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2024\3. Supaprastinti pirkimai\Geležtės jėgos instrumentams 1986\CVPIS\"/>
    </mc:Choice>
  </mc:AlternateContent>
  <xr:revisionPtr revIDLastSave="0" documentId="13_ncr:1_{F49013CF-4B69-4D3C-A008-CD403E94C46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95" i="1" l="1"/>
  <c r="F190" i="1"/>
  <c r="F187" i="1"/>
  <c r="F184" i="1"/>
  <c r="F181" i="1"/>
  <c r="F175" i="1"/>
  <c r="F169" i="1"/>
  <c r="F163" i="1"/>
  <c r="F159" i="1"/>
  <c r="F155" i="1"/>
  <c r="G194" i="1" s="1"/>
  <c r="G145" i="1"/>
  <c r="F140" i="1"/>
  <c r="F136" i="1"/>
  <c r="F132" i="1"/>
  <c r="F128" i="1"/>
  <c r="F124" i="1"/>
  <c r="F120" i="1"/>
  <c r="F116" i="1"/>
  <c r="F112" i="1"/>
  <c r="F108" i="1"/>
  <c r="G98" i="1"/>
  <c r="F92" i="1"/>
  <c r="F97" i="1" s="1"/>
  <c r="F98" i="1" s="1"/>
  <c r="F99" i="1" s="1"/>
  <c r="F87" i="1"/>
  <c r="F82" i="1"/>
  <c r="G97" i="1" s="1"/>
  <c r="G72" i="1"/>
  <c r="F67" i="1"/>
  <c r="F63" i="1"/>
  <c r="F58" i="1"/>
  <c r="F53" i="1"/>
  <c r="F49" i="1"/>
  <c r="G71" i="1" s="1"/>
  <c r="F45" i="1"/>
  <c r="F41" i="1"/>
  <c r="F71" i="1" s="1"/>
  <c r="F72" i="1" s="1"/>
  <c r="F73" i="1" s="1"/>
  <c r="F37" i="1"/>
  <c r="G21" i="1"/>
  <c r="F144" i="1" l="1"/>
  <c r="F145" i="1" s="1"/>
  <c r="F146" i="1" s="1"/>
  <c r="G144" i="1"/>
  <c r="F194" i="1"/>
  <c r="F195" i="1" s="1"/>
  <c r="F196" i="1" s="1"/>
</calcChain>
</file>

<file path=xl/sharedStrings.xml><?xml version="1.0" encoding="utf-8"?>
<sst xmlns="http://schemas.openxmlformats.org/spreadsheetml/2006/main" count="400" uniqueCount="257">
  <si>
    <t>PIRKIMO SĄLYGŲ PRIEDAS "PASIŪLYMO FORMA"</t>
  </si>
  <si>
    <t>GELEŽTĖS JĖGOS INSTRUMENTAMS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</si>
  <si>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</si>
  <si>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</si>
  <si>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</si>
  <si>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</si>
  <si>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</si>
  <si>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</si>
  <si>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</si>
  <si>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</si>
  <si>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</si>
  <si>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</si>
  <si>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</si>
  <si>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</si>
  <si>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</si>
  <si>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</si>
  <si>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</si>
  <si>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</si>
  <si>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</si>
  <si>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</si>
  <si>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</si>
  <si>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</si>
  <si>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</si>
  <si>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</si>
  <si>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</si>
  <si>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</si>
  <si>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</si>
  <si>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</si>
  <si>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</si>
  <si>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</si>
  <si>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</si>
  <si>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</si>
  <si>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Kaina be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</si>
  <si>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</si>
  <si>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</si>
  <si>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</si>
  <si>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</si>
  <si>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t>
  </si>
  <si>
    <t>Geležtės jėgos instrumentams</t>
  </si>
  <si>
    <t>1.1.</t>
  </si>
  <si>
    <t>Vienkartinė geležtė osciliuojančiam pjūklui</t>
  </si>
  <si>
    <t>vnt</t>
  </si>
  <si>
    <t>1.1.1.</t>
  </si>
  <si>
    <t>Sterili, pritaikyta klubo ir kelio endoprotezavimui, fiksavimo modulis tinkamas ligoninėje esantiems jėgos sistemos pjūklų antgaliams (Stryker)</t>
  </si>
  <si>
    <t>1.1.2.</t>
  </si>
  <si>
    <t xml:space="preserve">Išmatavimai 100,00x19,05X1,27 mm. </t>
  </si>
  <si>
    <t>1.1.3.</t>
  </si>
  <si>
    <t xml:space="preserve">Ilgis gali varijuoti 5 mm, o plotis gali varijuoti 1,0 mm ribose, storis turi atitikti dėl protezavimo instrumentų reikalavimų. </t>
  </si>
  <si>
    <t>1.2.</t>
  </si>
  <si>
    <t>1.2.1.</t>
  </si>
  <si>
    <t>1.2.2.</t>
  </si>
  <si>
    <t xml:space="preserve">Išmatavimai 100,00x25X1,27 mm. </t>
  </si>
  <si>
    <t>1.2.3.</t>
  </si>
  <si>
    <t>Ilgis gali varijuoti 5 mm, o plotis gali būti siauresnis  3,0 mm ribose, storis turi atitikti dėl protezavimo instrumentų reikalavimų</t>
  </si>
  <si>
    <t>1.3.</t>
  </si>
  <si>
    <t>1.3.1.</t>
  </si>
  <si>
    <t>Sterili, pritaikyta klubo ir kelio endoprotezavimui, fiksavimo modulis tinkamas ligoninėje esantiems jėgos sistemos pjūklų antgaliams (Zimmer)</t>
  </si>
  <si>
    <t>1.3.2.</t>
  </si>
  <si>
    <t xml:space="preserve">Išmatavimai 90,00x19,05X1,27 mm. </t>
  </si>
  <si>
    <t>1.3.3.</t>
  </si>
  <si>
    <t>1.4.</t>
  </si>
  <si>
    <t>1.4.1.</t>
  </si>
  <si>
    <t>1.4.2.</t>
  </si>
  <si>
    <t xml:space="preserve">Išmatavimai 90,00x25X1,27 mm. </t>
  </si>
  <si>
    <t>1.4.3.</t>
  </si>
  <si>
    <t>1.5.</t>
  </si>
  <si>
    <t>Vienkartinė geležtė reciprokiniam pjūklui</t>
  </si>
  <si>
    <t>1.5.1.</t>
  </si>
  <si>
    <t>1.5.2.</t>
  </si>
  <si>
    <t xml:space="preserve">Išmatavimai 70,00x13,0X0,89 mm. </t>
  </si>
  <si>
    <t>1.5.3.</t>
  </si>
  <si>
    <t>1.5.4.</t>
  </si>
  <si>
    <t>Dantukai iš abiejų pusių.</t>
  </si>
  <si>
    <t>1.6.</t>
  </si>
  <si>
    <t>1.6.1.</t>
  </si>
  <si>
    <t>1.6.2.</t>
  </si>
  <si>
    <t xml:space="preserve">Išmatavimai 70,00x10,0X1,0 mm. </t>
  </si>
  <si>
    <t>1.6.3.</t>
  </si>
  <si>
    <t>1.6.4.</t>
  </si>
  <si>
    <t>Dantukai iš vienos pusės.</t>
  </si>
  <si>
    <t>1.7.</t>
  </si>
  <si>
    <t>Vienkartinė geležtė osciliuojančiam  pjūklui smulkiems ir vidutiniams kaulams</t>
  </si>
  <si>
    <t>1.7.1.</t>
  </si>
  <si>
    <t>Sterili,  fiksavimo modulis tinkamas ligoninėje esantiems jėgos sistemos pjūklų antgaliams (Stryker)</t>
  </si>
  <si>
    <t>1.7.2.</t>
  </si>
  <si>
    <t xml:space="preserve">Išmatavimai 30,00x7.0X0.4 mm.  </t>
  </si>
  <si>
    <t>1.7.3.</t>
  </si>
  <si>
    <t>Ilgis gali varijuoti 5 mm, o plotis gali būti siauresnis arba platesnis  0.5 mm ribose, storis turi atitikti.</t>
  </si>
  <si>
    <t>1.8.</t>
  </si>
  <si>
    <t>1.8.1.</t>
  </si>
  <si>
    <t>1.8.2.</t>
  </si>
  <si>
    <t xml:space="preserve">Išmatavimai 30,00x10.0X0.4 mm. </t>
  </si>
  <si>
    <t>1.8.3.</t>
  </si>
  <si>
    <t>Ilgis gali varijuoti 5 mm, o plotis gali būti siauresnis  0.5   mm ribose, storis turi atitikti.</t>
  </si>
  <si>
    <t>Suma be PVM</t>
  </si>
  <si>
    <t>Taikomas PVM dydis (%)</t>
  </si>
  <si>
    <t>PVM suma</t>
  </si>
  <si>
    <t>Suma su PVM</t>
  </si>
  <si>
    <t>2. DALIS</t>
  </si>
  <si>
    <t>2.</t>
  </si>
  <si>
    <t>2.1.</t>
  </si>
  <si>
    <t>Vienkartinės sagitalinio pjovimo geležtės</t>
  </si>
  <si>
    <t>2.1.1.</t>
  </si>
  <si>
    <t>Sterili, pritaikyta klubo ir kelio endoprotezavimui, fiksavimo modulis tinkamas ligoninėje esantiems jėgos sistemos pjūklų antgaliams AUXEIN Osteodrive</t>
  </si>
  <si>
    <t>2.1.2.</t>
  </si>
  <si>
    <t xml:space="preserve">Storis 0,4-0,6 mm;    </t>
  </si>
  <si>
    <t>2.1.3.</t>
  </si>
  <si>
    <t xml:space="preserve">Darbinės dalies ilgis 25 ± 0,1;  </t>
  </si>
  <si>
    <t>2.1.4.</t>
  </si>
  <si>
    <t>Darbinės dalies plotis 9,5 mm ± 0,1;</t>
  </si>
  <si>
    <t>2.2.</t>
  </si>
  <si>
    <t>2.2.1.</t>
  </si>
  <si>
    <t>2.2.2.</t>
  </si>
  <si>
    <t xml:space="preserve">Storis 0,4-0,6 mm;   </t>
  </si>
  <si>
    <t>2.2.3.</t>
  </si>
  <si>
    <t xml:space="preserve">Darbinės dalies ilgis 40 ± 0,1;     </t>
  </si>
  <si>
    <t>2.2.4.</t>
  </si>
  <si>
    <t xml:space="preserve">Darbinės dalies plotis 15 mm ± 0,1; </t>
  </si>
  <si>
    <t>2.3.</t>
  </si>
  <si>
    <t>2.3.1.</t>
  </si>
  <si>
    <t>2.3.2.</t>
  </si>
  <si>
    <t>2.3.3.</t>
  </si>
  <si>
    <t xml:space="preserve">Darbinės dalies ilgis 18 ± 0,1;     </t>
  </si>
  <si>
    <t>2.3.4.</t>
  </si>
  <si>
    <t xml:space="preserve">Darbinės dalies plotis 5,5 mm ± 0,1; </t>
  </si>
  <si>
    <t>3. DALIS</t>
  </si>
  <si>
    <t>3.</t>
  </si>
  <si>
    <t>3.1.</t>
  </si>
  <si>
    <t>Osciliuojančio pjūklo geležtės</t>
  </si>
  <si>
    <t>3.1.1.</t>
  </si>
  <si>
    <t>Suderinamos su ligoninėje turimu Arthrex jėgos instrumentu.</t>
  </si>
  <si>
    <t>3.1.2.</t>
  </si>
  <si>
    <t>Geležtės tiekiamos sterilios.</t>
  </si>
  <si>
    <t>3.1.3.</t>
  </si>
  <si>
    <t>Ilgis – 40 mm, plotis – 14 mm, storis – 0.6 mm.</t>
  </si>
  <si>
    <t>3.2.</t>
  </si>
  <si>
    <t>3.2.1.</t>
  </si>
  <si>
    <t>3.2.2.</t>
  </si>
  <si>
    <t>3.2.3.</t>
  </si>
  <si>
    <t>Ilgis – 40 mm, plotis – 9.5 mm, storis – 0.6 mm.</t>
  </si>
  <si>
    <t>3.3.</t>
  </si>
  <si>
    <t>3.3.1.</t>
  </si>
  <si>
    <t>3.3.2.</t>
  </si>
  <si>
    <t>3.3.3.</t>
  </si>
  <si>
    <t>Ilgis – 25 mm, plotis – 9.4 mm, storis – 0.7 mm.</t>
  </si>
  <si>
    <t>3.4.</t>
  </si>
  <si>
    <t>3.4.1.</t>
  </si>
  <si>
    <t>3.4.2.</t>
  </si>
  <si>
    <t>3.4.3.</t>
  </si>
  <si>
    <t>Ilgis – 25 mm, plotis – 9.4 mm, storis – 0.6 mm.</t>
  </si>
  <si>
    <t>3.5.</t>
  </si>
  <si>
    <t>3.5.1.</t>
  </si>
  <si>
    <t>3.5.2.</t>
  </si>
  <si>
    <t>3.5.3.</t>
  </si>
  <si>
    <t>Ilgis – 25 mm, plotis – 5.5 mm, storis – 0.6 mm.</t>
  </si>
  <si>
    <t>3.6.</t>
  </si>
  <si>
    <t>3.6.1.</t>
  </si>
  <si>
    <t>3.6.2.</t>
  </si>
  <si>
    <t>3.6.3.</t>
  </si>
  <si>
    <t>Ilgis – 16 mm, plotis – 5.5 mm, storis – 0.6 mm.</t>
  </si>
  <si>
    <t>3.7.</t>
  </si>
  <si>
    <t>3.7.1.</t>
  </si>
  <si>
    <t>3.7.2.</t>
  </si>
  <si>
    <t>3.7.3.</t>
  </si>
  <si>
    <t>Ilgis – 17 mm, plotis – 9.4 mm, storis – 0.55 mm.</t>
  </si>
  <si>
    <t>3.8.</t>
  </si>
  <si>
    <t>3.8.1.</t>
  </si>
  <si>
    <t>3.8.2.</t>
  </si>
  <si>
    <t>3.8.3.</t>
  </si>
  <si>
    <t>Ilgis – 18.5 mm, plotis – 10 mm, storis – 0.55 mm.</t>
  </si>
  <si>
    <t>3.9.</t>
  </si>
  <si>
    <t>3.9.1.</t>
  </si>
  <si>
    <t>3.9.2.</t>
  </si>
  <si>
    <t>3.9.3.</t>
  </si>
  <si>
    <t>Ilgis – 12 mm, plotis – 5,5 mm, storis – 0.55 mm.</t>
  </si>
  <si>
    <t>4. DALIS</t>
  </si>
  <si>
    <t>4.</t>
  </si>
  <si>
    <t>4.1.</t>
  </si>
  <si>
    <t xml:space="preserve">Geležtės osciliuojančiam pjūklui </t>
  </si>
  <si>
    <t>4.1.1.</t>
  </si>
  <si>
    <t>Suderinamos su ligoninėje turimu Acculan 4 jėgos instrumentu.</t>
  </si>
  <si>
    <t>4.1.2.</t>
  </si>
  <si>
    <t xml:space="preserve">Steriliai įpakuotos po 1 vnt. </t>
  </si>
  <si>
    <t>4.1.3.</t>
  </si>
  <si>
    <t>Darbinis ilgis 50 ± 1 mm, plotis 10 mm, storis 0,5 mm.</t>
  </si>
  <si>
    <t>4.2.</t>
  </si>
  <si>
    <t>4.2.1.</t>
  </si>
  <si>
    <t>4.2.2.</t>
  </si>
  <si>
    <t>4.2.3.</t>
  </si>
  <si>
    <t>Darbinis ilgis 50 ± 1 mm, plotis 20 mm, storis 0,7 mm.</t>
  </si>
  <si>
    <t>4.3.</t>
  </si>
  <si>
    <t xml:space="preserve">vnt </t>
  </si>
  <si>
    <t>4.3.1.</t>
  </si>
  <si>
    <t>4.3.2.</t>
  </si>
  <si>
    <t xml:space="preserve">Ne mažiau 10 apvalios formos skylių darbiniame paviršiuje. </t>
  </si>
  <si>
    <t>4.3.3.</t>
  </si>
  <si>
    <t xml:space="preserve">Danteliai dvejose plokštumose. </t>
  </si>
  <si>
    <t>4.3.4.</t>
  </si>
  <si>
    <t xml:space="preserve">Dantelių aukštis dviejų dydžių, kurie išdėstyti pakaitomis. </t>
  </si>
  <si>
    <t>4.3.5.</t>
  </si>
  <si>
    <t>Darbinis ilgis 90 ± 1 mm, plotis 23 mm, storis 1,27 mm.</t>
  </si>
  <si>
    <t>4.4.</t>
  </si>
  <si>
    <t>4.4.1.</t>
  </si>
  <si>
    <t>4.4.2.</t>
  </si>
  <si>
    <t>4.4.3.</t>
  </si>
  <si>
    <t>4.4.4.</t>
  </si>
  <si>
    <t>4.4.5.</t>
  </si>
  <si>
    <t>Darbinis ilgis 90 ± 1 mm, plotis 19 mm, storis 1,27 mm.</t>
  </si>
  <si>
    <t>4.5.</t>
  </si>
  <si>
    <t>4.5.1.</t>
  </si>
  <si>
    <t>4.5.2.</t>
  </si>
  <si>
    <t>4.5.3.</t>
  </si>
  <si>
    <t>4.5.4.</t>
  </si>
  <si>
    <t>4.5.5.</t>
  </si>
  <si>
    <t>Darbinis ilgis 90 ± 1 mm, plotis 13 mm, storis 1,27 mm.</t>
  </si>
  <si>
    <t>4.6.</t>
  </si>
  <si>
    <t xml:space="preserve">Geležtės osciliuojančio pjūklo antgaliui Acculan 4 mini </t>
  </si>
  <si>
    <t>4.6.1.</t>
  </si>
  <si>
    <t>4.6.2.</t>
  </si>
  <si>
    <t>Darbinis ilgis 25 ± 1 mm, plotis 10 mm, storis 0,5 mm.</t>
  </si>
  <si>
    <t>4.7.</t>
  </si>
  <si>
    <t>4.7.1.</t>
  </si>
  <si>
    <t>4.7.2.</t>
  </si>
  <si>
    <t xml:space="preserve">Geležtės darbinis ilgis 20 ± 1 mm, plotis 5 mm, storis 0,5mm. </t>
  </si>
  <si>
    <t>4.8.</t>
  </si>
  <si>
    <t>4.8.1.</t>
  </si>
  <si>
    <t>4.8.2.</t>
  </si>
  <si>
    <t xml:space="preserve">Geležtės darbinis ilgis 20 ± 1 mm, plotis 10 mm, storis 0,5 mm. </t>
  </si>
  <si>
    <t>4.9.</t>
  </si>
  <si>
    <t xml:space="preserve">Geležtės tiesiaeigio pjūklo antgaliui Acculan 4 mini </t>
  </si>
  <si>
    <t>4.9.1.</t>
  </si>
  <si>
    <t xml:space="preserve">Galiukas užapvalintos formos. </t>
  </si>
  <si>
    <t>4.9.2.</t>
  </si>
  <si>
    <t>Steriliai įpakuotos po 1 vnt.</t>
  </si>
  <si>
    <t>4.9.3.</t>
  </si>
  <si>
    <t xml:space="preserve">Geležtės ilgis 105 ± 1 mm,  geležtės darbinis ilgis 27 ± 1 mm,  storis 0,25 mm.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</si>
  <si>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</si>
  <si>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</si>
  <si>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</si>
  <si>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</si>
  <si>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</si>
  <si>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</si>
  <si>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</si>
  <si>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</si>
  <si>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</si>
  <si>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</si>
  <si>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</si>
  <si>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</si>
  <si>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</si>
  <si>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</si>
  <si>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</si>
  <si>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</si>
  <si>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</si>
  <si>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</si>
  <si>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</si>
  <si>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</si>
  <si>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1986 2024-12-11 12:12:52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</si>
</sst>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xf>
    <xf numFmtId="0" fontId="2" fillId="4" borderId="23" xfId="0" applyFont="1" applyFill="1" applyBorder="1" applyAlignment="1">
      <alignment horizontal="center" wrapText="1"/>
    </xf>
    <xf numFmtId="0" fontId="1" fillId="2" borderId="0" xfId="0" applyFont="1" applyFill="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6"/>
  <sheetViews>
    <sheetView tabSelected="1" workbookViewId="0"/>
  </sheetViews>
  <sheetFormatPr defaultColWidth="10.875" defaultRowHeight="15" x14ac:dyDescent="0.25"/>
  <cols>
    <col min="1" max="1" width="9.125" style="1" customWidth="1"/>
    <col min="2" max="2" width="62.125" style="1" customWidth="1"/>
    <col min="3" max="3" width="18.5" style="73" customWidth="1"/>
    <col min="4" max="4" width="29.375" style="73" customWidth="1"/>
    <col min="5" max="5" width="20.375" style="1" customWidth="1"/>
    <col min="6" max="6" width="20.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4" t="s">
        <v>24</v>
      </c>
      <c r="D30" s="75"/>
    </row>
    <row r="31" spans="1:7" x14ac:dyDescent="0.25">
      <c r="A31" s="14" t="s">
        <v>25</v>
      </c>
    </row>
    <row r="32" spans="1:7" x14ac:dyDescent="0.25">
      <c r="A32" s="12" t="s">
        <v>26</v>
      </c>
      <c r="B32" s="12" t="s">
        <v>1</v>
      </c>
    </row>
    <row r="34" spans="1:9" x14ac:dyDescent="0.25">
      <c r="A34" s="12" t="s">
        <v>27</v>
      </c>
    </row>
    <row r="35" spans="1:9" ht="90" x14ac:dyDescent="0.25">
      <c r="A35" s="71" t="s">
        <v>28</v>
      </c>
      <c r="B35" s="72" t="s">
        <v>29</v>
      </c>
      <c r="C35" s="71" t="s">
        <v>30</v>
      </c>
      <c r="D35" s="71" t="s">
        <v>31</v>
      </c>
      <c r="E35" s="71" t="s">
        <v>32</v>
      </c>
      <c r="F35" s="71" t="s">
        <v>33</v>
      </c>
      <c r="G35" s="72" t="s">
        <v>34</v>
      </c>
      <c r="H35" s="72" t="s">
        <v>35</v>
      </c>
      <c r="I35" s="72" t="s">
        <v>36</v>
      </c>
    </row>
    <row r="36" spans="1:9" x14ac:dyDescent="0.25">
      <c r="A36" s="15" t="s">
        <v>37</v>
      </c>
      <c r="B36" s="69" t="s">
        <v>38</v>
      </c>
      <c r="C36" s="74"/>
      <c r="D36" s="74"/>
      <c r="E36" s="16"/>
      <c r="F36" s="16"/>
      <c r="G36" s="16"/>
      <c r="H36" s="16"/>
      <c r="I36" s="16"/>
    </row>
    <row r="37" spans="1:9" x14ac:dyDescent="0.25">
      <c r="A37" s="16" t="s">
        <v>39</v>
      </c>
      <c r="B37" s="70" t="s">
        <v>40</v>
      </c>
      <c r="C37" s="74">
        <v>10</v>
      </c>
      <c r="D37" s="74" t="s">
        <v>41</v>
      </c>
      <c r="E37" s="17"/>
      <c r="F37" s="16" t="str">
        <f>IF(ISBLANK(E37),"", PRODUCT(C37,E37))</f>
        <v/>
      </c>
      <c r="G37" s="18"/>
      <c r="H37" s="16"/>
      <c r="I37" s="16"/>
    </row>
    <row r="38" spans="1:9" ht="30" x14ac:dyDescent="0.25">
      <c r="A38" s="16" t="s">
        <v>42</v>
      </c>
      <c r="B38" s="70" t="s">
        <v>43</v>
      </c>
      <c r="C38" s="74"/>
      <c r="D38" s="74"/>
      <c r="E38" s="16"/>
      <c r="F38" s="16"/>
      <c r="G38" s="16"/>
      <c r="H38" s="18"/>
      <c r="I38" s="18"/>
    </row>
    <row r="39" spans="1:9" x14ac:dyDescent="0.25">
      <c r="A39" s="16" t="s">
        <v>44</v>
      </c>
      <c r="B39" s="70" t="s">
        <v>45</v>
      </c>
      <c r="C39" s="74"/>
      <c r="D39" s="74"/>
      <c r="E39" s="16"/>
      <c r="F39" s="16"/>
      <c r="G39" s="16"/>
      <c r="H39" s="18"/>
      <c r="I39" s="18"/>
    </row>
    <row r="40" spans="1:9" ht="30" x14ac:dyDescent="0.25">
      <c r="A40" s="16" t="s">
        <v>46</v>
      </c>
      <c r="B40" s="70" t="s">
        <v>47</v>
      </c>
      <c r="C40" s="74"/>
      <c r="D40" s="74"/>
      <c r="E40" s="16"/>
      <c r="F40" s="16"/>
      <c r="G40" s="16"/>
      <c r="H40" s="18"/>
      <c r="I40" s="18"/>
    </row>
    <row r="41" spans="1:9" x14ac:dyDescent="0.25">
      <c r="A41" s="16" t="s">
        <v>48</v>
      </c>
      <c r="B41" s="70" t="s">
        <v>40</v>
      </c>
      <c r="C41" s="74">
        <v>10</v>
      </c>
      <c r="D41" s="74" t="s">
        <v>41</v>
      </c>
      <c r="E41" s="17"/>
      <c r="F41" s="16" t="str">
        <f>IF(ISBLANK(E41),"", PRODUCT(C41,E41))</f>
        <v/>
      </c>
      <c r="G41" s="18"/>
      <c r="H41" s="16"/>
      <c r="I41" s="16"/>
    </row>
    <row r="42" spans="1:9" ht="30" x14ac:dyDescent="0.25">
      <c r="A42" s="16" t="s">
        <v>49</v>
      </c>
      <c r="B42" s="70" t="s">
        <v>43</v>
      </c>
      <c r="C42" s="74"/>
      <c r="D42" s="74"/>
      <c r="E42" s="16"/>
      <c r="F42" s="16"/>
      <c r="G42" s="16"/>
      <c r="H42" s="18"/>
      <c r="I42" s="18"/>
    </row>
    <row r="43" spans="1:9" x14ac:dyDescent="0.25">
      <c r="A43" s="16" t="s">
        <v>50</v>
      </c>
      <c r="B43" s="70" t="s">
        <v>51</v>
      </c>
      <c r="C43" s="74"/>
      <c r="D43" s="74"/>
      <c r="E43" s="16"/>
      <c r="F43" s="16"/>
      <c r="G43" s="16"/>
      <c r="H43" s="18"/>
      <c r="I43" s="18"/>
    </row>
    <row r="44" spans="1:9" ht="30" x14ac:dyDescent="0.25">
      <c r="A44" s="16" t="s">
        <v>52</v>
      </c>
      <c r="B44" s="70" t="s">
        <v>53</v>
      </c>
      <c r="C44" s="74"/>
      <c r="D44" s="74"/>
      <c r="E44" s="16"/>
      <c r="F44" s="16"/>
      <c r="G44" s="16"/>
      <c r="H44" s="18"/>
      <c r="I44" s="18"/>
    </row>
    <row r="45" spans="1:9" x14ac:dyDescent="0.25">
      <c r="A45" s="16" t="s">
        <v>54</v>
      </c>
      <c r="B45" s="70" t="s">
        <v>40</v>
      </c>
      <c r="C45" s="74">
        <v>10</v>
      </c>
      <c r="D45" s="74" t="s">
        <v>41</v>
      </c>
      <c r="E45" s="17"/>
      <c r="F45" s="16" t="str">
        <f>IF(ISBLANK(E45),"", PRODUCT(C45,E45))</f>
        <v/>
      </c>
      <c r="G45" s="18"/>
      <c r="H45" s="16"/>
      <c r="I45" s="16"/>
    </row>
    <row r="46" spans="1:9" ht="30" x14ac:dyDescent="0.25">
      <c r="A46" s="16" t="s">
        <v>55</v>
      </c>
      <c r="B46" s="70" t="s">
        <v>56</v>
      </c>
      <c r="C46" s="74"/>
      <c r="D46" s="74"/>
      <c r="E46" s="16"/>
      <c r="F46" s="16"/>
      <c r="G46" s="16"/>
      <c r="H46" s="18"/>
      <c r="I46" s="18"/>
    </row>
    <row r="47" spans="1:9" x14ac:dyDescent="0.25">
      <c r="A47" s="16" t="s">
        <v>57</v>
      </c>
      <c r="B47" s="70" t="s">
        <v>58</v>
      </c>
      <c r="C47" s="74"/>
      <c r="D47" s="74"/>
      <c r="E47" s="16"/>
      <c r="F47" s="16"/>
      <c r="G47" s="16"/>
      <c r="H47" s="18"/>
      <c r="I47" s="18"/>
    </row>
    <row r="48" spans="1:9" ht="30" x14ac:dyDescent="0.25">
      <c r="A48" s="16" t="s">
        <v>59</v>
      </c>
      <c r="B48" s="70" t="s">
        <v>47</v>
      </c>
      <c r="C48" s="74"/>
      <c r="D48" s="74"/>
      <c r="E48" s="16"/>
      <c r="F48" s="16"/>
      <c r="G48" s="16"/>
      <c r="H48" s="18"/>
      <c r="I48" s="18"/>
    </row>
    <row r="49" spans="1:9" x14ac:dyDescent="0.25">
      <c r="A49" s="16" t="s">
        <v>60</v>
      </c>
      <c r="B49" s="70" t="s">
        <v>40</v>
      </c>
      <c r="C49" s="74">
        <v>10</v>
      </c>
      <c r="D49" s="74" t="s">
        <v>41</v>
      </c>
      <c r="E49" s="17"/>
      <c r="F49" s="16" t="str">
        <f>IF(ISBLANK(E49),"", PRODUCT(C49,E49))</f>
        <v/>
      </c>
      <c r="G49" s="18"/>
      <c r="H49" s="16"/>
      <c r="I49" s="16"/>
    </row>
    <row r="50" spans="1:9" ht="30" x14ac:dyDescent="0.25">
      <c r="A50" s="16" t="s">
        <v>61</v>
      </c>
      <c r="B50" s="70" t="s">
        <v>56</v>
      </c>
      <c r="C50" s="74"/>
      <c r="D50" s="74"/>
      <c r="E50" s="16"/>
      <c r="F50" s="16"/>
      <c r="G50" s="16"/>
      <c r="H50" s="18"/>
      <c r="I50" s="18"/>
    </row>
    <row r="51" spans="1:9" x14ac:dyDescent="0.25">
      <c r="A51" s="16" t="s">
        <v>62</v>
      </c>
      <c r="B51" s="70" t="s">
        <v>63</v>
      </c>
      <c r="C51" s="74"/>
      <c r="D51" s="74"/>
      <c r="E51" s="16"/>
      <c r="F51" s="16"/>
      <c r="G51" s="16"/>
      <c r="H51" s="18"/>
      <c r="I51" s="18"/>
    </row>
    <row r="52" spans="1:9" ht="30" x14ac:dyDescent="0.25">
      <c r="A52" s="16" t="s">
        <v>64</v>
      </c>
      <c r="B52" s="70" t="s">
        <v>53</v>
      </c>
      <c r="C52" s="74"/>
      <c r="D52" s="74"/>
      <c r="E52" s="16"/>
      <c r="F52" s="16"/>
      <c r="G52" s="16"/>
      <c r="H52" s="18"/>
      <c r="I52" s="18"/>
    </row>
    <row r="53" spans="1:9" x14ac:dyDescent="0.25">
      <c r="A53" s="16" t="s">
        <v>65</v>
      </c>
      <c r="B53" s="70" t="s">
        <v>66</v>
      </c>
      <c r="C53" s="74">
        <v>10</v>
      </c>
      <c r="D53" s="74" t="s">
        <v>41</v>
      </c>
      <c r="E53" s="17"/>
      <c r="F53" s="16" t="str">
        <f>IF(ISBLANK(E53),"", PRODUCT(C53,E53))</f>
        <v/>
      </c>
      <c r="G53" s="18"/>
      <c r="H53" s="16"/>
      <c r="I53" s="16"/>
    </row>
    <row r="54" spans="1:9" ht="30" x14ac:dyDescent="0.25">
      <c r="A54" s="16" t="s">
        <v>67</v>
      </c>
      <c r="B54" s="70" t="s">
        <v>56</v>
      </c>
      <c r="C54" s="74"/>
      <c r="D54" s="74"/>
      <c r="E54" s="16"/>
      <c r="F54" s="16"/>
      <c r="G54" s="16"/>
      <c r="H54" s="18"/>
      <c r="I54" s="18"/>
    </row>
    <row r="55" spans="1:9" x14ac:dyDescent="0.25">
      <c r="A55" s="16" t="s">
        <v>68</v>
      </c>
      <c r="B55" s="70" t="s">
        <v>69</v>
      </c>
      <c r="C55" s="74"/>
      <c r="D55" s="74"/>
      <c r="E55" s="16"/>
      <c r="F55" s="16"/>
      <c r="G55" s="16"/>
      <c r="H55" s="18"/>
      <c r="I55" s="18"/>
    </row>
    <row r="56" spans="1:9" ht="30" x14ac:dyDescent="0.25">
      <c r="A56" s="16" t="s">
        <v>70</v>
      </c>
      <c r="B56" s="70" t="s">
        <v>47</v>
      </c>
      <c r="C56" s="74"/>
      <c r="D56" s="74"/>
      <c r="E56" s="16"/>
      <c r="F56" s="16"/>
      <c r="G56" s="16"/>
      <c r="H56" s="18"/>
      <c r="I56" s="18"/>
    </row>
    <row r="57" spans="1:9" x14ac:dyDescent="0.25">
      <c r="A57" s="16" t="s">
        <v>71</v>
      </c>
      <c r="B57" s="70" t="s">
        <v>72</v>
      </c>
      <c r="C57" s="74"/>
      <c r="D57" s="74"/>
      <c r="E57" s="16"/>
      <c r="F57" s="16"/>
      <c r="G57" s="16"/>
      <c r="H57" s="18"/>
      <c r="I57" s="18"/>
    </row>
    <row r="58" spans="1:9" x14ac:dyDescent="0.25">
      <c r="A58" s="16" t="s">
        <v>73</v>
      </c>
      <c r="B58" s="70" t="s">
        <v>66</v>
      </c>
      <c r="C58" s="74">
        <v>10</v>
      </c>
      <c r="D58" s="74" t="s">
        <v>41</v>
      </c>
      <c r="E58" s="17"/>
      <c r="F58" s="16" t="str">
        <f>IF(ISBLANK(E58),"", PRODUCT(C58,E58))</f>
        <v/>
      </c>
      <c r="G58" s="18"/>
      <c r="H58" s="16"/>
      <c r="I58" s="16"/>
    </row>
    <row r="59" spans="1:9" ht="30" x14ac:dyDescent="0.25">
      <c r="A59" s="16" t="s">
        <v>74</v>
      </c>
      <c r="B59" s="70" t="s">
        <v>56</v>
      </c>
      <c r="C59" s="74"/>
      <c r="D59" s="74"/>
      <c r="E59" s="16"/>
      <c r="F59" s="16"/>
      <c r="G59" s="16"/>
      <c r="H59" s="18"/>
      <c r="I59" s="18"/>
    </row>
    <row r="60" spans="1:9" x14ac:dyDescent="0.25">
      <c r="A60" s="16" t="s">
        <v>75</v>
      </c>
      <c r="B60" s="70" t="s">
        <v>76</v>
      </c>
      <c r="C60" s="74"/>
      <c r="D60" s="74"/>
      <c r="E60" s="16"/>
      <c r="F60" s="16"/>
      <c r="G60" s="16"/>
      <c r="H60" s="18"/>
      <c r="I60" s="18"/>
    </row>
    <row r="61" spans="1:9" ht="30" x14ac:dyDescent="0.25">
      <c r="A61" s="16" t="s">
        <v>77</v>
      </c>
      <c r="B61" s="70" t="s">
        <v>47</v>
      </c>
      <c r="C61" s="74"/>
      <c r="D61" s="74"/>
      <c r="E61" s="16"/>
      <c r="F61" s="16"/>
      <c r="G61" s="16"/>
      <c r="H61" s="18"/>
      <c r="I61" s="18"/>
    </row>
    <row r="62" spans="1:9" x14ac:dyDescent="0.25">
      <c r="A62" s="16" t="s">
        <v>78</v>
      </c>
      <c r="B62" s="70" t="s">
        <v>79</v>
      </c>
      <c r="C62" s="74"/>
      <c r="D62" s="74"/>
      <c r="E62" s="16"/>
      <c r="F62" s="16"/>
      <c r="G62" s="16"/>
      <c r="H62" s="18"/>
      <c r="I62" s="18"/>
    </row>
    <row r="63" spans="1:9" x14ac:dyDescent="0.25">
      <c r="A63" s="16" t="s">
        <v>80</v>
      </c>
      <c r="B63" s="70" t="s">
        <v>81</v>
      </c>
      <c r="C63" s="74">
        <v>10</v>
      </c>
      <c r="D63" s="74" t="s">
        <v>41</v>
      </c>
      <c r="E63" s="17"/>
      <c r="F63" s="16" t="str">
        <f>IF(ISBLANK(E63),"", PRODUCT(C63,E63))</f>
        <v/>
      </c>
      <c r="G63" s="18"/>
      <c r="H63" s="16"/>
      <c r="I63" s="16"/>
    </row>
    <row r="64" spans="1:9" ht="30" x14ac:dyDescent="0.25">
      <c r="A64" s="16" t="s">
        <v>82</v>
      </c>
      <c r="B64" s="70" t="s">
        <v>83</v>
      </c>
      <c r="C64" s="74"/>
      <c r="D64" s="74"/>
      <c r="E64" s="16"/>
      <c r="F64" s="16"/>
      <c r="G64" s="16"/>
      <c r="H64" s="18"/>
      <c r="I64" s="18"/>
    </row>
    <row r="65" spans="1:9" x14ac:dyDescent="0.25">
      <c r="A65" s="16" t="s">
        <v>84</v>
      </c>
      <c r="B65" s="70" t="s">
        <v>85</v>
      </c>
      <c r="C65" s="74"/>
      <c r="D65" s="74"/>
      <c r="E65" s="16"/>
      <c r="F65" s="16"/>
      <c r="G65" s="16"/>
      <c r="H65" s="18"/>
      <c r="I65" s="18"/>
    </row>
    <row r="66" spans="1:9" ht="30" x14ac:dyDescent="0.25">
      <c r="A66" s="16" t="s">
        <v>86</v>
      </c>
      <c r="B66" s="70" t="s">
        <v>87</v>
      </c>
      <c r="C66" s="74"/>
      <c r="D66" s="74"/>
      <c r="E66" s="16"/>
      <c r="F66" s="16"/>
      <c r="G66" s="16"/>
      <c r="H66" s="18"/>
      <c r="I66" s="18"/>
    </row>
    <row r="67" spans="1:9" x14ac:dyDescent="0.25">
      <c r="A67" s="16" t="s">
        <v>88</v>
      </c>
      <c r="B67" s="70" t="s">
        <v>81</v>
      </c>
      <c r="C67" s="74">
        <v>10</v>
      </c>
      <c r="D67" s="74" t="s">
        <v>41</v>
      </c>
      <c r="E67" s="17"/>
      <c r="F67" s="16" t="str">
        <f>IF(ISBLANK(E67),"", PRODUCT(C67,E67))</f>
        <v/>
      </c>
      <c r="G67" s="18"/>
      <c r="H67" s="16"/>
      <c r="I67" s="16"/>
    </row>
    <row r="68" spans="1:9" ht="30" x14ac:dyDescent="0.25">
      <c r="A68" s="16" t="s">
        <v>89</v>
      </c>
      <c r="B68" s="70" t="s">
        <v>83</v>
      </c>
      <c r="C68" s="74"/>
      <c r="D68" s="74"/>
      <c r="E68" s="16"/>
      <c r="F68" s="16"/>
      <c r="G68" s="16"/>
      <c r="H68" s="18"/>
      <c r="I68" s="18"/>
    </row>
    <row r="69" spans="1:9" x14ac:dyDescent="0.25">
      <c r="A69" s="16" t="s">
        <v>90</v>
      </c>
      <c r="B69" s="70" t="s">
        <v>91</v>
      </c>
      <c r="C69" s="74"/>
      <c r="D69" s="74"/>
      <c r="E69" s="16"/>
      <c r="F69" s="16"/>
      <c r="G69" s="16"/>
      <c r="H69" s="18"/>
      <c r="I69" s="18"/>
    </row>
    <row r="70" spans="1:9" x14ac:dyDescent="0.25">
      <c r="A70" s="16" t="s">
        <v>92</v>
      </c>
      <c r="B70" s="70" t="s">
        <v>93</v>
      </c>
      <c r="C70" s="74"/>
      <c r="D70" s="74"/>
      <c r="E70" s="16"/>
      <c r="F70" s="16"/>
      <c r="G70" s="16"/>
      <c r="H70" s="18"/>
      <c r="I70" s="18"/>
    </row>
    <row r="71" spans="1:9" x14ac:dyDescent="0.25">
      <c r="E71" s="15" t="s">
        <v>94</v>
      </c>
      <c r="F71" s="15" t="str">
        <f>IF((COUNT(C37:C70)&lt;&gt;COUNT(F37:F70)),"", ROUND(SUM(F37:F70),2))</f>
        <v/>
      </c>
      <c r="G71" s="14" t="str">
        <f>IF((COUNT(C37:C70)&lt;&gt;COUNT(F37:F70)),"Neužpildytos visų objektų kainos", "")</f>
        <v>Neužpildytos visų objektų kainos</v>
      </c>
    </row>
    <row r="72" spans="1:9" ht="30" x14ac:dyDescent="0.25">
      <c r="C72" s="72" t="s">
        <v>95</v>
      </c>
      <c r="D72" s="76"/>
      <c r="E72" s="15" t="s">
        <v>96</v>
      </c>
      <c r="F72" s="15" t="str">
        <f>IF(OR(F71="",D72=""),"", ROUND(PRODUCT(D72,F71)/100,2))</f>
        <v/>
      </c>
      <c r="G72" s="14" t="str">
        <f>IF(D72="", "Nurodykite taikomą PVM dydį", "")</f>
        <v>Nurodykite taikomą PVM dydį</v>
      </c>
    </row>
    <row r="73" spans="1:9" x14ac:dyDescent="0.25">
      <c r="E73" s="15" t="s">
        <v>97</v>
      </c>
      <c r="F73" s="15">
        <f>IF(ISBLANK(F72), "", ROUND(SUM(F71:F72),2))</f>
        <v>0</v>
      </c>
    </row>
    <row r="77" spans="1:9" x14ac:dyDescent="0.25">
      <c r="A77" s="12" t="s">
        <v>98</v>
      </c>
      <c r="B77" s="12" t="s">
        <v>1</v>
      </c>
    </row>
    <row r="79" spans="1:9" x14ac:dyDescent="0.25">
      <c r="A79" s="12" t="s">
        <v>27</v>
      </c>
    </row>
    <row r="80" spans="1:9" ht="90" x14ac:dyDescent="0.25">
      <c r="A80" s="71" t="s">
        <v>28</v>
      </c>
      <c r="B80" s="72" t="s">
        <v>29</v>
      </c>
      <c r="C80" s="72" t="s">
        <v>30</v>
      </c>
      <c r="D80" s="72" t="s">
        <v>31</v>
      </c>
      <c r="E80" s="72" t="s">
        <v>32</v>
      </c>
      <c r="F80" s="72" t="s">
        <v>33</v>
      </c>
      <c r="G80" s="72" t="s">
        <v>34</v>
      </c>
      <c r="H80" s="72" t="s">
        <v>35</v>
      </c>
      <c r="I80" s="72" t="s">
        <v>36</v>
      </c>
    </row>
    <row r="81" spans="1:9" x14ac:dyDescent="0.25">
      <c r="A81" s="15" t="s">
        <v>99</v>
      </c>
      <c r="B81" s="69" t="s">
        <v>38</v>
      </c>
      <c r="C81" s="74"/>
      <c r="D81" s="74"/>
      <c r="E81" s="16"/>
      <c r="F81" s="16"/>
      <c r="G81" s="16"/>
      <c r="H81" s="16"/>
      <c r="I81" s="16"/>
    </row>
    <row r="82" spans="1:9" x14ac:dyDescent="0.25">
      <c r="A82" s="16" t="s">
        <v>100</v>
      </c>
      <c r="B82" s="70" t="s">
        <v>101</v>
      </c>
      <c r="C82" s="74">
        <v>30</v>
      </c>
      <c r="D82" s="74" t="s">
        <v>41</v>
      </c>
      <c r="E82" s="17"/>
      <c r="F82" s="16" t="str">
        <f>IF(ISBLANK(E82),"", PRODUCT(C82,E82))</f>
        <v/>
      </c>
      <c r="G82" s="18"/>
      <c r="H82" s="16"/>
      <c r="I82" s="16"/>
    </row>
    <row r="83" spans="1:9" ht="45" x14ac:dyDescent="0.25">
      <c r="A83" s="16" t="s">
        <v>102</v>
      </c>
      <c r="B83" s="70" t="s">
        <v>103</v>
      </c>
      <c r="C83" s="74"/>
      <c r="D83" s="74"/>
      <c r="E83" s="16"/>
      <c r="F83" s="16"/>
      <c r="G83" s="16"/>
      <c r="H83" s="18"/>
      <c r="I83" s="18"/>
    </row>
    <row r="84" spans="1:9" x14ac:dyDescent="0.25">
      <c r="A84" s="16" t="s">
        <v>104</v>
      </c>
      <c r="B84" s="70" t="s">
        <v>105</v>
      </c>
      <c r="C84" s="74"/>
      <c r="D84" s="74"/>
      <c r="E84" s="16"/>
      <c r="F84" s="16"/>
      <c r="G84" s="16"/>
      <c r="H84" s="18"/>
      <c r="I84" s="18"/>
    </row>
    <row r="85" spans="1:9" x14ac:dyDescent="0.25">
      <c r="A85" s="16" t="s">
        <v>106</v>
      </c>
      <c r="B85" s="70" t="s">
        <v>107</v>
      </c>
      <c r="C85" s="74"/>
      <c r="D85" s="74"/>
      <c r="E85" s="16"/>
      <c r="F85" s="16"/>
      <c r="G85" s="16"/>
      <c r="H85" s="18"/>
      <c r="I85" s="18"/>
    </row>
    <row r="86" spans="1:9" x14ac:dyDescent="0.25">
      <c r="A86" s="16" t="s">
        <v>108</v>
      </c>
      <c r="B86" s="70" t="s">
        <v>109</v>
      </c>
      <c r="C86" s="74"/>
      <c r="D86" s="74"/>
      <c r="E86" s="16"/>
      <c r="F86" s="16"/>
      <c r="G86" s="16"/>
      <c r="H86" s="18"/>
      <c r="I86" s="18"/>
    </row>
    <row r="87" spans="1:9" x14ac:dyDescent="0.25">
      <c r="A87" s="16" t="s">
        <v>110</v>
      </c>
      <c r="B87" s="70" t="s">
        <v>101</v>
      </c>
      <c r="C87" s="74">
        <v>10</v>
      </c>
      <c r="D87" s="74" t="s">
        <v>41</v>
      </c>
      <c r="E87" s="17"/>
      <c r="F87" s="16" t="str">
        <f>IF(ISBLANK(E87),"", PRODUCT(C87,E87))</f>
        <v/>
      </c>
      <c r="G87" s="18"/>
      <c r="H87" s="16"/>
      <c r="I87" s="16"/>
    </row>
    <row r="88" spans="1:9" ht="45" x14ac:dyDescent="0.25">
      <c r="A88" s="16" t="s">
        <v>111</v>
      </c>
      <c r="B88" s="70" t="s">
        <v>103</v>
      </c>
      <c r="C88" s="74"/>
      <c r="D88" s="74"/>
      <c r="E88" s="16"/>
      <c r="F88" s="16"/>
      <c r="G88" s="16"/>
      <c r="H88" s="18"/>
      <c r="I88" s="18"/>
    </row>
    <row r="89" spans="1:9" x14ac:dyDescent="0.25">
      <c r="A89" s="16" t="s">
        <v>112</v>
      </c>
      <c r="B89" s="70" t="s">
        <v>113</v>
      </c>
      <c r="C89" s="74"/>
      <c r="D89" s="74"/>
      <c r="E89" s="16"/>
      <c r="F89" s="16"/>
      <c r="G89" s="16"/>
      <c r="H89" s="18"/>
      <c r="I89" s="18"/>
    </row>
    <row r="90" spans="1:9" x14ac:dyDescent="0.25">
      <c r="A90" s="16" t="s">
        <v>114</v>
      </c>
      <c r="B90" s="70" t="s">
        <v>115</v>
      </c>
      <c r="C90" s="74"/>
      <c r="D90" s="74"/>
      <c r="E90" s="16"/>
      <c r="F90" s="16"/>
      <c r="G90" s="16"/>
      <c r="H90" s="18"/>
      <c r="I90" s="18"/>
    </row>
    <row r="91" spans="1:9" x14ac:dyDescent="0.25">
      <c r="A91" s="16" t="s">
        <v>116</v>
      </c>
      <c r="B91" s="70" t="s">
        <v>117</v>
      </c>
      <c r="C91" s="74"/>
      <c r="D91" s="74"/>
      <c r="E91" s="16"/>
      <c r="F91" s="16"/>
      <c r="G91" s="16"/>
      <c r="H91" s="18"/>
      <c r="I91" s="18"/>
    </row>
    <row r="92" spans="1:9" x14ac:dyDescent="0.25">
      <c r="A92" s="16" t="s">
        <v>118</v>
      </c>
      <c r="B92" s="70" t="s">
        <v>101</v>
      </c>
      <c r="C92" s="74">
        <v>10</v>
      </c>
      <c r="D92" s="74" t="s">
        <v>41</v>
      </c>
      <c r="E92" s="17"/>
      <c r="F92" s="16" t="str">
        <f>IF(ISBLANK(E92),"", PRODUCT(C92,E92))</f>
        <v/>
      </c>
      <c r="G92" s="18"/>
      <c r="H92" s="16"/>
      <c r="I92" s="16"/>
    </row>
    <row r="93" spans="1:9" ht="45" x14ac:dyDescent="0.25">
      <c r="A93" s="16" t="s">
        <v>119</v>
      </c>
      <c r="B93" s="70" t="s">
        <v>103</v>
      </c>
      <c r="C93" s="74"/>
      <c r="D93" s="74"/>
      <c r="E93" s="16"/>
      <c r="F93" s="16"/>
      <c r="G93" s="16"/>
      <c r="H93" s="18"/>
      <c r="I93" s="18"/>
    </row>
    <row r="94" spans="1:9" x14ac:dyDescent="0.25">
      <c r="A94" s="16" t="s">
        <v>120</v>
      </c>
      <c r="B94" s="70" t="s">
        <v>113</v>
      </c>
      <c r="C94" s="74"/>
      <c r="D94" s="74"/>
      <c r="E94" s="16"/>
      <c r="F94" s="16"/>
      <c r="G94" s="16"/>
      <c r="H94" s="18"/>
      <c r="I94" s="18"/>
    </row>
    <row r="95" spans="1:9" x14ac:dyDescent="0.25">
      <c r="A95" s="16" t="s">
        <v>121</v>
      </c>
      <c r="B95" s="70" t="s">
        <v>122</v>
      </c>
      <c r="C95" s="74"/>
      <c r="D95" s="74"/>
      <c r="E95" s="16"/>
      <c r="F95" s="16"/>
      <c r="G95" s="16"/>
      <c r="H95" s="18"/>
      <c r="I95" s="18"/>
    </row>
    <row r="96" spans="1:9" x14ac:dyDescent="0.25">
      <c r="A96" s="16" t="s">
        <v>123</v>
      </c>
      <c r="B96" s="70" t="s">
        <v>124</v>
      </c>
      <c r="C96" s="74"/>
      <c r="D96" s="74"/>
      <c r="E96" s="16"/>
      <c r="F96" s="16"/>
      <c r="G96" s="16"/>
      <c r="H96" s="18"/>
      <c r="I96" s="18"/>
    </row>
    <row r="97" spans="1:9" x14ac:dyDescent="0.25">
      <c r="E97" s="15" t="s">
        <v>94</v>
      </c>
      <c r="F97" s="15" t="str">
        <f>IF((COUNT(C82:C96)&lt;&gt;COUNT(F82:F96)),"", ROUND(SUM(F82:F96),2))</f>
        <v/>
      </c>
      <c r="G97" s="14" t="str">
        <f>IF((COUNT(C82:C96)&lt;&gt;COUNT(F82:F96)),"Neužpildytos visų objektų kainos", "")</f>
        <v>Neužpildytos visų objektų kainos</v>
      </c>
    </row>
    <row r="98" spans="1:9" ht="30" x14ac:dyDescent="0.25">
      <c r="C98" s="72" t="s">
        <v>95</v>
      </c>
      <c r="D98" s="76"/>
      <c r="E98" s="15" t="s">
        <v>96</v>
      </c>
      <c r="F98" s="15" t="str">
        <f>IF(OR(F97="",D98=""),"", ROUND(PRODUCT(D98,F97)/100,2))</f>
        <v/>
      </c>
      <c r="G98" s="14" t="str">
        <f>IF(D98="", "Nurodykite taikomą PVM dydį", "")</f>
        <v>Nurodykite taikomą PVM dydį</v>
      </c>
    </row>
    <row r="99" spans="1:9" x14ac:dyDescent="0.25">
      <c r="E99" s="15" t="s">
        <v>97</v>
      </c>
      <c r="F99" s="15">
        <f>IF(ISBLANK(F98), "", ROUND(SUM(F97:F98),2))</f>
        <v>0</v>
      </c>
    </row>
    <row r="103" spans="1:9" x14ac:dyDescent="0.25">
      <c r="A103" s="12" t="s">
        <v>125</v>
      </c>
      <c r="B103" s="12" t="s">
        <v>1</v>
      </c>
    </row>
    <row r="105" spans="1:9" x14ac:dyDescent="0.25">
      <c r="A105" s="12" t="s">
        <v>27</v>
      </c>
    </row>
    <row r="106" spans="1:9" ht="90" x14ac:dyDescent="0.25">
      <c r="A106" s="72" t="s">
        <v>28</v>
      </c>
      <c r="B106" s="72" t="s">
        <v>29</v>
      </c>
      <c r="C106" s="72" t="s">
        <v>30</v>
      </c>
      <c r="D106" s="72" t="s">
        <v>31</v>
      </c>
      <c r="E106" s="72" t="s">
        <v>32</v>
      </c>
      <c r="F106" s="72" t="s">
        <v>33</v>
      </c>
      <c r="G106" s="72" t="s">
        <v>34</v>
      </c>
      <c r="H106" s="72" t="s">
        <v>35</v>
      </c>
      <c r="I106" s="72" t="s">
        <v>36</v>
      </c>
    </row>
    <row r="107" spans="1:9" x14ac:dyDescent="0.25">
      <c r="A107" s="15" t="s">
        <v>126</v>
      </c>
      <c r="B107" s="69" t="s">
        <v>38</v>
      </c>
      <c r="C107" s="74"/>
      <c r="D107" s="74"/>
      <c r="E107" s="16"/>
      <c r="F107" s="16"/>
      <c r="G107" s="16"/>
      <c r="H107" s="16"/>
      <c r="I107" s="16"/>
    </row>
    <row r="108" spans="1:9" x14ac:dyDescent="0.25">
      <c r="A108" s="16" t="s">
        <v>127</v>
      </c>
      <c r="B108" s="70" t="s">
        <v>128</v>
      </c>
      <c r="C108" s="74">
        <v>20</v>
      </c>
      <c r="D108" s="74" t="s">
        <v>41</v>
      </c>
      <c r="E108" s="17"/>
      <c r="F108" s="16" t="str">
        <f>IF(ISBLANK(E108),"", PRODUCT(C108,E108))</f>
        <v/>
      </c>
      <c r="G108" s="18"/>
      <c r="H108" s="16"/>
      <c r="I108" s="16"/>
    </row>
    <row r="109" spans="1:9" x14ac:dyDescent="0.25">
      <c r="A109" s="16" t="s">
        <v>129</v>
      </c>
      <c r="B109" s="70" t="s">
        <v>130</v>
      </c>
      <c r="C109" s="74"/>
      <c r="D109" s="74"/>
      <c r="E109" s="16"/>
      <c r="F109" s="16"/>
      <c r="G109" s="16"/>
      <c r="H109" s="18"/>
      <c r="I109" s="18"/>
    </row>
    <row r="110" spans="1:9" x14ac:dyDescent="0.25">
      <c r="A110" s="16" t="s">
        <v>131</v>
      </c>
      <c r="B110" s="70" t="s">
        <v>132</v>
      </c>
      <c r="C110" s="74"/>
      <c r="D110" s="74"/>
      <c r="E110" s="16"/>
      <c r="F110" s="16"/>
      <c r="G110" s="16"/>
      <c r="H110" s="18"/>
      <c r="I110" s="18"/>
    </row>
    <row r="111" spans="1:9" x14ac:dyDescent="0.25">
      <c r="A111" s="16" t="s">
        <v>133</v>
      </c>
      <c r="B111" s="70" t="s">
        <v>134</v>
      </c>
      <c r="C111" s="74"/>
      <c r="D111" s="74"/>
      <c r="E111" s="16"/>
      <c r="F111" s="16"/>
      <c r="G111" s="16"/>
      <c r="H111" s="18"/>
      <c r="I111" s="18"/>
    </row>
    <row r="112" spans="1:9" x14ac:dyDescent="0.25">
      <c r="A112" s="16" t="s">
        <v>135</v>
      </c>
      <c r="B112" s="70" t="s">
        <v>128</v>
      </c>
      <c r="C112" s="74">
        <v>20</v>
      </c>
      <c r="D112" s="74" t="s">
        <v>41</v>
      </c>
      <c r="E112" s="17"/>
      <c r="F112" s="16" t="str">
        <f>IF(ISBLANK(E112),"", PRODUCT(C112,E112))</f>
        <v/>
      </c>
      <c r="G112" s="18"/>
      <c r="H112" s="16"/>
      <c r="I112" s="16"/>
    </row>
    <row r="113" spans="1:9" x14ac:dyDescent="0.25">
      <c r="A113" s="16" t="s">
        <v>136</v>
      </c>
      <c r="B113" s="70" t="s">
        <v>130</v>
      </c>
      <c r="C113" s="74"/>
      <c r="D113" s="74"/>
      <c r="E113" s="16"/>
      <c r="F113" s="16"/>
      <c r="G113" s="16"/>
      <c r="H113" s="18"/>
      <c r="I113" s="18"/>
    </row>
    <row r="114" spans="1:9" x14ac:dyDescent="0.25">
      <c r="A114" s="16" t="s">
        <v>137</v>
      </c>
      <c r="B114" s="70" t="s">
        <v>132</v>
      </c>
      <c r="C114" s="74"/>
      <c r="D114" s="74"/>
      <c r="E114" s="16"/>
      <c r="F114" s="16"/>
      <c r="G114" s="16"/>
      <c r="H114" s="18"/>
      <c r="I114" s="18"/>
    </row>
    <row r="115" spans="1:9" x14ac:dyDescent="0.25">
      <c r="A115" s="16" t="s">
        <v>138</v>
      </c>
      <c r="B115" s="70" t="s">
        <v>139</v>
      </c>
      <c r="C115" s="74"/>
      <c r="D115" s="74"/>
      <c r="E115" s="16"/>
      <c r="F115" s="16"/>
      <c r="G115" s="16"/>
      <c r="H115" s="18"/>
      <c r="I115" s="18"/>
    </row>
    <row r="116" spans="1:9" x14ac:dyDescent="0.25">
      <c r="A116" s="16" t="s">
        <v>140</v>
      </c>
      <c r="B116" s="70" t="s">
        <v>128</v>
      </c>
      <c r="C116" s="74">
        <v>20</v>
      </c>
      <c r="D116" s="74" t="s">
        <v>41</v>
      </c>
      <c r="E116" s="17"/>
      <c r="F116" s="16" t="str">
        <f>IF(ISBLANK(E116),"", PRODUCT(C116,E116))</f>
        <v/>
      </c>
      <c r="G116" s="18"/>
      <c r="H116" s="16"/>
      <c r="I116" s="16"/>
    </row>
    <row r="117" spans="1:9" x14ac:dyDescent="0.25">
      <c r="A117" s="16" t="s">
        <v>141</v>
      </c>
      <c r="B117" s="70" t="s">
        <v>130</v>
      </c>
      <c r="C117" s="74"/>
      <c r="D117" s="74"/>
      <c r="E117" s="16"/>
      <c r="F117" s="16"/>
      <c r="G117" s="16"/>
      <c r="H117" s="18"/>
      <c r="I117" s="18"/>
    </row>
    <row r="118" spans="1:9" x14ac:dyDescent="0.25">
      <c r="A118" s="16" t="s">
        <v>142</v>
      </c>
      <c r="B118" s="70" t="s">
        <v>132</v>
      </c>
      <c r="C118" s="74"/>
      <c r="D118" s="74"/>
      <c r="E118" s="16"/>
      <c r="F118" s="16"/>
      <c r="G118" s="16"/>
      <c r="H118" s="18"/>
      <c r="I118" s="18"/>
    </row>
    <row r="119" spans="1:9" x14ac:dyDescent="0.25">
      <c r="A119" s="16" t="s">
        <v>143</v>
      </c>
      <c r="B119" s="70" t="s">
        <v>144</v>
      </c>
      <c r="C119" s="74"/>
      <c r="D119" s="74"/>
      <c r="E119" s="16"/>
      <c r="F119" s="16"/>
      <c r="G119" s="16"/>
      <c r="H119" s="18"/>
      <c r="I119" s="18"/>
    </row>
    <row r="120" spans="1:9" x14ac:dyDescent="0.25">
      <c r="A120" s="16" t="s">
        <v>145</v>
      </c>
      <c r="B120" s="70" t="s">
        <v>128</v>
      </c>
      <c r="C120" s="74">
        <v>20</v>
      </c>
      <c r="D120" s="74" t="s">
        <v>41</v>
      </c>
      <c r="E120" s="17"/>
      <c r="F120" s="16" t="str">
        <f>IF(ISBLANK(E120),"", PRODUCT(C120,E120))</f>
        <v/>
      </c>
      <c r="G120" s="18"/>
      <c r="H120" s="16"/>
      <c r="I120" s="16"/>
    </row>
    <row r="121" spans="1:9" x14ac:dyDescent="0.25">
      <c r="A121" s="16" t="s">
        <v>146</v>
      </c>
      <c r="B121" s="70" t="s">
        <v>130</v>
      </c>
      <c r="C121" s="74"/>
      <c r="D121" s="74"/>
      <c r="E121" s="16"/>
      <c r="F121" s="16"/>
      <c r="G121" s="16"/>
      <c r="H121" s="18"/>
      <c r="I121" s="18"/>
    </row>
    <row r="122" spans="1:9" x14ac:dyDescent="0.25">
      <c r="A122" s="16" t="s">
        <v>147</v>
      </c>
      <c r="B122" s="70" t="s">
        <v>132</v>
      </c>
      <c r="C122" s="74"/>
      <c r="D122" s="74"/>
      <c r="E122" s="16"/>
      <c r="F122" s="16"/>
      <c r="G122" s="16"/>
      <c r="H122" s="18"/>
      <c r="I122" s="18"/>
    </row>
    <row r="123" spans="1:9" x14ac:dyDescent="0.25">
      <c r="A123" s="16" t="s">
        <v>148</v>
      </c>
      <c r="B123" s="70" t="s">
        <v>149</v>
      </c>
      <c r="C123" s="74"/>
      <c r="D123" s="74"/>
      <c r="E123" s="16"/>
      <c r="F123" s="16"/>
      <c r="G123" s="16"/>
      <c r="H123" s="18"/>
      <c r="I123" s="18"/>
    </row>
    <row r="124" spans="1:9" x14ac:dyDescent="0.25">
      <c r="A124" s="16" t="s">
        <v>150</v>
      </c>
      <c r="B124" s="70" t="s">
        <v>128</v>
      </c>
      <c r="C124" s="74">
        <v>20</v>
      </c>
      <c r="D124" s="74" t="s">
        <v>41</v>
      </c>
      <c r="E124" s="17"/>
      <c r="F124" s="16" t="str">
        <f>IF(ISBLANK(E124),"", PRODUCT(C124,E124))</f>
        <v/>
      </c>
      <c r="G124" s="18"/>
      <c r="H124" s="16"/>
      <c r="I124" s="16"/>
    </row>
    <row r="125" spans="1:9" x14ac:dyDescent="0.25">
      <c r="A125" s="16" t="s">
        <v>151</v>
      </c>
      <c r="B125" s="70" t="s">
        <v>130</v>
      </c>
      <c r="C125" s="74"/>
      <c r="D125" s="74"/>
      <c r="E125" s="16"/>
      <c r="F125" s="16"/>
      <c r="G125" s="16"/>
      <c r="H125" s="18"/>
      <c r="I125" s="18"/>
    </row>
    <row r="126" spans="1:9" x14ac:dyDescent="0.25">
      <c r="A126" s="16" t="s">
        <v>152</v>
      </c>
      <c r="B126" s="70" t="s">
        <v>132</v>
      </c>
      <c r="C126" s="74"/>
      <c r="D126" s="74"/>
      <c r="E126" s="16"/>
      <c r="F126" s="16"/>
      <c r="G126" s="16"/>
      <c r="H126" s="18"/>
      <c r="I126" s="18"/>
    </row>
    <row r="127" spans="1:9" x14ac:dyDescent="0.25">
      <c r="A127" s="16" t="s">
        <v>153</v>
      </c>
      <c r="B127" s="70" t="s">
        <v>154</v>
      </c>
      <c r="C127" s="74"/>
      <c r="D127" s="74"/>
      <c r="E127" s="16"/>
      <c r="F127" s="16"/>
      <c r="G127" s="16"/>
      <c r="H127" s="18"/>
      <c r="I127" s="18"/>
    </row>
    <row r="128" spans="1:9" x14ac:dyDescent="0.25">
      <c r="A128" s="16" t="s">
        <v>155</v>
      </c>
      <c r="B128" s="70" t="s">
        <v>128</v>
      </c>
      <c r="C128" s="74">
        <v>10</v>
      </c>
      <c r="D128" s="74" t="s">
        <v>41</v>
      </c>
      <c r="E128" s="17"/>
      <c r="F128" s="16" t="str">
        <f>IF(ISBLANK(E128),"", PRODUCT(C128,E128))</f>
        <v/>
      </c>
      <c r="G128" s="18"/>
      <c r="H128" s="16"/>
      <c r="I128" s="16"/>
    </row>
    <row r="129" spans="1:9" x14ac:dyDescent="0.25">
      <c r="A129" s="16" t="s">
        <v>156</v>
      </c>
      <c r="B129" s="70" t="s">
        <v>130</v>
      </c>
      <c r="C129" s="74"/>
      <c r="D129" s="74"/>
      <c r="E129" s="16"/>
      <c r="F129" s="16"/>
      <c r="G129" s="16"/>
      <c r="H129" s="18"/>
      <c r="I129" s="18"/>
    </row>
    <row r="130" spans="1:9" x14ac:dyDescent="0.25">
      <c r="A130" s="16" t="s">
        <v>157</v>
      </c>
      <c r="B130" s="70" t="s">
        <v>132</v>
      </c>
      <c r="C130" s="74"/>
      <c r="D130" s="74"/>
      <c r="E130" s="16"/>
      <c r="F130" s="16"/>
      <c r="G130" s="16"/>
      <c r="H130" s="18"/>
      <c r="I130" s="18"/>
    </row>
    <row r="131" spans="1:9" x14ac:dyDescent="0.25">
      <c r="A131" s="16" t="s">
        <v>158</v>
      </c>
      <c r="B131" s="70" t="s">
        <v>159</v>
      </c>
      <c r="C131" s="74"/>
      <c r="D131" s="74"/>
      <c r="E131" s="16"/>
      <c r="F131" s="16"/>
      <c r="G131" s="16"/>
      <c r="H131" s="18"/>
      <c r="I131" s="18"/>
    </row>
    <row r="132" spans="1:9" x14ac:dyDescent="0.25">
      <c r="A132" s="16" t="s">
        <v>160</v>
      </c>
      <c r="B132" s="70" t="s">
        <v>128</v>
      </c>
      <c r="C132" s="74">
        <v>10</v>
      </c>
      <c r="D132" s="74" t="s">
        <v>41</v>
      </c>
      <c r="E132" s="17"/>
      <c r="F132" s="16" t="str">
        <f>IF(ISBLANK(E132),"", PRODUCT(C132,E132))</f>
        <v/>
      </c>
      <c r="G132" s="18"/>
      <c r="H132" s="16"/>
      <c r="I132" s="16"/>
    </row>
    <row r="133" spans="1:9" x14ac:dyDescent="0.25">
      <c r="A133" s="16" t="s">
        <v>161</v>
      </c>
      <c r="B133" s="70" t="s">
        <v>130</v>
      </c>
      <c r="C133" s="74"/>
      <c r="D133" s="74"/>
      <c r="E133" s="16"/>
      <c r="F133" s="16"/>
      <c r="G133" s="16"/>
      <c r="H133" s="18"/>
      <c r="I133" s="18"/>
    </row>
    <row r="134" spans="1:9" x14ac:dyDescent="0.25">
      <c r="A134" s="16" t="s">
        <v>162</v>
      </c>
      <c r="B134" s="70" t="s">
        <v>132</v>
      </c>
      <c r="C134" s="74"/>
      <c r="D134" s="74"/>
      <c r="E134" s="16"/>
      <c r="F134" s="16"/>
      <c r="G134" s="16"/>
      <c r="H134" s="18"/>
      <c r="I134" s="18"/>
    </row>
    <row r="135" spans="1:9" x14ac:dyDescent="0.25">
      <c r="A135" s="16" t="s">
        <v>163</v>
      </c>
      <c r="B135" s="70" t="s">
        <v>164</v>
      </c>
      <c r="C135" s="74"/>
      <c r="D135" s="74"/>
      <c r="E135" s="16"/>
      <c r="F135" s="16"/>
      <c r="G135" s="16"/>
      <c r="H135" s="18"/>
      <c r="I135" s="18"/>
    </row>
    <row r="136" spans="1:9" x14ac:dyDescent="0.25">
      <c r="A136" s="16" t="s">
        <v>165</v>
      </c>
      <c r="B136" s="70" t="s">
        <v>128</v>
      </c>
      <c r="C136" s="74">
        <v>10</v>
      </c>
      <c r="D136" s="74" t="s">
        <v>41</v>
      </c>
      <c r="E136" s="17"/>
      <c r="F136" s="16" t="str">
        <f>IF(ISBLANK(E136),"", PRODUCT(C136,E136))</f>
        <v/>
      </c>
      <c r="G136" s="18"/>
      <c r="H136" s="16"/>
      <c r="I136" s="16"/>
    </row>
    <row r="137" spans="1:9" x14ac:dyDescent="0.25">
      <c r="A137" s="16" t="s">
        <v>166</v>
      </c>
      <c r="B137" s="70" t="s">
        <v>130</v>
      </c>
      <c r="C137" s="74"/>
      <c r="D137" s="74"/>
      <c r="E137" s="16"/>
      <c r="F137" s="16"/>
      <c r="G137" s="16"/>
      <c r="H137" s="18"/>
      <c r="I137" s="18"/>
    </row>
    <row r="138" spans="1:9" x14ac:dyDescent="0.25">
      <c r="A138" s="16" t="s">
        <v>167</v>
      </c>
      <c r="B138" s="70" t="s">
        <v>132</v>
      </c>
      <c r="C138" s="74"/>
      <c r="D138" s="74"/>
      <c r="E138" s="16"/>
      <c r="F138" s="16"/>
      <c r="G138" s="16"/>
      <c r="H138" s="18"/>
      <c r="I138" s="18"/>
    </row>
    <row r="139" spans="1:9" x14ac:dyDescent="0.25">
      <c r="A139" s="16" t="s">
        <v>168</v>
      </c>
      <c r="B139" s="70" t="s">
        <v>169</v>
      </c>
      <c r="C139" s="74"/>
      <c r="D139" s="74"/>
      <c r="E139" s="16"/>
      <c r="F139" s="16"/>
      <c r="G139" s="16"/>
      <c r="H139" s="18"/>
      <c r="I139" s="18"/>
    </row>
    <row r="140" spans="1:9" x14ac:dyDescent="0.25">
      <c r="A140" s="16" t="s">
        <v>170</v>
      </c>
      <c r="B140" s="70" t="s">
        <v>128</v>
      </c>
      <c r="C140" s="74">
        <v>10</v>
      </c>
      <c r="D140" s="74" t="s">
        <v>41</v>
      </c>
      <c r="E140" s="17"/>
      <c r="F140" s="16" t="str">
        <f>IF(ISBLANK(E140),"", PRODUCT(C140,E140))</f>
        <v/>
      </c>
      <c r="G140" s="18"/>
      <c r="H140" s="16"/>
      <c r="I140" s="16"/>
    </row>
    <row r="141" spans="1:9" x14ac:dyDescent="0.25">
      <c r="A141" s="16" t="s">
        <v>171</v>
      </c>
      <c r="B141" s="70" t="s">
        <v>130</v>
      </c>
      <c r="C141" s="74"/>
      <c r="D141" s="74"/>
      <c r="E141" s="16"/>
      <c r="F141" s="16"/>
      <c r="G141" s="16"/>
      <c r="H141" s="18"/>
      <c r="I141" s="18"/>
    </row>
    <row r="142" spans="1:9" x14ac:dyDescent="0.25">
      <c r="A142" s="16" t="s">
        <v>172</v>
      </c>
      <c r="B142" s="70" t="s">
        <v>132</v>
      </c>
      <c r="C142" s="74"/>
      <c r="D142" s="74"/>
      <c r="E142" s="16"/>
      <c r="F142" s="16"/>
      <c r="G142" s="16"/>
      <c r="H142" s="18"/>
      <c r="I142" s="18"/>
    </row>
    <row r="143" spans="1:9" x14ac:dyDescent="0.25">
      <c r="A143" s="16" t="s">
        <v>173</v>
      </c>
      <c r="B143" s="70" t="s">
        <v>174</v>
      </c>
      <c r="C143" s="74"/>
      <c r="D143" s="74"/>
      <c r="E143" s="16"/>
      <c r="F143" s="16"/>
      <c r="G143" s="16"/>
      <c r="H143" s="18"/>
      <c r="I143" s="18"/>
    </row>
    <row r="144" spans="1:9" x14ac:dyDescent="0.25">
      <c r="E144" s="15" t="s">
        <v>94</v>
      </c>
      <c r="F144" s="15" t="str">
        <f>IF((COUNT(C108:C143)&lt;&gt;COUNT(F108:F143)),"", ROUND(SUM(F108:F143),2))</f>
        <v/>
      </c>
      <c r="G144" s="14" t="str">
        <f>IF((COUNT(C108:C143)&lt;&gt;COUNT(F108:F143)),"Neužpildytos visų objektų kainos", "")</f>
        <v>Neužpildytos visų objektų kainos</v>
      </c>
    </row>
    <row r="145" spans="1:9" ht="30" x14ac:dyDescent="0.25">
      <c r="C145" s="72" t="s">
        <v>95</v>
      </c>
      <c r="D145" s="76"/>
      <c r="E145" s="15" t="s">
        <v>96</v>
      </c>
      <c r="F145" s="15" t="str">
        <f>IF(OR(F144="",D145=""),"", ROUND(PRODUCT(D145,F144)/100,2))</f>
        <v/>
      </c>
      <c r="G145" s="14" t="str">
        <f>IF(D145="", "Nurodykite taikomą PVM dydį", "")</f>
        <v>Nurodykite taikomą PVM dydį</v>
      </c>
    </row>
    <row r="146" spans="1:9" x14ac:dyDescent="0.25">
      <c r="E146" s="15" t="s">
        <v>97</v>
      </c>
      <c r="F146" s="15">
        <f>IF(ISBLANK(F145), "", ROUND(SUM(F144:F145),2))</f>
        <v>0</v>
      </c>
    </row>
    <row r="150" spans="1:9" x14ac:dyDescent="0.25">
      <c r="A150" s="12" t="s">
        <v>175</v>
      </c>
      <c r="B150" s="12" t="s">
        <v>1</v>
      </c>
    </row>
    <row r="152" spans="1:9" x14ac:dyDescent="0.25">
      <c r="A152" s="12" t="s">
        <v>27</v>
      </c>
    </row>
    <row r="153" spans="1:9" ht="90" x14ac:dyDescent="0.25">
      <c r="A153" s="72" t="s">
        <v>28</v>
      </c>
      <c r="B153" s="72" t="s">
        <v>29</v>
      </c>
      <c r="C153" s="72" t="s">
        <v>30</v>
      </c>
      <c r="D153" s="72" t="s">
        <v>31</v>
      </c>
      <c r="E153" s="72" t="s">
        <v>32</v>
      </c>
      <c r="F153" s="72" t="s">
        <v>33</v>
      </c>
      <c r="G153" s="72" t="s">
        <v>34</v>
      </c>
      <c r="H153" s="72" t="s">
        <v>35</v>
      </c>
      <c r="I153" s="72" t="s">
        <v>36</v>
      </c>
    </row>
    <row r="154" spans="1:9" x14ac:dyDescent="0.25">
      <c r="A154" s="15" t="s">
        <v>176</v>
      </c>
      <c r="B154" s="69" t="s">
        <v>38</v>
      </c>
      <c r="C154" s="74"/>
      <c r="D154" s="74"/>
      <c r="E154" s="16"/>
      <c r="F154" s="16"/>
      <c r="G154" s="16"/>
      <c r="H154" s="16"/>
      <c r="I154" s="16"/>
    </row>
    <row r="155" spans="1:9" x14ac:dyDescent="0.25">
      <c r="A155" s="16" t="s">
        <v>177</v>
      </c>
      <c r="B155" s="70" t="s">
        <v>178</v>
      </c>
      <c r="C155" s="74">
        <v>20</v>
      </c>
      <c r="D155" s="74" t="s">
        <v>41</v>
      </c>
      <c r="E155" s="17"/>
      <c r="F155" s="16" t="str">
        <f>IF(ISBLANK(E155),"", PRODUCT(C155,E155))</f>
        <v/>
      </c>
      <c r="G155" s="18"/>
      <c r="H155" s="16"/>
      <c r="I155" s="16"/>
    </row>
    <row r="156" spans="1:9" x14ac:dyDescent="0.25">
      <c r="A156" s="16" t="s">
        <v>179</v>
      </c>
      <c r="B156" s="70" t="s">
        <v>180</v>
      </c>
      <c r="C156" s="74"/>
      <c r="D156" s="74"/>
      <c r="E156" s="16"/>
      <c r="F156" s="16"/>
      <c r="G156" s="16"/>
      <c r="H156" s="18"/>
      <c r="I156" s="18"/>
    </row>
    <row r="157" spans="1:9" x14ac:dyDescent="0.25">
      <c r="A157" s="16" t="s">
        <v>181</v>
      </c>
      <c r="B157" s="70" t="s">
        <v>182</v>
      </c>
      <c r="C157" s="74"/>
      <c r="D157" s="74"/>
      <c r="E157" s="16"/>
      <c r="F157" s="16"/>
      <c r="G157" s="16"/>
      <c r="H157" s="18"/>
      <c r="I157" s="18"/>
    </row>
    <row r="158" spans="1:9" x14ac:dyDescent="0.25">
      <c r="A158" s="16" t="s">
        <v>183</v>
      </c>
      <c r="B158" s="70" t="s">
        <v>184</v>
      </c>
      <c r="C158" s="74"/>
      <c r="D158" s="74"/>
      <c r="E158" s="16"/>
      <c r="F158" s="16"/>
      <c r="G158" s="16"/>
      <c r="H158" s="18"/>
      <c r="I158" s="18"/>
    </row>
    <row r="159" spans="1:9" x14ac:dyDescent="0.25">
      <c r="A159" s="16" t="s">
        <v>185</v>
      </c>
      <c r="B159" s="70" t="s">
        <v>178</v>
      </c>
      <c r="C159" s="74">
        <v>20</v>
      </c>
      <c r="D159" s="74" t="s">
        <v>41</v>
      </c>
      <c r="E159" s="17"/>
      <c r="F159" s="16" t="str">
        <f>IF(ISBLANK(E159),"", PRODUCT(C159,E159))</f>
        <v/>
      </c>
      <c r="G159" s="18"/>
      <c r="H159" s="16"/>
      <c r="I159" s="16"/>
    </row>
    <row r="160" spans="1:9" x14ac:dyDescent="0.25">
      <c r="A160" s="16" t="s">
        <v>186</v>
      </c>
      <c r="B160" s="70" t="s">
        <v>180</v>
      </c>
      <c r="C160" s="74"/>
      <c r="D160" s="74"/>
      <c r="E160" s="16"/>
      <c r="F160" s="16"/>
      <c r="G160" s="16"/>
      <c r="H160" s="18"/>
      <c r="I160" s="18"/>
    </row>
    <row r="161" spans="1:9" x14ac:dyDescent="0.25">
      <c r="A161" s="16" t="s">
        <v>187</v>
      </c>
      <c r="B161" s="70" t="s">
        <v>182</v>
      </c>
      <c r="C161" s="74"/>
      <c r="D161" s="74"/>
      <c r="E161" s="16"/>
      <c r="F161" s="16"/>
      <c r="G161" s="16"/>
      <c r="H161" s="18"/>
      <c r="I161" s="18"/>
    </row>
    <row r="162" spans="1:9" x14ac:dyDescent="0.25">
      <c r="A162" s="16" t="s">
        <v>188</v>
      </c>
      <c r="B162" s="70" t="s">
        <v>189</v>
      </c>
      <c r="C162" s="74"/>
      <c r="D162" s="74"/>
      <c r="E162" s="16"/>
      <c r="F162" s="16"/>
      <c r="G162" s="16"/>
      <c r="H162" s="18"/>
      <c r="I162" s="18"/>
    </row>
    <row r="163" spans="1:9" x14ac:dyDescent="0.25">
      <c r="A163" s="16" t="s">
        <v>190</v>
      </c>
      <c r="B163" s="70" t="s">
        <v>178</v>
      </c>
      <c r="C163" s="74">
        <v>440</v>
      </c>
      <c r="D163" s="74" t="s">
        <v>191</v>
      </c>
      <c r="E163" s="17"/>
      <c r="F163" s="16" t="str">
        <f>IF(ISBLANK(E163),"", PRODUCT(C163,E163))</f>
        <v/>
      </c>
      <c r="G163" s="18"/>
      <c r="H163" s="16"/>
      <c r="I163" s="16"/>
    </row>
    <row r="164" spans="1:9" x14ac:dyDescent="0.25">
      <c r="A164" s="16" t="s">
        <v>192</v>
      </c>
      <c r="B164" s="70" t="s">
        <v>180</v>
      </c>
      <c r="C164" s="74"/>
      <c r="D164" s="74"/>
      <c r="E164" s="16"/>
      <c r="F164" s="16"/>
      <c r="G164" s="16"/>
      <c r="H164" s="18"/>
      <c r="I164" s="18"/>
    </row>
    <row r="165" spans="1:9" x14ac:dyDescent="0.25">
      <c r="A165" s="16" t="s">
        <v>193</v>
      </c>
      <c r="B165" s="70" t="s">
        <v>194</v>
      </c>
      <c r="C165" s="74"/>
      <c r="D165" s="74"/>
      <c r="E165" s="16"/>
      <c r="F165" s="16"/>
      <c r="G165" s="16"/>
      <c r="H165" s="18"/>
      <c r="I165" s="18"/>
    </row>
    <row r="166" spans="1:9" x14ac:dyDescent="0.25">
      <c r="A166" s="16" t="s">
        <v>195</v>
      </c>
      <c r="B166" s="70" t="s">
        <v>196</v>
      </c>
      <c r="C166" s="74"/>
      <c r="D166" s="74"/>
      <c r="E166" s="16"/>
      <c r="F166" s="16"/>
      <c r="G166" s="16"/>
      <c r="H166" s="18"/>
      <c r="I166" s="18"/>
    </row>
    <row r="167" spans="1:9" x14ac:dyDescent="0.25">
      <c r="A167" s="16" t="s">
        <v>197</v>
      </c>
      <c r="B167" s="70" t="s">
        <v>198</v>
      </c>
      <c r="C167" s="74"/>
      <c r="D167" s="74"/>
      <c r="E167" s="16"/>
      <c r="F167" s="16"/>
      <c r="G167" s="16"/>
      <c r="H167" s="18"/>
      <c r="I167" s="18"/>
    </row>
    <row r="168" spans="1:9" x14ac:dyDescent="0.25">
      <c r="A168" s="16" t="s">
        <v>199</v>
      </c>
      <c r="B168" s="70" t="s">
        <v>200</v>
      </c>
      <c r="C168" s="74"/>
      <c r="D168" s="74"/>
      <c r="E168" s="16"/>
      <c r="F168" s="16"/>
      <c r="G168" s="16"/>
      <c r="H168" s="18"/>
      <c r="I168" s="18"/>
    </row>
    <row r="169" spans="1:9" x14ac:dyDescent="0.25">
      <c r="A169" s="16" t="s">
        <v>201</v>
      </c>
      <c r="B169" s="70" t="s">
        <v>178</v>
      </c>
      <c r="C169" s="74">
        <v>440</v>
      </c>
      <c r="D169" s="74" t="s">
        <v>191</v>
      </c>
      <c r="E169" s="17"/>
      <c r="F169" s="16" t="str">
        <f>IF(ISBLANK(E169),"", PRODUCT(C169,E169))</f>
        <v/>
      </c>
      <c r="G169" s="18"/>
      <c r="H169" s="16"/>
      <c r="I169" s="16"/>
    </row>
    <row r="170" spans="1:9" x14ac:dyDescent="0.25">
      <c r="A170" s="16" t="s">
        <v>202</v>
      </c>
      <c r="B170" s="70" t="s">
        <v>180</v>
      </c>
      <c r="C170" s="74"/>
      <c r="D170" s="74"/>
      <c r="E170" s="16"/>
      <c r="F170" s="16"/>
      <c r="G170" s="16"/>
      <c r="H170" s="18"/>
      <c r="I170" s="18"/>
    </row>
    <row r="171" spans="1:9" x14ac:dyDescent="0.25">
      <c r="A171" s="16" t="s">
        <v>203</v>
      </c>
      <c r="B171" s="70" t="s">
        <v>194</v>
      </c>
      <c r="C171" s="74"/>
      <c r="D171" s="74"/>
      <c r="E171" s="16"/>
      <c r="F171" s="16"/>
      <c r="G171" s="16"/>
      <c r="H171" s="18"/>
      <c r="I171" s="18"/>
    </row>
    <row r="172" spans="1:9" x14ac:dyDescent="0.25">
      <c r="A172" s="16" t="s">
        <v>204</v>
      </c>
      <c r="B172" s="70" t="s">
        <v>196</v>
      </c>
      <c r="C172" s="74"/>
      <c r="D172" s="74"/>
      <c r="E172" s="16"/>
      <c r="F172" s="16"/>
      <c r="G172" s="16"/>
      <c r="H172" s="18"/>
      <c r="I172" s="18"/>
    </row>
    <row r="173" spans="1:9" x14ac:dyDescent="0.25">
      <c r="A173" s="16" t="s">
        <v>205</v>
      </c>
      <c r="B173" s="70" t="s">
        <v>198</v>
      </c>
      <c r="C173" s="74"/>
      <c r="D173" s="74"/>
      <c r="E173" s="16"/>
      <c r="F173" s="16"/>
      <c r="G173" s="16"/>
      <c r="H173" s="18"/>
      <c r="I173" s="18"/>
    </row>
    <row r="174" spans="1:9" x14ac:dyDescent="0.25">
      <c r="A174" s="16" t="s">
        <v>206</v>
      </c>
      <c r="B174" s="70" t="s">
        <v>207</v>
      </c>
      <c r="C174" s="74"/>
      <c r="D174" s="74"/>
      <c r="E174" s="16"/>
      <c r="F174" s="16"/>
      <c r="G174" s="16"/>
      <c r="H174" s="18"/>
      <c r="I174" s="18"/>
    </row>
    <row r="175" spans="1:9" x14ac:dyDescent="0.25">
      <c r="A175" s="16" t="s">
        <v>208</v>
      </c>
      <c r="B175" s="70" t="s">
        <v>178</v>
      </c>
      <c r="C175" s="74">
        <v>150</v>
      </c>
      <c r="D175" s="74" t="s">
        <v>191</v>
      </c>
      <c r="E175" s="17"/>
      <c r="F175" s="16" t="str">
        <f>IF(ISBLANK(E175),"", PRODUCT(C175,E175))</f>
        <v/>
      </c>
      <c r="G175" s="18"/>
      <c r="H175" s="16"/>
      <c r="I175" s="16"/>
    </row>
    <row r="176" spans="1:9" x14ac:dyDescent="0.25">
      <c r="A176" s="16" t="s">
        <v>209</v>
      </c>
      <c r="B176" s="70" t="s">
        <v>180</v>
      </c>
      <c r="C176" s="74"/>
      <c r="D176" s="74"/>
      <c r="E176" s="16"/>
      <c r="F176" s="16"/>
      <c r="G176" s="16"/>
      <c r="H176" s="18"/>
      <c r="I176" s="18"/>
    </row>
    <row r="177" spans="1:9" x14ac:dyDescent="0.25">
      <c r="A177" s="16" t="s">
        <v>210</v>
      </c>
      <c r="B177" s="70" t="s">
        <v>194</v>
      </c>
      <c r="C177" s="74"/>
      <c r="D177" s="74"/>
      <c r="E177" s="16"/>
      <c r="F177" s="16"/>
      <c r="G177" s="16"/>
      <c r="H177" s="18"/>
      <c r="I177" s="18"/>
    </row>
    <row r="178" spans="1:9" x14ac:dyDescent="0.25">
      <c r="A178" s="16" t="s">
        <v>211</v>
      </c>
      <c r="B178" s="70" t="s">
        <v>196</v>
      </c>
      <c r="C178" s="74"/>
      <c r="D178" s="74"/>
      <c r="E178" s="16"/>
      <c r="F178" s="16"/>
      <c r="G178" s="16"/>
      <c r="H178" s="18"/>
      <c r="I178" s="18"/>
    </row>
    <row r="179" spans="1:9" x14ac:dyDescent="0.25">
      <c r="A179" s="16" t="s">
        <v>212</v>
      </c>
      <c r="B179" s="70" t="s">
        <v>198</v>
      </c>
      <c r="C179" s="74"/>
      <c r="D179" s="74"/>
      <c r="E179" s="16"/>
      <c r="F179" s="16"/>
      <c r="G179" s="16"/>
      <c r="H179" s="18"/>
      <c r="I179" s="18"/>
    </row>
    <row r="180" spans="1:9" x14ac:dyDescent="0.25">
      <c r="A180" s="16" t="s">
        <v>213</v>
      </c>
      <c r="B180" s="70" t="s">
        <v>214</v>
      </c>
      <c r="C180" s="74"/>
      <c r="D180" s="74"/>
      <c r="E180" s="16"/>
      <c r="F180" s="16"/>
      <c r="G180" s="16"/>
      <c r="H180" s="18"/>
      <c r="I180" s="18"/>
    </row>
    <row r="181" spans="1:9" x14ac:dyDescent="0.25">
      <c r="A181" s="16" t="s">
        <v>215</v>
      </c>
      <c r="B181" s="70" t="s">
        <v>216</v>
      </c>
      <c r="C181" s="74">
        <v>30</v>
      </c>
      <c r="D181" s="74" t="s">
        <v>191</v>
      </c>
      <c r="E181" s="17"/>
      <c r="F181" s="16" t="str">
        <f>IF(ISBLANK(E181),"", PRODUCT(C181,E181))</f>
        <v/>
      </c>
      <c r="G181" s="18"/>
      <c r="H181" s="16"/>
      <c r="I181" s="16"/>
    </row>
    <row r="182" spans="1:9" x14ac:dyDescent="0.25">
      <c r="A182" s="16" t="s">
        <v>217</v>
      </c>
      <c r="B182" s="70" t="s">
        <v>180</v>
      </c>
      <c r="C182" s="74"/>
      <c r="D182" s="74"/>
      <c r="E182" s="16"/>
      <c r="F182" s="16"/>
      <c r="G182" s="16"/>
      <c r="H182" s="18"/>
      <c r="I182" s="18"/>
    </row>
    <row r="183" spans="1:9" x14ac:dyDescent="0.25">
      <c r="A183" s="16" t="s">
        <v>218</v>
      </c>
      <c r="B183" s="70" t="s">
        <v>219</v>
      </c>
      <c r="C183" s="74"/>
      <c r="D183" s="74"/>
      <c r="E183" s="16"/>
      <c r="F183" s="16"/>
      <c r="G183" s="16"/>
      <c r="H183" s="18"/>
      <c r="I183" s="18"/>
    </row>
    <row r="184" spans="1:9" x14ac:dyDescent="0.25">
      <c r="A184" s="16" t="s">
        <v>220</v>
      </c>
      <c r="B184" s="70" t="s">
        <v>216</v>
      </c>
      <c r="C184" s="74">
        <v>20</v>
      </c>
      <c r="D184" s="74" t="s">
        <v>191</v>
      </c>
      <c r="E184" s="17"/>
      <c r="F184" s="16" t="str">
        <f>IF(ISBLANK(E184),"", PRODUCT(C184,E184))</f>
        <v/>
      </c>
      <c r="G184" s="18"/>
      <c r="H184" s="16"/>
      <c r="I184" s="16"/>
    </row>
    <row r="185" spans="1:9" x14ac:dyDescent="0.25">
      <c r="A185" s="16" t="s">
        <v>221</v>
      </c>
      <c r="B185" s="70" t="s">
        <v>182</v>
      </c>
      <c r="C185" s="74"/>
      <c r="D185" s="74"/>
      <c r="E185" s="16"/>
      <c r="F185" s="16"/>
      <c r="G185" s="16"/>
      <c r="H185" s="18"/>
      <c r="I185" s="18"/>
    </row>
    <row r="186" spans="1:9" x14ac:dyDescent="0.25">
      <c r="A186" s="16" t="s">
        <v>222</v>
      </c>
      <c r="B186" s="70" t="s">
        <v>223</v>
      </c>
      <c r="C186" s="74"/>
      <c r="D186" s="74"/>
      <c r="E186" s="16"/>
      <c r="F186" s="16"/>
      <c r="G186" s="16"/>
      <c r="H186" s="18"/>
      <c r="I186" s="18"/>
    </row>
    <row r="187" spans="1:9" x14ac:dyDescent="0.25">
      <c r="A187" s="16" t="s">
        <v>224</v>
      </c>
      <c r="B187" s="70" t="s">
        <v>216</v>
      </c>
      <c r="C187" s="74">
        <v>30</v>
      </c>
      <c r="D187" s="74" t="s">
        <v>191</v>
      </c>
      <c r="E187" s="17"/>
      <c r="F187" s="16" t="str">
        <f>IF(ISBLANK(E187),"", PRODUCT(C187,E187))</f>
        <v/>
      </c>
      <c r="G187" s="18"/>
      <c r="H187" s="16"/>
      <c r="I187" s="16"/>
    </row>
    <row r="188" spans="1:9" x14ac:dyDescent="0.25">
      <c r="A188" s="16" t="s">
        <v>225</v>
      </c>
      <c r="B188" s="70" t="s">
        <v>182</v>
      </c>
      <c r="C188" s="74"/>
      <c r="D188" s="74"/>
      <c r="E188" s="16"/>
      <c r="F188" s="16"/>
      <c r="G188" s="16"/>
      <c r="H188" s="18"/>
      <c r="I188" s="18"/>
    </row>
    <row r="189" spans="1:9" x14ac:dyDescent="0.25">
      <c r="A189" s="16" t="s">
        <v>226</v>
      </c>
      <c r="B189" s="70" t="s">
        <v>227</v>
      </c>
      <c r="C189" s="74"/>
      <c r="D189" s="74"/>
      <c r="E189" s="16"/>
      <c r="F189" s="16"/>
      <c r="G189" s="16"/>
      <c r="H189" s="18"/>
      <c r="I189" s="18"/>
    </row>
    <row r="190" spans="1:9" x14ac:dyDescent="0.25">
      <c r="A190" s="16" t="s">
        <v>228</v>
      </c>
      <c r="B190" s="70" t="s">
        <v>229</v>
      </c>
      <c r="C190" s="74">
        <v>80</v>
      </c>
      <c r="D190" s="74" t="s">
        <v>41</v>
      </c>
      <c r="E190" s="17"/>
      <c r="F190" s="16" t="str">
        <f>IF(ISBLANK(E190),"", PRODUCT(C190,E190))</f>
        <v/>
      </c>
      <c r="G190" s="18"/>
      <c r="H190" s="16"/>
      <c r="I190" s="16"/>
    </row>
    <row r="191" spans="1:9" x14ac:dyDescent="0.25">
      <c r="A191" s="16" t="s">
        <v>230</v>
      </c>
      <c r="B191" s="70" t="s">
        <v>231</v>
      </c>
      <c r="C191" s="74"/>
      <c r="D191" s="74"/>
      <c r="E191" s="16"/>
      <c r="F191" s="16"/>
      <c r="G191" s="16"/>
      <c r="H191" s="18"/>
      <c r="I191" s="18"/>
    </row>
    <row r="192" spans="1:9" x14ac:dyDescent="0.25">
      <c r="A192" s="16" t="s">
        <v>232</v>
      </c>
      <c r="B192" s="70" t="s">
        <v>233</v>
      </c>
      <c r="C192" s="74"/>
      <c r="D192" s="74"/>
      <c r="E192" s="16"/>
      <c r="F192" s="16"/>
      <c r="G192" s="16"/>
      <c r="H192" s="18"/>
      <c r="I192" s="18"/>
    </row>
    <row r="193" spans="1:9" x14ac:dyDescent="0.25">
      <c r="A193" s="16" t="s">
        <v>234</v>
      </c>
      <c r="B193" s="70" t="s">
        <v>235</v>
      </c>
      <c r="C193" s="74"/>
      <c r="D193" s="74"/>
      <c r="E193" s="16"/>
      <c r="F193" s="16"/>
      <c r="G193" s="16"/>
      <c r="H193" s="18"/>
      <c r="I193" s="18"/>
    </row>
    <row r="194" spans="1:9" x14ac:dyDescent="0.25">
      <c r="E194" s="15" t="s">
        <v>94</v>
      </c>
      <c r="F194" s="15" t="str">
        <f>IF((COUNT(C155:C193)&lt;&gt;COUNT(F155:F193)),"", ROUND(SUM(F155:F193),2))</f>
        <v/>
      </c>
      <c r="G194" s="14" t="str">
        <f>IF((COUNT(C155:C193)&lt;&gt;COUNT(F155:F193)),"Neužpildytos visų objektų kainos", "")</f>
        <v>Neužpildytos visų objektų kainos</v>
      </c>
    </row>
    <row r="195" spans="1:9" ht="30" x14ac:dyDescent="0.25">
      <c r="C195" s="72" t="s">
        <v>95</v>
      </c>
      <c r="D195" s="76"/>
      <c r="E195" s="15" t="s">
        <v>96</v>
      </c>
      <c r="F195" s="15" t="str">
        <f>IF(OR(F194="",D195=""),"", ROUND(PRODUCT(D195,F194)/100,2))</f>
        <v/>
      </c>
      <c r="G195" s="14" t="str">
        <f>IF(D195="", "Nurodykite taikomą PVM dydį", "")</f>
        <v>Nurodykite taikomą PVM dydį</v>
      </c>
    </row>
    <row r="196" spans="1:9" x14ac:dyDescent="0.25">
      <c r="E196" s="15" t="s">
        <v>97</v>
      </c>
      <c r="F196" s="15">
        <f>IF(ISBLANK(F195), "", ROUND(SUM(F194:F195),2))</f>
        <v>0</v>
      </c>
    </row>
  </sheetData>
  <sheetProtection algorithmName="SHA-512" hashValue="wYpUC9CRktaTu0hjmy6fbkAZ3QcOlhCKTRd6gWdV8Fv4u09j7gix0RZslD+5hBiE+Zmq2lyCRoXHSjMBFbIK6g==" saltValue="DmIQFh0PQQYhe9qUU7cRz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236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237</v>
      </c>
      <c r="B5" s="43"/>
      <c r="C5" s="41" t="s">
        <v>238</v>
      </c>
      <c r="D5" s="42"/>
      <c r="E5" s="43"/>
      <c r="F5" s="41" t="s">
        <v>239</v>
      </c>
      <c r="G5" s="42"/>
      <c r="H5" s="43"/>
      <c r="I5" s="41" t="s">
        <v>240</v>
      </c>
      <c r="J5" s="43"/>
      <c r="K5" s="9" t="s">
        <v>241</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242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29</v>
      </c>
      <c r="B19" s="43"/>
      <c r="C19" s="41" t="s">
        <v>238</v>
      </c>
      <c r="D19" s="42"/>
      <c r="E19" s="43"/>
      <c r="F19" s="41" t="s">
        <v>243</v>
      </c>
      <c r="G19" s="42"/>
      <c r="H19" s="43"/>
      <c r="I19" s="62" t="s">
        <v>240</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244</v>
      </c>
      <c r="B33" s="29"/>
      <c r="C33" s="29"/>
      <c r="D33" s="29"/>
      <c r="E33" s="29"/>
      <c r="F33" s="29"/>
      <c r="G33" s="29"/>
      <c r="H33" s="29"/>
      <c r="I33" s="29"/>
      <c r="J33" s="29"/>
    </row>
    <row r="34" spans="1:10" ht="15.95" customHeight="1" thickBot="1" x14ac:dyDescent="0.3"/>
    <row r="35" spans="1:10" ht="15.95" customHeight="1" x14ac:dyDescent="0.25">
      <c r="A35" s="8" t="s">
        <v>28</v>
      </c>
      <c r="B35" s="58" t="s">
        <v>245</v>
      </c>
      <c r="C35" s="42"/>
      <c r="D35" s="42"/>
      <c r="E35" s="42"/>
      <c r="F35" s="42"/>
      <c r="G35" s="43"/>
      <c r="H35" s="59" t="s">
        <v>246</v>
      </c>
      <c r="I35" s="42"/>
      <c r="J35" s="60"/>
    </row>
    <row r="36" spans="1:10" ht="48" customHeight="1" x14ac:dyDescent="0.25">
      <c r="A36" s="21" t="s">
        <v>247</v>
      </c>
      <c r="B36" s="50" t="s">
        <v>248</v>
      </c>
      <c r="C36" s="45"/>
      <c r="D36" s="45"/>
      <c r="E36" s="45"/>
      <c r="F36" s="45"/>
      <c r="G36" s="28"/>
      <c r="H36" s="53"/>
      <c r="I36" s="45"/>
      <c r="J36" s="47"/>
    </row>
    <row r="37" spans="1:10" ht="48" customHeight="1" x14ac:dyDescent="0.25">
      <c r="A37" s="21" t="s">
        <v>249</v>
      </c>
      <c r="B37" s="50" t="s">
        <v>250</v>
      </c>
      <c r="C37" s="45"/>
      <c r="D37" s="45"/>
      <c r="E37" s="45"/>
      <c r="F37" s="45"/>
      <c r="G37" s="28"/>
      <c r="H37" s="53"/>
      <c r="I37" s="45"/>
      <c r="J37" s="47"/>
    </row>
    <row r="38" spans="1:10" ht="48" customHeight="1" x14ac:dyDescent="0.25">
      <c r="A38" s="21" t="s">
        <v>251</v>
      </c>
      <c r="B38" s="50" t="s">
        <v>252</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253</v>
      </c>
      <c r="B48" s="29"/>
      <c r="C48" s="29"/>
      <c r="D48" s="29"/>
      <c r="E48" s="29"/>
      <c r="F48" s="29"/>
      <c r="G48" s="29"/>
      <c r="H48" s="29"/>
      <c r="I48" s="29"/>
      <c r="J48" s="29"/>
    </row>
    <row r="51" spans="1:10" x14ac:dyDescent="0.25">
      <c r="A51" s="49" t="s">
        <v>254</v>
      </c>
      <c r="B51" s="29"/>
      <c r="C51" s="29"/>
      <c r="D51" s="29"/>
      <c r="E51" s="55"/>
      <c r="F51" s="29"/>
      <c r="G51" s="29"/>
      <c r="H51" s="29"/>
      <c r="I51" s="29"/>
      <c r="J51" s="29"/>
    </row>
    <row r="53" spans="1:10" x14ac:dyDescent="0.25">
      <c r="A53" s="49" t="s">
        <v>255</v>
      </c>
      <c r="B53" s="29"/>
      <c r="C53" s="29"/>
      <c r="D53" s="29"/>
      <c r="E53" s="55"/>
      <c r="F53" s="29"/>
      <c r="G53" s="29"/>
      <c r="H53" s="29"/>
      <c r="I53" s="29"/>
      <c r="J53" s="29"/>
    </row>
    <row r="100" spans="1:1" ht="15.75" x14ac:dyDescent="0.25">
      <c r="A100" t="s">
        <v>256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2024-12-12T05:48:51Z</dcterms:modified>
</cp:coreProperties>
</file>