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linijiniai pjovejai 3737-1 Naujai\CVPIS\"/>
    </mc:Choice>
  </mc:AlternateContent>
  <xr:revisionPtr revIDLastSave="0" documentId="13_ncr:1_{BBFEC76A-7223-446C-AA00-C759CC40FA9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4" i="1" l="1"/>
  <c r="G93" i="1"/>
  <c r="F84" i="1"/>
  <c r="F93" i="1" s="1"/>
  <c r="F94" i="1" s="1"/>
  <c r="F95" i="1" s="1"/>
  <c r="G74" i="1"/>
  <c r="F64" i="1"/>
  <c r="G73" i="1" s="1"/>
  <c r="G54" i="1"/>
  <c r="F46" i="1"/>
  <c r="F37" i="1"/>
  <c r="G53" i="1" s="1"/>
  <c r="G21" i="1"/>
  <c r="F73" i="1" l="1"/>
  <c r="F74" i="1" s="1"/>
  <c r="F75" i="1" s="1"/>
  <c r="F53" i="1"/>
  <c r="F54" i="1" s="1"/>
  <c r="F55" i="1" s="1"/>
</calcChain>
</file>

<file path=xl/sharedStrings.xml><?xml version="1.0" encoding="utf-8"?>
<sst xmlns="http://schemas.openxmlformats.org/spreadsheetml/2006/main" count="173" uniqueCount="138">
  <si>
    <t>PIRKIMO SĄLYGŲ PRIEDAS "PASIŪLYMO FORMA"</t>
  </si>
  <si>
    <t>LENKTI LINIJINIAI PJOVĖJAI, KASETĖS LENKTIEMS LINIJINIAMS PJOVĖJAMS, IŠVARŽŲ TINKLELIŲ PRIŠAUDYTOJAI, VIENKARTINIŲ KABUČIŲ APLIKATORIAI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</si>
  <si>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</si>
  <si>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</si>
  <si>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</si>
  <si>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</si>
  <si>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</si>
  <si>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</si>
  <si>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</si>
  <si>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</si>
  <si>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</si>
  <si>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</si>
  <si>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</si>
  <si>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</si>
  <si>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</si>
  <si>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</si>
  <si>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</si>
  <si>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</si>
  <si>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</si>
  <si>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</si>
  <si>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</si>
  <si>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</si>
  <si>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</si>
  <si>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</si>
  <si>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</si>
  <si>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</si>
  <si>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</si>
  <si>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LENKTI LINIJINIAI PJOVĖJAI SU KASETĖMIS</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</si>
  <si>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</si>
  <si>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</si>
  <si>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</si>
  <si>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</si>
  <si>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</si>
  <si>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</si>
  <si>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</si>
  <si>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</si>
  <si>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</si>
  <si>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</si>
  <si>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Lenkti linijiniai pjovėjai su kasetėmis</t>
  </si>
  <si>
    <t>1.1.</t>
  </si>
  <si>
    <t>Lenktas linijinis pjovėjas</t>
  </si>
  <si>
    <t>vnt.</t>
  </si>
  <si>
    <t>1.1.1.</t>
  </si>
  <si>
    <t>Pjovėjo darbinė dalis yra iš nerūdijančio plieno, lenkta, su peiliu, praeinanti į 30 mm pločio erdvę</t>
  </si>
  <si>
    <t>1.1.2.</t>
  </si>
  <si>
    <t>Jame yra audinius sulaikantis strypas</t>
  </si>
  <si>
    <t>1.1.3.</t>
  </si>
  <si>
    <t>Kasetė su peiliu yra užtaisyta titaninėmis kabutėmis</t>
  </si>
  <si>
    <t>1.1.4.</t>
  </si>
  <si>
    <t>Siūlės ilgis svyruoja nuo 42 iki 51 mm, o pjovimo ilgis yra 40 mm</t>
  </si>
  <si>
    <t>1.1.5.</t>
  </si>
  <si>
    <t>Uždarytų kabučių aukštis yra 2 mm</t>
  </si>
  <si>
    <t>1.1.6.</t>
  </si>
  <si>
    <t>Šis instrumentas skirtas 6 šūviams ir užtaisomas 2 skirtingomis kasetėmis</t>
  </si>
  <si>
    <t>1.1.7.</t>
  </si>
  <si>
    <t>1.1.8.</t>
  </si>
  <si>
    <t>1.2.</t>
  </si>
  <si>
    <t>Kasetės lenktam linijiniam pjovėjui</t>
  </si>
  <si>
    <t>1.2.1.</t>
  </si>
  <si>
    <t>Kasetė su integruotu peiliu yra užtaisyta titano lydinio kabutėmis 4 eilėmis</t>
  </si>
  <si>
    <t>1.2.2.</t>
  </si>
  <si>
    <t>1.2.3.</t>
  </si>
  <si>
    <t>1.2.4.</t>
  </si>
  <si>
    <t>Kasetės paviršiuje turi būti iškilimai, kurie neleidžia išslysti audiniui šūvio metu</t>
  </si>
  <si>
    <t>1.2.5.</t>
  </si>
  <si>
    <t>Suformuojamos 3D formos kabutės</t>
  </si>
  <si>
    <t>1.2.6.</t>
  </si>
  <si>
    <t>Kasetės turi būti techniškai suderinamos su siūlomu pjovėju (būtinas atitinkamas gamintojo patvirtinimas)</t>
  </si>
  <si>
    <t>Suma be PVM</t>
  </si>
  <si>
    <t>Taikomas PVM dydis (%)</t>
  </si>
  <si>
    <t>PVM suma</t>
  </si>
  <si>
    <t>Suma su PVM</t>
  </si>
  <si>
    <t>2. DALIS</t>
  </si>
  <si>
    <t>IŠVARŽŲ TINKLELIŲ PRIŠAUDYTOJAI</t>
  </si>
  <si>
    <t>2.</t>
  </si>
  <si>
    <t>Išvaržų tinklelių prišaudytojai</t>
  </si>
  <si>
    <t>2.1.</t>
  </si>
  <si>
    <t>Išvaržų tinklelių prišaudytojas</t>
  </si>
  <si>
    <t>2.1.1.</t>
  </si>
  <si>
    <t>Instrumentas, skirtas išvaržų tinkleliui prišaudyti laparoskopiniu būdu</t>
  </si>
  <si>
    <t>2.1.2.</t>
  </si>
  <si>
    <t>5 mm skersmens ir 360 mm ilgio</t>
  </si>
  <si>
    <t>2.1.3.</t>
  </si>
  <si>
    <t>Tinka 5 mm troakarui</t>
  </si>
  <si>
    <t>2.1.4.</t>
  </si>
  <si>
    <t>Rankena pistoleto tipo</t>
  </si>
  <si>
    <t>2.1.5.</t>
  </si>
  <si>
    <t>Polidioksanono arba lygiavertės besirezorbuojančios medžiagos, arba polilaktinės medžiagos (PDLLA) kabutės ar sraigtelis, įsiskverbiantis į audinius ne mažiau nei 4,9 mm, rezorbacijos trukmė – per 12-18 mėnesių</t>
  </si>
  <si>
    <t>2.1.6.</t>
  </si>
  <si>
    <t>Turi sraigtelių/kabučių likutį rodantį indikatorių</t>
  </si>
  <si>
    <t>2.1.7.</t>
  </si>
  <si>
    <t>Aparatas užtaisytas ne mažiau 25 vnt. kabučių</t>
  </si>
  <si>
    <t>2.1.8.</t>
  </si>
  <si>
    <t>Vienkartinis, sterilus</t>
  </si>
  <si>
    <t>3. DALIS</t>
  </si>
  <si>
    <t>VIENKARTINIAI KABUČIŲ APLIKATORIAI</t>
  </si>
  <si>
    <t>3.</t>
  </si>
  <si>
    <t>Vienkartiniai kabučių aplikatoriai</t>
  </si>
  <si>
    <t>3.1.</t>
  </si>
  <si>
    <t>Vienkartiniai kabučių aplikatoriai atviroms operacijoms</t>
  </si>
  <si>
    <t>3.1.1.</t>
  </si>
  <si>
    <t>Vienkartiniai kabučių aplikatoriai pasirinktinai: M ir M/L dydžių (aplikatoriai tiekiami ta pačia kaina, nepriklausomai nuo parametro pasirinkimo)</t>
  </si>
  <si>
    <t>3.1.2.</t>
  </si>
  <si>
    <t>Priekinė aparato dalis permatoma, galima vizualinė kabučių kontrolė</t>
  </si>
  <si>
    <t>3.1.3.</t>
  </si>
  <si>
    <t>Titaninės kabutės</t>
  </si>
  <si>
    <t>3.1.4.</t>
  </si>
  <si>
    <t>Ne mažiau 20 vnt. kabučių  instrumente</t>
  </si>
  <si>
    <t>3.1.5.</t>
  </si>
  <si>
    <t>Skaidri aparato dalis leidžia matyti, kiek kabučių yra likę</t>
  </si>
  <si>
    <t>3.1.6.</t>
  </si>
  <si>
    <t>Instrumento žiotys - lenktos</t>
  </si>
  <si>
    <t>3.1.7.</t>
  </si>
  <si>
    <t>Kabutės žiotys yra 4,3 mm, uždaros kabutės ilgis yra 6,0 mm</t>
  </si>
  <si>
    <t>3.1.8.</t>
  </si>
  <si>
    <t>Yra apsauginė funkcija, neleidžianti iššauti kabučių joms pasibaigus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</si>
  <si>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</si>
  <si>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</si>
  <si>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</si>
  <si>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</si>
  <si>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</si>
  <si>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</si>
  <si>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</si>
  <si>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</si>
  <si>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</si>
  <si>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</si>
  <si>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</si>
  <si>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</si>
  <si>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</si>
  <si>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</si>
  <si>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</si>
  <si>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</si>
  <si>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</si>
  <si>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</si>
  <si>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</si>
  <si>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</si>
  <si>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3737-1 2025-08-21 12:59:03</t>
  </si>
  <si>
    <t>Prietaisas turi apsauginę funkciją, neleidžiančią  instrumento uždaryti, jeigu jame esanti kasetė yra panaudota arba kasetės nėra. Jis yra pritaikytas naudoti viena ranka ir turi atskiras uždarymo bei peilio aktyvacijos rankenas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</si>
</sst>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95"/>
  <sheetViews>
    <sheetView tabSelected="1" zoomScale="110" zoomScaleNormal="110" workbookViewId="0">
      <selection activeCell="C8" sqref="C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17" t="s">
        <v>35</v>
      </c>
      <c r="H35" s="26" t="s">
        <v>36</v>
      </c>
      <c r="I35" s="12"/>
      <c r="J35" s="12"/>
      <c r="K35" s="12"/>
      <c r="L35" s="12"/>
      <c r="M35" s="12"/>
      <c r="N35" s="12"/>
    </row>
    <row r="36" spans="1:14" x14ac:dyDescent="0.25">
      <c r="A36" s="17" t="s">
        <v>37</v>
      </c>
      <c r="B36" s="17" t="s">
        <v>38</v>
      </c>
      <c r="C36" s="18"/>
      <c r="D36" s="18"/>
      <c r="E36" s="18"/>
      <c r="F36" s="18"/>
      <c r="G36" s="18"/>
      <c r="H36" s="18"/>
    </row>
    <row r="37" spans="1:14" x14ac:dyDescent="0.25">
      <c r="A37" s="18" t="s">
        <v>39</v>
      </c>
      <c r="B37" s="18" t="s">
        <v>40</v>
      </c>
      <c r="C37" s="18">
        <v>90</v>
      </c>
      <c r="D37" s="18" t="s">
        <v>41</v>
      </c>
      <c r="E37" s="19"/>
      <c r="F37" s="18" t="str">
        <f>IF(ISBLANK(E37),"", PRODUCT(C37,E37))</f>
        <v/>
      </c>
      <c r="G37" s="20"/>
      <c r="H37" s="18"/>
    </row>
    <row r="38" spans="1:14" x14ac:dyDescent="0.25">
      <c r="A38" s="18" t="s">
        <v>42</v>
      </c>
      <c r="B38" s="18" t="s">
        <v>43</v>
      </c>
      <c r="C38" s="18"/>
      <c r="D38" s="18"/>
      <c r="E38" s="18"/>
      <c r="F38" s="18"/>
      <c r="G38" s="18"/>
      <c r="H38" s="20"/>
    </row>
    <row r="39" spans="1:14" x14ac:dyDescent="0.25">
      <c r="A39" s="18" t="s">
        <v>44</v>
      </c>
      <c r="B39" s="18" t="s">
        <v>45</v>
      </c>
      <c r="C39" s="18"/>
      <c r="D39" s="18"/>
      <c r="E39" s="18"/>
      <c r="F39" s="18"/>
      <c r="G39" s="18"/>
      <c r="H39" s="20"/>
    </row>
    <row r="40" spans="1:14" x14ac:dyDescent="0.25">
      <c r="A40" s="18" t="s">
        <v>46</v>
      </c>
      <c r="B40" s="18" t="s">
        <v>47</v>
      </c>
      <c r="C40" s="18"/>
      <c r="D40" s="18"/>
      <c r="E40" s="18"/>
      <c r="F40" s="18"/>
      <c r="G40" s="18"/>
      <c r="H40" s="20"/>
    </row>
    <row r="41" spans="1:14" x14ac:dyDescent="0.25">
      <c r="A41" s="18" t="s">
        <v>48</v>
      </c>
      <c r="B41" s="18" t="s">
        <v>49</v>
      </c>
      <c r="C41" s="18"/>
      <c r="D41" s="18"/>
      <c r="E41" s="18"/>
      <c r="F41" s="18"/>
      <c r="G41" s="18"/>
      <c r="H41" s="20"/>
    </row>
    <row r="42" spans="1:14" x14ac:dyDescent="0.25">
      <c r="A42" s="18" t="s">
        <v>50</v>
      </c>
      <c r="B42" s="18" t="s">
        <v>51</v>
      </c>
      <c r="C42" s="18"/>
      <c r="D42" s="18"/>
      <c r="E42" s="18"/>
      <c r="F42" s="18"/>
      <c r="G42" s="18"/>
      <c r="H42" s="20"/>
    </row>
    <row r="43" spans="1:14" x14ac:dyDescent="0.25">
      <c r="A43" s="18" t="s">
        <v>52</v>
      </c>
      <c r="B43" s="18" t="s">
        <v>53</v>
      </c>
      <c r="C43" s="18"/>
      <c r="D43" s="18"/>
      <c r="E43" s="18"/>
      <c r="F43" s="18"/>
      <c r="G43" s="18"/>
      <c r="H43" s="20"/>
    </row>
    <row r="44" spans="1:14" x14ac:dyDescent="0.25">
      <c r="A44" s="18" t="s">
        <v>54</v>
      </c>
      <c r="C44" s="18"/>
      <c r="D44" s="18"/>
      <c r="E44" s="18"/>
      <c r="F44" s="18"/>
      <c r="G44" s="18"/>
      <c r="H44" s="20"/>
    </row>
    <row r="45" spans="1:14" ht="42.75" customHeight="1" x14ac:dyDescent="0.25">
      <c r="A45" s="18" t="s">
        <v>55</v>
      </c>
      <c r="B45" s="27" t="s">
        <v>137</v>
      </c>
      <c r="C45" s="27"/>
      <c r="D45" s="27"/>
      <c r="E45" s="27"/>
      <c r="F45" s="18"/>
      <c r="G45" s="18"/>
      <c r="H45" s="20"/>
    </row>
    <row r="46" spans="1:14" x14ac:dyDescent="0.25">
      <c r="A46" s="18" t="s">
        <v>56</v>
      </c>
      <c r="B46" s="18" t="s">
        <v>57</v>
      </c>
      <c r="C46" s="18">
        <v>300</v>
      </c>
      <c r="D46" s="18" t="s">
        <v>41</v>
      </c>
      <c r="E46" s="19"/>
      <c r="F46" s="18" t="str">
        <f>IF(ISBLANK(E46),"", PRODUCT(C46,E46))</f>
        <v/>
      </c>
      <c r="G46" s="20"/>
      <c r="H46" s="18"/>
    </row>
    <row r="47" spans="1:14" x14ac:dyDescent="0.25">
      <c r="A47" s="18" t="s">
        <v>58</v>
      </c>
      <c r="B47" s="18" t="s">
        <v>59</v>
      </c>
      <c r="C47" s="18"/>
      <c r="D47" s="18"/>
      <c r="E47" s="18"/>
      <c r="F47" s="18"/>
      <c r="G47" s="18"/>
      <c r="H47" s="20"/>
    </row>
    <row r="48" spans="1:14" x14ac:dyDescent="0.25">
      <c r="A48" s="18" t="s">
        <v>60</v>
      </c>
      <c r="B48" s="18" t="s">
        <v>51</v>
      </c>
      <c r="C48" s="18"/>
      <c r="D48" s="18"/>
      <c r="E48" s="18"/>
      <c r="F48" s="18"/>
      <c r="G48" s="18"/>
      <c r="H48" s="20"/>
    </row>
    <row r="49" spans="1:8" x14ac:dyDescent="0.25">
      <c r="A49" s="18" t="s">
        <v>61</v>
      </c>
      <c r="B49" s="18" t="s">
        <v>49</v>
      </c>
      <c r="C49" s="18"/>
      <c r="D49" s="18"/>
      <c r="E49" s="18"/>
      <c r="F49" s="18"/>
      <c r="G49" s="18"/>
      <c r="H49" s="20"/>
    </row>
    <row r="50" spans="1:8" x14ac:dyDescent="0.25">
      <c r="A50" s="18" t="s">
        <v>62</v>
      </c>
      <c r="B50" s="18" t="s">
        <v>63</v>
      </c>
      <c r="C50" s="18"/>
      <c r="D50" s="18"/>
      <c r="E50" s="18"/>
      <c r="F50" s="18"/>
      <c r="G50" s="18"/>
      <c r="H50" s="20"/>
    </row>
    <row r="51" spans="1:8" x14ac:dyDescent="0.25">
      <c r="A51" s="18" t="s">
        <v>64</v>
      </c>
      <c r="B51" s="18" t="s">
        <v>65</v>
      </c>
      <c r="C51" s="18"/>
      <c r="D51" s="18"/>
      <c r="E51" s="18"/>
      <c r="F51" s="18"/>
      <c r="G51" s="18"/>
      <c r="H51" s="20"/>
    </row>
    <row r="52" spans="1:8" x14ac:dyDescent="0.25">
      <c r="A52" s="18" t="s">
        <v>66</v>
      </c>
      <c r="B52" s="18" t="s">
        <v>67</v>
      </c>
      <c r="C52" s="18"/>
      <c r="D52" s="18"/>
      <c r="E52" s="18"/>
      <c r="F52" s="18"/>
      <c r="G52" s="18"/>
      <c r="H52" s="20"/>
    </row>
    <row r="53" spans="1:8" x14ac:dyDescent="0.25">
      <c r="E53" s="17" t="s">
        <v>68</v>
      </c>
      <c r="F53" s="17" t="str">
        <f>IF((COUNT(C37:C52)&lt;&gt;COUNT(F37:F52)),"", ROUND(SUM(F37:F52),2))</f>
        <v/>
      </c>
      <c r="G53" s="15" t="str">
        <f>IF((COUNT(C37:C52)&lt;&gt;COUNT(F37:F52)),"Neužpildytos visų objektų kainos", "")</f>
        <v>Neužpildytos visų objektų kainos</v>
      </c>
    </row>
    <row r="54" spans="1:8" x14ac:dyDescent="0.25">
      <c r="C54" s="17" t="s">
        <v>69</v>
      </c>
      <c r="D54" s="20"/>
      <c r="E54" s="17" t="s">
        <v>70</v>
      </c>
      <c r="F54" s="17" t="str">
        <f>IF(OR(F53="",D54=""),"", ROUND(PRODUCT(D54,F53)/100,2))</f>
        <v/>
      </c>
      <c r="G54" s="15" t="str">
        <f>IF(D54="", "Nurodykite taikomą PVM dydį", "")</f>
        <v>Nurodykite taikomą PVM dydį</v>
      </c>
    </row>
    <row r="55" spans="1:8" x14ac:dyDescent="0.25">
      <c r="E55" s="17" t="s">
        <v>71</v>
      </c>
      <c r="F55" s="17">
        <f>IF(ISBLANK(F54), "", ROUND(SUM(F53:F54),2))</f>
        <v>0</v>
      </c>
    </row>
    <row r="59" spans="1:8" x14ac:dyDescent="0.25">
      <c r="A59" s="13" t="s">
        <v>72</v>
      </c>
      <c r="B59" s="13" t="s">
        <v>73</v>
      </c>
    </row>
    <row r="61" spans="1:8" x14ac:dyDescent="0.25">
      <c r="A61" s="13" t="s">
        <v>28</v>
      </c>
    </row>
    <row r="62" spans="1:8" x14ac:dyDescent="0.25">
      <c r="A62" s="17" t="s">
        <v>29</v>
      </c>
      <c r="B62" s="17" t="s">
        <v>30</v>
      </c>
      <c r="C62" s="17" t="s">
        <v>31</v>
      </c>
      <c r="D62" s="17" t="s">
        <v>32</v>
      </c>
      <c r="E62" s="17" t="s">
        <v>33</v>
      </c>
      <c r="F62" s="17" t="s">
        <v>34</v>
      </c>
      <c r="G62" s="17" t="s">
        <v>35</v>
      </c>
      <c r="H62" s="17" t="s">
        <v>36</v>
      </c>
    </row>
    <row r="63" spans="1:8" x14ac:dyDescent="0.25">
      <c r="A63" s="17" t="s">
        <v>74</v>
      </c>
      <c r="B63" s="17" t="s">
        <v>75</v>
      </c>
      <c r="C63" s="18"/>
      <c r="D63" s="18"/>
      <c r="E63" s="18"/>
      <c r="F63" s="18"/>
      <c r="G63" s="18"/>
      <c r="H63" s="18"/>
    </row>
    <row r="64" spans="1:8" x14ac:dyDescent="0.25">
      <c r="A64" s="18" t="s">
        <v>76</v>
      </c>
      <c r="B64" s="18" t="s">
        <v>77</v>
      </c>
      <c r="C64" s="18">
        <v>120</v>
      </c>
      <c r="D64" s="18" t="s">
        <v>41</v>
      </c>
      <c r="E64" s="19"/>
      <c r="F64" s="18" t="str">
        <f>IF(ISBLANK(E64),"", PRODUCT(C64,E64))</f>
        <v/>
      </c>
      <c r="G64" s="20"/>
      <c r="H64" s="18"/>
    </row>
    <row r="65" spans="1:8" x14ac:dyDescent="0.25">
      <c r="A65" s="18" t="s">
        <v>78</v>
      </c>
      <c r="B65" s="18" t="s">
        <v>79</v>
      </c>
      <c r="C65" s="18"/>
      <c r="D65" s="18"/>
      <c r="E65" s="18"/>
      <c r="F65" s="18"/>
      <c r="G65" s="18"/>
      <c r="H65" s="20"/>
    </row>
    <row r="66" spans="1:8" x14ac:dyDescent="0.25">
      <c r="A66" s="18" t="s">
        <v>80</v>
      </c>
      <c r="B66" s="18" t="s">
        <v>81</v>
      </c>
      <c r="C66" s="18"/>
      <c r="D66" s="18"/>
      <c r="E66" s="18"/>
      <c r="F66" s="18"/>
      <c r="G66" s="18"/>
      <c r="H66" s="20"/>
    </row>
    <row r="67" spans="1:8" x14ac:dyDescent="0.25">
      <c r="A67" s="18" t="s">
        <v>82</v>
      </c>
      <c r="B67" s="18" t="s">
        <v>83</v>
      </c>
      <c r="C67" s="18"/>
      <c r="D67" s="18"/>
      <c r="E67" s="18"/>
      <c r="F67" s="18"/>
      <c r="G67" s="18"/>
      <c r="H67" s="20"/>
    </row>
    <row r="68" spans="1:8" x14ac:dyDescent="0.25">
      <c r="A68" s="18" t="s">
        <v>84</v>
      </c>
      <c r="B68" s="18" t="s">
        <v>85</v>
      </c>
      <c r="C68" s="18"/>
      <c r="D68" s="18"/>
      <c r="E68" s="18"/>
      <c r="F68" s="18"/>
      <c r="G68" s="18"/>
      <c r="H68" s="20"/>
    </row>
    <row r="69" spans="1:8" x14ac:dyDescent="0.25">
      <c r="A69" s="18" t="s">
        <v>86</v>
      </c>
      <c r="B69" s="18" t="s">
        <v>87</v>
      </c>
      <c r="C69" s="18"/>
      <c r="D69" s="18"/>
      <c r="E69" s="18"/>
      <c r="F69" s="18"/>
      <c r="G69" s="18"/>
      <c r="H69" s="20"/>
    </row>
    <row r="70" spans="1:8" x14ac:dyDescent="0.25">
      <c r="A70" s="18" t="s">
        <v>88</v>
      </c>
      <c r="B70" s="18" t="s">
        <v>89</v>
      </c>
      <c r="C70" s="18"/>
      <c r="D70" s="18"/>
      <c r="E70" s="18"/>
      <c r="F70" s="18"/>
      <c r="G70" s="18"/>
      <c r="H70" s="20"/>
    </row>
    <row r="71" spans="1:8" x14ac:dyDescent="0.25">
      <c r="A71" s="18" t="s">
        <v>90</v>
      </c>
      <c r="B71" s="18" t="s">
        <v>91</v>
      </c>
      <c r="C71" s="18"/>
      <c r="D71" s="18"/>
      <c r="E71" s="18"/>
      <c r="F71" s="18"/>
      <c r="G71" s="18"/>
      <c r="H71" s="20"/>
    </row>
    <row r="72" spans="1:8" x14ac:dyDescent="0.25">
      <c r="A72" s="18" t="s">
        <v>92</v>
      </c>
      <c r="B72" s="18" t="s">
        <v>93</v>
      </c>
      <c r="C72" s="18"/>
      <c r="D72" s="18"/>
      <c r="E72" s="18"/>
      <c r="F72" s="18"/>
      <c r="G72" s="18"/>
      <c r="H72" s="20"/>
    </row>
    <row r="73" spans="1:8" x14ac:dyDescent="0.25">
      <c r="E73" s="17" t="s">
        <v>68</v>
      </c>
      <c r="F73" s="17" t="str">
        <f>IF((COUNT(C64:C72)&lt;&gt;COUNT(F64:F72)),"", ROUND(SUM(F64:F72),2))</f>
        <v/>
      </c>
      <c r="G73" s="15" t="str">
        <f>IF((COUNT(C64:C72)&lt;&gt;COUNT(F64:F72)),"Neužpildytos visų objektų kainos", "")</f>
        <v>Neužpildytos visų objektų kainos</v>
      </c>
    </row>
    <row r="74" spans="1:8" x14ac:dyDescent="0.25">
      <c r="C74" s="17" t="s">
        <v>69</v>
      </c>
      <c r="D74" s="20"/>
      <c r="E74" s="17" t="s">
        <v>70</v>
      </c>
      <c r="F74" s="17" t="str">
        <f>IF(OR(F73="",D74=""),"", ROUND(PRODUCT(D74,F73)/100,2))</f>
        <v/>
      </c>
      <c r="G74" s="15" t="str">
        <f>IF(D74="", "Nurodykite taikomą PVM dydį", "")</f>
        <v>Nurodykite taikomą PVM dydį</v>
      </c>
    </row>
    <row r="75" spans="1:8" x14ac:dyDescent="0.25">
      <c r="E75" s="17" t="s">
        <v>71</v>
      </c>
      <c r="F75" s="17">
        <f>IF(ISBLANK(F74), "", ROUND(SUM(F73:F74),2))</f>
        <v>0</v>
      </c>
    </row>
    <row r="79" spans="1:8" x14ac:dyDescent="0.25">
      <c r="A79" s="13" t="s">
        <v>94</v>
      </c>
      <c r="B79" s="13" t="s">
        <v>95</v>
      </c>
    </row>
    <row r="81" spans="1:8" x14ac:dyDescent="0.25">
      <c r="A81" s="13" t="s">
        <v>28</v>
      </c>
    </row>
    <row r="82" spans="1:8" x14ac:dyDescent="0.25">
      <c r="A82" s="17" t="s">
        <v>29</v>
      </c>
      <c r="B82" s="17" t="s">
        <v>30</v>
      </c>
      <c r="C82" s="17" t="s">
        <v>31</v>
      </c>
      <c r="D82" s="17" t="s">
        <v>32</v>
      </c>
      <c r="E82" s="17" t="s">
        <v>33</v>
      </c>
      <c r="F82" s="17" t="s">
        <v>34</v>
      </c>
      <c r="G82" s="17" t="s">
        <v>35</v>
      </c>
      <c r="H82" s="17" t="s">
        <v>36</v>
      </c>
    </row>
    <row r="83" spans="1:8" x14ac:dyDescent="0.25">
      <c r="A83" s="17" t="s">
        <v>96</v>
      </c>
      <c r="B83" s="17" t="s">
        <v>97</v>
      </c>
      <c r="C83" s="18"/>
      <c r="D83" s="18"/>
      <c r="E83" s="18"/>
      <c r="F83" s="18"/>
      <c r="G83" s="18"/>
      <c r="H83" s="18"/>
    </row>
    <row r="84" spans="1:8" x14ac:dyDescent="0.25">
      <c r="A84" s="18" t="s">
        <v>98</v>
      </c>
      <c r="B84" s="18" t="s">
        <v>99</v>
      </c>
      <c r="C84" s="18">
        <v>300</v>
      </c>
      <c r="D84" s="18" t="s">
        <v>41</v>
      </c>
      <c r="E84" s="19"/>
      <c r="F84" s="18" t="str">
        <f>IF(ISBLANK(E84),"", PRODUCT(C84,E84))</f>
        <v/>
      </c>
      <c r="G84" s="20"/>
      <c r="H84" s="18"/>
    </row>
    <row r="85" spans="1:8" x14ac:dyDescent="0.25">
      <c r="A85" s="18" t="s">
        <v>100</v>
      </c>
      <c r="B85" s="18" t="s">
        <v>101</v>
      </c>
      <c r="C85" s="18"/>
      <c r="D85" s="18"/>
      <c r="E85" s="18"/>
      <c r="F85" s="18"/>
      <c r="G85" s="18"/>
      <c r="H85" s="20"/>
    </row>
    <row r="86" spans="1:8" x14ac:dyDescent="0.25">
      <c r="A86" s="18" t="s">
        <v>102</v>
      </c>
      <c r="B86" s="18" t="s">
        <v>103</v>
      </c>
      <c r="C86" s="18"/>
      <c r="D86" s="18"/>
      <c r="E86" s="18"/>
      <c r="F86" s="18"/>
      <c r="G86" s="18"/>
      <c r="H86" s="20"/>
    </row>
    <row r="87" spans="1:8" x14ac:dyDescent="0.25">
      <c r="A87" s="18" t="s">
        <v>104</v>
      </c>
      <c r="B87" s="18" t="s">
        <v>105</v>
      </c>
      <c r="C87" s="18"/>
      <c r="D87" s="18"/>
      <c r="E87" s="18"/>
      <c r="F87" s="18"/>
      <c r="G87" s="18"/>
      <c r="H87" s="20"/>
    </row>
    <row r="88" spans="1:8" x14ac:dyDescent="0.25">
      <c r="A88" s="18" t="s">
        <v>106</v>
      </c>
      <c r="B88" s="18" t="s">
        <v>107</v>
      </c>
      <c r="C88" s="18"/>
      <c r="D88" s="18"/>
      <c r="E88" s="18"/>
      <c r="F88" s="18"/>
      <c r="G88" s="18"/>
      <c r="H88" s="20"/>
    </row>
    <row r="89" spans="1:8" x14ac:dyDescent="0.25">
      <c r="A89" s="18" t="s">
        <v>108</v>
      </c>
      <c r="B89" s="18" t="s">
        <v>109</v>
      </c>
      <c r="C89" s="18"/>
      <c r="D89" s="18"/>
      <c r="E89" s="18"/>
      <c r="F89" s="18"/>
      <c r="G89" s="18"/>
      <c r="H89" s="20"/>
    </row>
    <row r="90" spans="1:8" x14ac:dyDescent="0.25">
      <c r="A90" s="18" t="s">
        <v>110</v>
      </c>
      <c r="B90" s="18" t="s">
        <v>111</v>
      </c>
      <c r="C90" s="18"/>
      <c r="D90" s="18"/>
      <c r="E90" s="18"/>
      <c r="F90" s="18"/>
      <c r="G90" s="18"/>
      <c r="H90" s="20"/>
    </row>
    <row r="91" spans="1:8" x14ac:dyDescent="0.25">
      <c r="A91" s="18" t="s">
        <v>112</v>
      </c>
      <c r="B91" s="18" t="s">
        <v>113</v>
      </c>
      <c r="C91" s="18"/>
      <c r="D91" s="18"/>
      <c r="E91" s="18"/>
      <c r="F91" s="18"/>
      <c r="G91" s="18"/>
      <c r="H91" s="20"/>
    </row>
    <row r="92" spans="1:8" x14ac:dyDescent="0.25">
      <c r="A92" s="18" t="s">
        <v>114</v>
      </c>
      <c r="B92" s="18" t="s">
        <v>115</v>
      </c>
      <c r="C92" s="18"/>
      <c r="D92" s="18"/>
      <c r="E92" s="18"/>
      <c r="F92" s="18"/>
      <c r="G92" s="18"/>
      <c r="H92" s="20"/>
    </row>
    <row r="93" spans="1:8" x14ac:dyDescent="0.25">
      <c r="E93" s="17" t="s">
        <v>68</v>
      </c>
      <c r="F93" s="17" t="str">
        <f>IF((COUNT(C84:C92)&lt;&gt;COUNT(F84:F92)),"", ROUND(SUM(F84:F92),2))</f>
        <v/>
      </c>
      <c r="G93" s="15" t="str">
        <f>IF((COUNT(C84:C92)&lt;&gt;COUNT(F84:F92)),"Neužpildytos visų objektų kainos", "")</f>
        <v>Neužpildytos visų objektų kainos</v>
      </c>
    </row>
    <row r="94" spans="1:8" x14ac:dyDescent="0.25">
      <c r="C94" s="17" t="s">
        <v>69</v>
      </c>
      <c r="D94" s="20"/>
      <c r="E94" s="17" t="s">
        <v>70</v>
      </c>
      <c r="F94" s="17" t="str">
        <f>IF(OR(F93="",D94=""),"", ROUND(PRODUCT(D94,F93)/100,2))</f>
        <v/>
      </c>
      <c r="G94" s="15" t="str">
        <f>IF(D94="", "Nurodykite taikomą PVM dydį", "")</f>
        <v>Nurodykite taikomą PVM dydį</v>
      </c>
    </row>
    <row r="95" spans="1:8" x14ac:dyDescent="0.25">
      <c r="E95" s="17" t="s">
        <v>71</v>
      </c>
      <c r="F95" s="17">
        <f>IF(ISBLANK(F94), "", ROUND(SUM(F93:F94),2))</f>
        <v>0</v>
      </c>
    </row>
  </sheetData>
  <sheetProtection algorithmName="SHA-512" hashValue="jH2FWFgvPjBATnvA/hwOxwcp/W8e67lvcL/fJHuD3TiNS4eCbeARzwxf2PDUd5+phGQypX82iaFklXZJKDPmOA==" saltValue="AsbCMAsiaVwc+Ikr7xEFo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116</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117</v>
      </c>
      <c r="B5" s="54"/>
      <c r="C5" s="52" t="s">
        <v>118</v>
      </c>
      <c r="D5" s="53"/>
      <c r="E5" s="54"/>
      <c r="F5" s="52" t="s">
        <v>119</v>
      </c>
      <c r="G5" s="53"/>
      <c r="H5" s="54"/>
      <c r="I5" s="52" t="s">
        <v>120</v>
      </c>
      <c r="J5" s="54"/>
      <c r="K5" s="9" t="s">
        <v>121</v>
      </c>
    </row>
    <row r="6" spans="1:11" ht="48.95" customHeight="1" x14ac:dyDescent="0.25">
      <c r="A6" s="46"/>
      <c r="B6" s="33"/>
      <c r="C6" s="47"/>
      <c r="D6" s="45"/>
      <c r="E6" s="33"/>
      <c r="F6" s="47"/>
      <c r="G6" s="45"/>
      <c r="H6" s="33"/>
      <c r="I6" s="47"/>
      <c r="J6" s="33"/>
      <c r="K6" s="21"/>
    </row>
    <row r="7" spans="1:11" ht="48.95" customHeight="1" x14ac:dyDescent="0.25">
      <c r="A7" s="46"/>
      <c r="B7" s="33"/>
      <c r="C7" s="47"/>
      <c r="D7" s="45"/>
      <c r="E7" s="33"/>
      <c r="F7" s="47"/>
      <c r="G7" s="45"/>
      <c r="H7" s="33"/>
      <c r="I7" s="47"/>
      <c r="J7" s="33"/>
      <c r="K7" s="21"/>
    </row>
    <row r="8" spans="1:11" ht="48.95" customHeight="1" x14ac:dyDescent="0.25">
      <c r="A8" s="46"/>
      <c r="B8" s="33"/>
      <c r="C8" s="47"/>
      <c r="D8" s="45"/>
      <c r="E8" s="33"/>
      <c r="F8" s="47"/>
      <c r="G8" s="45"/>
      <c r="H8" s="33"/>
      <c r="I8" s="47"/>
      <c r="J8" s="33"/>
      <c r="K8" s="21"/>
    </row>
    <row r="9" spans="1:11" ht="48.95" customHeight="1" x14ac:dyDescent="0.25">
      <c r="A9" s="46"/>
      <c r="B9" s="33"/>
      <c r="C9" s="47"/>
      <c r="D9" s="45"/>
      <c r="E9" s="33"/>
      <c r="F9" s="47"/>
      <c r="G9" s="45"/>
      <c r="H9" s="33"/>
      <c r="I9" s="47"/>
      <c r="J9" s="33"/>
      <c r="K9" s="21"/>
    </row>
    <row r="10" spans="1:11" ht="48.95" customHeight="1" x14ac:dyDescent="0.25">
      <c r="A10" s="46"/>
      <c r="B10" s="33"/>
      <c r="C10" s="47"/>
      <c r="D10" s="45"/>
      <c r="E10" s="33"/>
      <c r="F10" s="47"/>
      <c r="G10" s="45"/>
      <c r="H10" s="33"/>
      <c r="I10" s="47"/>
      <c r="J10" s="33"/>
      <c r="K10" s="21"/>
    </row>
    <row r="11" spans="1:11" ht="48.95" customHeight="1" x14ac:dyDescent="0.25">
      <c r="A11" s="46"/>
      <c r="B11" s="33"/>
      <c r="C11" s="47"/>
      <c r="D11" s="45"/>
      <c r="E11" s="33"/>
      <c r="F11" s="47"/>
      <c r="G11" s="45"/>
      <c r="H11" s="33"/>
      <c r="I11" s="47"/>
      <c r="J11" s="33"/>
      <c r="K11" s="21"/>
    </row>
    <row r="12" spans="1:11" ht="48.95" customHeight="1" x14ac:dyDescent="0.25">
      <c r="A12" s="46"/>
      <c r="B12" s="33"/>
      <c r="C12" s="47"/>
      <c r="D12" s="45"/>
      <c r="E12" s="33"/>
      <c r="F12" s="47"/>
      <c r="G12" s="45"/>
      <c r="H12" s="33"/>
      <c r="I12" s="47"/>
      <c r="J12" s="33"/>
      <c r="K12" s="21"/>
    </row>
    <row r="13" spans="1:11" ht="48.95" customHeight="1" x14ac:dyDescent="0.25">
      <c r="A13" s="46"/>
      <c r="B13" s="33"/>
      <c r="C13" s="47"/>
      <c r="D13" s="45"/>
      <c r="E13" s="33"/>
      <c r="F13" s="47"/>
      <c r="G13" s="45"/>
      <c r="H13" s="33"/>
      <c r="I13" s="47"/>
      <c r="J13" s="33"/>
      <c r="K13" s="21"/>
    </row>
    <row r="14" spans="1:11" ht="48.95" customHeight="1" x14ac:dyDescent="0.25">
      <c r="A14" s="46"/>
      <c r="B14" s="33"/>
      <c r="C14" s="47"/>
      <c r="D14" s="45"/>
      <c r="E14" s="33"/>
      <c r="F14" s="47"/>
      <c r="G14" s="45"/>
      <c r="H14" s="33"/>
      <c r="I14" s="47"/>
      <c r="J14" s="33"/>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122</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54"/>
      <c r="C19" s="52" t="s">
        <v>118</v>
      </c>
      <c r="D19" s="53"/>
      <c r="E19" s="54"/>
      <c r="F19" s="52" t="s">
        <v>123</v>
      </c>
      <c r="G19" s="53"/>
      <c r="H19" s="54"/>
      <c r="I19" s="71" t="s">
        <v>120</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124</v>
      </c>
      <c r="B33" s="28"/>
      <c r="C33" s="28"/>
      <c r="D33" s="28"/>
      <c r="E33" s="28"/>
      <c r="F33" s="28"/>
      <c r="G33" s="28"/>
      <c r="H33" s="28"/>
      <c r="I33" s="28"/>
      <c r="J33" s="28"/>
    </row>
    <row r="34" spans="1:10" ht="15.95" customHeight="1" thickBot="1" x14ac:dyDescent="0.3"/>
    <row r="35" spans="1:10" ht="15.95" customHeight="1" x14ac:dyDescent="0.25">
      <c r="A35" s="8" t="s">
        <v>29</v>
      </c>
      <c r="B35" s="66" t="s">
        <v>125</v>
      </c>
      <c r="C35" s="53"/>
      <c r="D35" s="53"/>
      <c r="E35" s="53"/>
      <c r="F35" s="53"/>
      <c r="G35" s="54"/>
      <c r="H35" s="67" t="s">
        <v>126</v>
      </c>
      <c r="I35" s="53"/>
      <c r="J35" s="68"/>
    </row>
    <row r="36" spans="1:10" ht="48" customHeight="1" x14ac:dyDescent="0.25">
      <c r="A36" s="23" t="s">
        <v>127</v>
      </c>
      <c r="B36" s="48" t="s">
        <v>128</v>
      </c>
      <c r="C36" s="45"/>
      <c r="D36" s="45"/>
      <c r="E36" s="45"/>
      <c r="F36" s="45"/>
      <c r="G36" s="33"/>
      <c r="H36" s="49"/>
      <c r="I36" s="45"/>
      <c r="J36" s="50"/>
    </row>
    <row r="37" spans="1:10" ht="48" customHeight="1" x14ac:dyDescent="0.25">
      <c r="A37" s="23" t="s">
        <v>129</v>
      </c>
      <c r="B37" s="48" t="s">
        <v>130</v>
      </c>
      <c r="C37" s="45"/>
      <c r="D37" s="45"/>
      <c r="E37" s="45"/>
      <c r="F37" s="45"/>
      <c r="G37" s="33"/>
      <c r="H37" s="49"/>
      <c r="I37" s="45"/>
      <c r="J37" s="50"/>
    </row>
    <row r="38" spans="1:10" ht="48" customHeight="1" x14ac:dyDescent="0.25">
      <c r="A38" s="23" t="s">
        <v>131</v>
      </c>
      <c r="B38" s="48" t="s">
        <v>132</v>
      </c>
      <c r="C38" s="45"/>
      <c r="D38" s="45"/>
      <c r="E38" s="45"/>
      <c r="F38" s="45"/>
      <c r="G38" s="33"/>
      <c r="H38" s="49"/>
      <c r="I38" s="45"/>
      <c r="J38" s="50"/>
    </row>
    <row r="39" spans="1:10" ht="48" customHeight="1" x14ac:dyDescent="0.25">
      <c r="A39" s="24"/>
      <c r="B39" s="44"/>
      <c r="C39" s="45"/>
      <c r="D39" s="45"/>
      <c r="E39" s="45"/>
      <c r="F39" s="45"/>
      <c r="G39" s="33"/>
      <c r="H39" s="49"/>
      <c r="I39" s="45"/>
      <c r="J39" s="50"/>
    </row>
    <row r="40" spans="1:10" ht="48" customHeight="1" x14ac:dyDescent="0.25">
      <c r="A40" s="24"/>
      <c r="B40" s="44"/>
      <c r="C40" s="45"/>
      <c r="D40" s="45"/>
      <c r="E40" s="45"/>
      <c r="F40" s="45"/>
      <c r="G40" s="33"/>
      <c r="H40" s="49"/>
      <c r="I40" s="45"/>
      <c r="J40" s="50"/>
    </row>
    <row r="41" spans="1:10" ht="48" customHeight="1" x14ac:dyDescent="0.25">
      <c r="A41" s="24"/>
      <c r="B41" s="44"/>
      <c r="C41" s="45"/>
      <c r="D41" s="45"/>
      <c r="E41" s="45"/>
      <c r="F41" s="45"/>
      <c r="G41" s="33"/>
      <c r="H41" s="49"/>
      <c r="I41" s="45"/>
      <c r="J41" s="50"/>
    </row>
    <row r="42" spans="1:10" ht="48" customHeight="1" x14ac:dyDescent="0.25">
      <c r="A42" s="24"/>
      <c r="B42" s="44"/>
      <c r="C42" s="45"/>
      <c r="D42" s="45"/>
      <c r="E42" s="45"/>
      <c r="F42" s="45"/>
      <c r="G42" s="33"/>
      <c r="H42" s="49"/>
      <c r="I42" s="45"/>
      <c r="J42" s="50"/>
    </row>
    <row r="43" spans="1:10" ht="48" customHeight="1" x14ac:dyDescent="0.25">
      <c r="A43" s="24"/>
      <c r="B43" s="44"/>
      <c r="C43" s="45"/>
      <c r="D43" s="45"/>
      <c r="E43" s="45"/>
      <c r="F43" s="45"/>
      <c r="G43" s="33"/>
      <c r="H43" s="49"/>
      <c r="I43" s="45"/>
      <c r="J43" s="50"/>
    </row>
    <row r="44" spans="1:10" ht="48" customHeight="1" x14ac:dyDescent="0.25">
      <c r="A44" s="24"/>
      <c r="B44" s="44"/>
      <c r="C44" s="45"/>
      <c r="D44" s="45"/>
      <c r="E44" s="45"/>
      <c r="F44" s="45"/>
      <c r="G44" s="33"/>
      <c r="H44" s="49"/>
      <c r="I44" s="45"/>
      <c r="J44" s="50"/>
    </row>
    <row r="45" spans="1:10" ht="48" customHeight="1" x14ac:dyDescent="0.25">
      <c r="A45" s="24"/>
      <c r="B45" s="44"/>
      <c r="C45" s="45"/>
      <c r="D45" s="45"/>
      <c r="E45" s="45"/>
      <c r="F45" s="45"/>
      <c r="G45" s="33"/>
      <c r="H45" s="49"/>
      <c r="I45" s="45"/>
      <c r="J45" s="50"/>
    </row>
    <row r="46" spans="1:10" ht="48.95" customHeight="1" thickBot="1" x14ac:dyDescent="0.3">
      <c r="A46" s="25"/>
      <c r="B46" s="58"/>
      <c r="C46" s="59"/>
      <c r="D46" s="59"/>
      <c r="E46" s="59"/>
      <c r="F46" s="59"/>
      <c r="G46" s="60"/>
      <c r="H46" s="61"/>
      <c r="I46" s="62"/>
      <c r="J46" s="63"/>
    </row>
    <row r="48" spans="1:10" ht="102" customHeight="1" x14ac:dyDescent="0.25">
      <c r="A48" s="57" t="s">
        <v>133</v>
      </c>
      <c r="B48" s="28"/>
      <c r="C48" s="28"/>
      <c r="D48" s="28"/>
      <c r="E48" s="28"/>
      <c r="F48" s="28"/>
      <c r="G48" s="28"/>
      <c r="H48" s="28"/>
      <c r="I48" s="28"/>
      <c r="J48" s="28"/>
    </row>
    <row r="51" spans="1:10" x14ac:dyDescent="0.25">
      <c r="A51" s="64" t="s">
        <v>134</v>
      </c>
      <c r="B51" s="28"/>
      <c r="C51" s="28"/>
      <c r="D51" s="28"/>
      <c r="E51" s="55"/>
      <c r="F51" s="28"/>
      <c r="G51" s="28"/>
      <c r="H51" s="28"/>
      <c r="I51" s="28"/>
      <c r="J51" s="28"/>
    </row>
    <row r="53" spans="1:10" x14ac:dyDescent="0.25">
      <c r="A53" s="64" t="s">
        <v>135</v>
      </c>
      <c r="B53" s="28"/>
      <c r="C53" s="28"/>
      <c r="D53" s="28"/>
      <c r="E53" s="55"/>
      <c r="F53" s="28"/>
      <c r="G53" s="28"/>
      <c r="H53" s="28"/>
      <c r="I53" s="28"/>
      <c r="J53" s="28"/>
    </row>
    <row r="100" spans="1:1" ht="15.75" x14ac:dyDescent="0.25">
      <c r="A100" t="s">
        <v>136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2025-08-21T11:50:07Z</dcterms:modified>
</cp:coreProperties>
</file>