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jarusauskaite\Desktop\MANO PIRKIMAI\14990 Medicininės ir techninės dujos\PD\Mano\"/>
    </mc:Choice>
  </mc:AlternateContent>
  <xr:revisionPtr revIDLastSave="0" documentId="13_ncr:1_{16C0D244-A16A-479C-BEB1-5968558C04CB}" xr6:coauthVersionLast="47" xr6:coauthVersionMax="47" xr10:uidLastSave="{00000000-0000-0000-0000-000000000000}"/>
  <bookViews>
    <workbookView xWindow="2868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1" l="1"/>
  <c r="F128" i="1"/>
  <c r="G130" i="1" s="1"/>
  <c r="F123" i="1"/>
  <c r="G113" i="1"/>
  <c r="F110" i="1"/>
  <c r="G112" i="1" s="1"/>
  <c r="G100" i="1"/>
  <c r="G99" i="1"/>
  <c r="F99" i="1"/>
  <c r="F100" i="1" s="1"/>
  <c r="F101" i="1" s="1"/>
  <c r="F97" i="1"/>
  <c r="G87" i="1"/>
  <c r="F82" i="1"/>
  <c r="G86" i="1" s="1"/>
  <c r="G72" i="1"/>
  <c r="G71" i="1"/>
  <c r="F71" i="1"/>
  <c r="F72" i="1" s="1"/>
  <c r="F73" i="1" s="1"/>
  <c r="F66" i="1"/>
  <c r="G56" i="1"/>
  <c r="F51" i="1"/>
  <c r="G55" i="1" s="1"/>
  <c r="G41" i="1"/>
  <c r="G40" i="1"/>
  <c r="F40" i="1"/>
  <c r="F41" i="1" s="1"/>
  <c r="F42" i="1" s="1"/>
  <c r="F37" i="1"/>
  <c r="G21" i="1"/>
  <c r="F55" i="1" l="1"/>
  <c r="F56" i="1" s="1"/>
  <c r="F57" i="1" s="1"/>
  <c r="F86" i="1"/>
  <c r="F87" i="1" s="1"/>
  <c r="F88" i="1" s="1"/>
  <c r="F112" i="1"/>
  <c r="F113" i="1" s="1"/>
  <c r="F114" i="1" s="1"/>
  <c r="F130" i="1"/>
  <c r="F131" i="1" s="1"/>
  <c r="F132" i="1" s="1"/>
</calcChain>
</file>

<file path=xl/sharedStrings.xml><?xml version="1.0" encoding="utf-8"?>
<sst xmlns="http://schemas.openxmlformats.org/spreadsheetml/2006/main" count="234" uniqueCount="139">
  <si>
    <t>MEDICININĖS IR TECHNINĖS DUJOS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</si>
  <si>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</si>
  <si>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</si>
  <si>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</si>
  <si>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</si>
  <si>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</si>
  <si>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</si>
  <si>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</si>
  <si>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</si>
  <si>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</si>
  <si>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</si>
  <si>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</si>
  <si>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</si>
  <si>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</si>
  <si>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</si>
  <si>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</si>
  <si>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</si>
  <si>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</si>
  <si>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</si>
  <si>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</si>
  <si>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</si>
  <si>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</si>
  <si>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</si>
  <si>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</si>
  <si>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</si>
  <si>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</si>
  <si>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MEDICININIS SUSKYSTINTAS DEGUONIS</t>
  </si>
  <si>
    <t>Tiekėjo pasiūlymas:</t>
  </si>
  <si>
    <t>Nr.</t>
  </si>
  <si>
    <t>Pavadinimas</t>
  </si>
  <si>
    <t>Maksimalus prekių kiekis per sutarties vykdymo laikotarpį</t>
  </si>
  <si>
    <t>Mato vienetas</t>
  </si>
  <si>
    <t>Vieneto įkainis be PVM, Eur</t>
  </si>
  <si>
    <t>Bendra kaina be PVM, Eur</t>
  </si>
  <si>
    <t>Gamintojas, prekės komercinis pavadinimas, prekės kodas (jei taikoma)</t>
  </si>
  <si>
    <t>Tiekėjo siūlomos prekės techniniai parametrai</t>
  </si>
  <si>
    <t>1.</t>
  </si>
  <si>
    <t>Medicininis suskystintas deguonis</t>
  </si>
  <si>
    <t>1.1.</t>
  </si>
  <si>
    <t>t</t>
  </si>
  <si>
    <t>1.1.1.</t>
  </si>
  <si>
    <t>Tiekėjo tiekiamos Prekės turi būti aprobuotos</t>
  </si>
  <si>
    <t>1.1.2.</t>
  </si>
  <si>
    <t>Prekės, priskirtos medikamentams, turi būti registruotos Valstybiniame vaistų registre arba turėti Valstybinės vaistų kontrolės tarnybos prie LR sveikatos apsaugos ministerijos (toliau – VVKT) leidimą, o jų kokybė turi atitikti galiojančius standartus, technines sąlygas ar kitokius norminius aktus</t>
  </si>
  <si>
    <t>Suma be PVM</t>
  </si>
  <si>
    <t>Taikomas PVM dydis (%)</t>
  </si>
  <si>
    <t>PVM suma</t>
  </si>
  <si>
    <t>Suma su PVM</t>
  </si>
  <si>
    <t>2. DALIS</t>
  </si>
  <si>
    <t>MEDICININIS DEGUONIS DUJINIS</t>
  </si>
  <si>
    <t>2.</t>
  </si>
  <si>
    <t>Medicininis deguonis dujinis</t>
  </si>
  <si>
    <t>2.1.</t>
  </si>
  <si>
    <t>Medicininis deguonis dujinis (talpa: 50 ltr +/- 5 ltr,  10,7 m3)</t>
  </si>
  <si>
    <t>balion.</t>
  </si>
  <si>
    <t>2.1.1.</t>
  </si>
  <si>
    <t>Talpa: 50 ltr +/- 5 ltr,  10,7 m3, 200 bar</t>
  </si>
  <si>
    <t>2.1.2.</t>
  </si>
  <si>
    <t>2.1.3.</t>
  </si>
  <si>
    <t>Prekės, priskirtos medikamentams, turi būti registruotos Valstybiniame vaistų registre arba turėti VVKT leidimą, o jų kokybė turi atitikti galiojančius standartus, technines sąlygas ar kitokius norminius aktus</t>
  </si>
  <si>
    <t>3. DALIS</t>
  </si>
  <si>
    <t>MEDICININIS DEGUONIS DUJINIS </t>
  </si>
  <si>
    <t>3.</t>
  </si>
  <si>
    <t>Medicininis deguonis dujinis </t>
  </si>
  <si>
    <t>3.1.</t>
  </si>
  <si>
    <t>Medicininis deguonis dujinis (talpa: 3 ltr, +/-0,2 ltr, 0,642 m3)</t>
  </si>
  <si>
    <t>3.1.1.</t>
  </si>
  <si>
    <t>Integruotas reduktorius ir srauto reguliatorius</t>
  </si>
  <si>
    <t>3.1.2.</t>
  </si>
  <si>
    <t>Talpa: 3 ltr, +/-0,2 ltr, 0,642 m3, 200 bar, dujų grynumas 100% </t>
  </si>
  <si>
    <t>3.1.3.</t>
  </si>
  <si>
    <t>3.1.4.</t>
  </si>
  <si>
    <t>4. DALIS</t>
  </si>
  <si>
    <t>MEDICININIS DIAZOTO OKSIDAS </t>
  </si>
  <si>
    <t>4.</t>
  </si>
  <si>
    <t>Medicininis diazoto oksidas </t>
  </si>
  <si>
    <t>4.1.</t>
  </si>
  <si>
    <t>4.1.1.</t>
  </si>
  <si>
    <t>Talpa: 10 ltr, +/-0,5 ltr, 7,5kg</t>
  </si>
  <si>
    <t>4.1.2.</t>
  </si>
  <si>
    <t>4.1.3.</t>
  </si>
  <si>
    <t>5. DALIS</t>
  </si>
  <si>
    <t>ANGLIES DIOKSIDAS </t>
  </si>
  <si>
    <t>5.</t>
  </si>
  <si>
    <t>5.1.</t>
  </si>
  <si>
    <t>Maistinis anglies dioksidas </t>
  </si>
  <si>
    <t>5.1.1.</t>
  </si>
  <si>
    <t>Talpa: 50 ltr +/-5 ltr, 37 kg</t>
  </si>
  <si>
    <t>6. DALIS</t>
  </si>
  <si>
    <t>ACETILENAS </t>
  </si>
  <si>
    <t>6.</t>
  </si>
  <si>
    <t>Acetilenas </t>
  </si>
  <si>
    <t>6.1.</t>
  </si>
  <si>
    <t>Acetilenas</t>
  </si>
  <si>
    <t>6.1.1.</t>
  </si>
  <si>
    <t>Talpa: 40 ltr, +/- 2 ltr, 8 kg</t>
  </si>
  <si>
    <t>7. DALIS</t>
  </si>
  <si>
    <t>SUSKYSTINTO MEDICININIO DEGUONIES TIEKIMO IR SAUGOJIMO SISTEMOS NUOMA</t>
  </si>
  <si>
    <t>7.</t>
  </si>
  <si>
    <t>Suskystinto medicininio deguonies tiekimo ir saugojimo sistemos nuoma</t>
  </si>
  <si>
    <t>7.1.</t>
  </si>
  <si>
    <t>mėn.</t>
  </si>
  <si>
    <t>7.1.1.</t>
  </si>
  <si>
    <t>Sistemos įrengimo bei pridavimo LR institucijoms (Valstybiei darbo inspekcijai dėl potencialiai pavojingų įrenginių priežiūros ir eksploatavimo) bei ligoninei terminas 30 kalendorinių dienų nuo sutarties įsigaliojimo dienos. Sistemos įrengimo darbai turi būti atliekami taip, kad įrengimo metu būtų užtikrintas nepertraukiamas deguonies tiekimas ligoninei.</t>
  </si>
  <si>
    <t>7.1.2.</t>
  </si>
  <si>
    <t>Sistema turi užtikrinti nepertraukiamą deguonies tiekimą iš rezervuaro, o įvykus gedimui užtikrinti alternatyvų tiekimą iš dujų balionų rampos. Sistemą turi sudaryti vakuuminė suskystinto medicininio deguonies dujų talpykla su garintuvu ir įranga. </t>
  </si>
  <si>
    <t>7.1.3.</t>
  </si>
  <si>
    <t>Talpyklos tūris ne mažiau kaip 6000 litrų, minimalus išeinantis slėgis 2 bar., maksimalus leistinas slėgis 18 bar. Talpa turi atitikti ES direktyvoje 2014/68/EU nustatytus standartus. Talpyklos išgarinimo įrenginio maksimalus pajėgumas ne mažiau 50 m3/h. Talpykloje turi būti sumontuota telemetrijos įranga, leidžianti nuotoliniu būdu stebėti dujų kiekį talpykloje. Įranga turi atitikti saugos ir sveikatos reikalavimus pagal EN 50014 arba lygiavertį standartą.</t>
  </si>
  <si>
    <t>7.1.4.</t>
  </si>
  <si>
    <t>Tiekėjas savo lėšomis pagal savo projektą įrengia suskystinto deguonies talpą su garintuvu. Jei tiekėjas nuspręstų keisti medicininių dujų taros tipą, tai tiekėjas savo lėšomis turi atlikti magistralinių jungčių perdarymą prijungiant naują medicininių dujų tiekimo sistemą prie dabartinių balionų rampų arba dujų padavimo į magistralę taškų. Tiekėjas atsako už šios talpos priežiūrą ir remontą (prireikus) per visą sutarties vykdymo laikotarpį.</t>
  </si>
  <si>
    <t>7.2.</t>
  </si>
  <si>
    <t>Medicininio deguonies reguliatoriaus nuoma </t>
  </si>
  <si>
    <t>7.2.1.</t>
  </si>
  <si>
    <t>Medicininio deguonies reguliatorius su G3/4 galva (30 vnt.): darbinis slėgis 200 bar, srauto reguliavimo ribos 0-25 ltr/min., ventilis G3/4.Tiekėjas gali siūlyti kitokio nei 3/4" deguonies balionų sriegius,  tačiau tokiu atveju kartu turi siūlyti atitinkamo sriegio reduktorius nuomai.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</si>
  <si>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</si>
  <si>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</si>
  <si>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</si>
  <si>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</si>
  <si>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</si>
  <si>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</si>
  <si>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</si>
  <si>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</si>
  <si>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</si>
  <si>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</si>
  <si>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</si>
  <si>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</si>
  <si>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</si>
  <si>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</si>
  <si>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</si>
  <si>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</si>
  <si>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</si>
  <si>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</si>
  <si>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</si>
  <si>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</si>
  <si>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</si>
  <si>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</si>
  <si>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14990 2025-08-21 15:02:54</t>
  </si>
  <si>
    <t>SPECIALIŲJŲ PIRKIMO SĄLYGŲ 2 PRIEDAS "PASIŪLYMO FORMA IR TECHNINĖ SPECIFIKACIJA"</t>
  </si>
  <si>
    <t>Anglies dioksidas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</si>
</sst>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xf>
    <xf numFmtId="0" fontId="2" fillId="4" borderId="23" xfId="0" applyFont="1" applyFill="1" applyBorder="1" applyAlignment="1">
      <alignment horizontal="center" vertical="center" wrapText="1"/>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2"/>
  <sheetViews>
    <sheetView tabSelected="1" topLeftCell="A84" workbookViewId="0">
      <selection activeCell="B96" sqref="B96"/>
    </sheetView>
  </sheetViews>
  <sheetFormatPr defaultColWidth="10.796875" defaultRowHeight="14.4" x14ac:dyDescent="0.3"/>
  <cols>
    <col min="1" max="1" width="9.19921875" style="1" customWidth="1"/>
    <col min="2" max="2" width="78" style="11" customWidth="1"/>
    <col min="3" max="3" width="15.59765625" style="11" customWidth="1"/>
    <col min="4" max="4" width="7.8984375" style="11" customWidth="1"/>
    <col min="5" max="5" width="18.8984375" style="11" customWidth="1"/>
    <col min="6" max="6" width="19.8984375" style="11" customWidth="1"/>
    <col min="7" max="7" width="30" style="11" customWidth="1"/>
    <col min="8" max="8" width="37.296875" style="11" customWidth="1"/>
    <col min="9" max="15" width="25" style="1" customWidth="1"/>
    <col min="16" max="16" width="10.796875" style="1" customWidth="1"/>
    <col min="17" max="16384" width="10.796875" style="1"/>
  </cols>
  <sheetData>
    <row r="2" spans="1:6" x14ac:dyDescent="0.3">
      <c r="A2" s="12" t="s">
        <v>137</v>
      </c>
      <c r="B2" s="21"/>
    </row>
    <row r="3" spans="1:6" x14ac:dyDescent="0.3">
      <c r="B3" s="22"/>
    </row>
    <row r="4" spans="1:6" x14ac:dyDescent="0.3">
      <c r="A4" s="12" t="s">
        <v>0</v>
      </c>
      <c r="B4" s="21"/>
    </row>
    <row r="5" spans="1:6" x14ac:dyDescent="0.3">
      <c r="A5" s="2"/>
      <c r="B5" s="21"/>
    </row>
    <row r="6" spans="1:6" x14ac:dyDescent="0.3">
      <c r="A6" s="1" t="s">
        <v>1</v>
      </c>
      <c r="B6" s="23" t="s">
        <v>2</v>
      </c>
    </row>
    <row r="7" spans="1:6" x14ac:dyDescent="0.3">
      <c r="B7" s="21"/>
    </row>
    <row r="8" spans="1:6" x14ac:dyDescent="0.3">
      <c r="A8" s="3" t="s">
        <v>3</v>
      </c>
      <c r="B8" s="24"/>
    </row>
    <row r="9" spans="1:6" x14ac:dyDescent="0.3">
      <c r="A9" s="3" t="s">
        <v>4</v>
      </c>
      <c r="B9" s="24"/>
    </row>
    <row r="10" spans="1:6" x14ac:dyDescent="0.3">
      <c r="A10" s="3" t="s">
        <v>5</v>
      </c>
      <c r="B10" s="24"/>
    </row>
    <row r="12" spans="1:6" ht="15.6" x14ac:dyDescent="0.3">
      <c r="A12" s="40" t="s">
        <v>6</v>
      </c>
      <c r="B12" s="41"/>
      <c r="C12" s="34"/>
      <c r="D12" s="35"/>
      <c r="E12" s="35"/>
      <c r="F12" s="36"/>
    </row>
    <row r="13" spans="1:6" ht="16.05" hidden="1" customHeight="1" x14ac:dyDescent="0.3">
      <c r="A13" s="45" t="s">
        <v>7</v>
      </c>
      <c r="B13" s="38"/>
      <c r="C13" s="34"/>
      <c r="D13" s="35"/>
      <c r="E13" s="35"/>
      <c r="F13" s="36"/>
    </row>
    <row r="14" spans="1:6" ht="16.05" hidden="1" customHeight="1" x14ac:dyDescent="0.3">
      <c r="A14" s="45" t="s">
        <v>8</v>
      </c>
      <c r="B14" s="38"/>
      <c r="C14" s="34"/>
      <c r="D14" s="35"/>
      <c r="E14" s="35"/>
      <c r="F14" s="36"/>
    </row>
    <row r="15" spans="1:6" ht="16.05" hidden="1" customHeight="1" x14ac:dyDescent="0.3">
      <c r="A15" s="40" t="s">
        <v>9</v>
      </c>
      <c r="B15" s="41"/>
      <c r="C15" s="34"/>
      <c r="D15" s="35"/>
      <c r="E15" s="35"/>
      <c r="F15" s="36"/>
    </row>
    <row r="16" spans="1:6" ht="63" hidden="1" customHeight="1" x14ac:dyDescent="0.3">
      <c r="A16" s="37" t="s">
        <v>10</v>
      </c>
      <c r="B16" s="38"/>
      <c r="C16" s="34"/>
      <c r="D16" s="35"/>
      <c r="E16" s="35"/>
      <c r="F16" s="36"/>
    </row>
    <row r="17" spans="1:7" ht="16.05" hidden="1" customHeight="1" x14ac:dyDescent="0.3">
      <c r="A17" s="40" t="s">
        <v>11</v>
      </c>
      <c r="B17" s="41"/>
      <c r="C17" s="34"/>
      <c r="D17" s="35"/>
      <c r="E17" s="35"/>
      <c r="F17" s="36"/>
    </row>
    <row r="18" spans="1:7" ht="16.05" hidden="1" customHeight="1" x14ac:dyDescent="0.3">
      <c r="A18" s="40" t="s">
        <v>12</v>
      </c>
      <c r="B18" s="41"/>
      <c r="C18" s="34"/>
      <c r="D18" s="35"/>
      <c r="E18" s="35"/>
      <c r="F18" s="36"/>
    </row>
    <row r="19" spans="1:7" ht="48" hidden="1" customHeight="1" x14ac:dyDescent="0.3">
      <c r="A19" s="40" t="s">
        <v>13</v>
      </c>
      <c r="B19" s="41"/>
      <c r="C19" s="34"/>
      <c r="D19" s="35"/>
      <c r="E19" s="35"/>
      <c r="F19" s="36"/>
    </row>
    <row r="20" spans="1:7" ht="55.05" hidden="1" customHeight="1" x14ac:dyDescent="0.3">
      <c r="A20" s="40" t="s">
        <v>14</v>
      </c>
      <c r="B20" s="41"/>
      <c r="C20" s="34"/>
      <c r="D20" s="35"/>
      <c r="E20" s="35"/>
      <c r="F20" s="36"/>
    </row>
    <row r="21" spans="1:7" ht="70.95" hidden="1" customHeight="1" x14ac:dyDescent="0.3">
      <c r="A21" s="42" t="s">
        <v>15</v>
      </c>
      <c r="B21" s="43"/>
      <c r="C21" s="46"/>
      <c r="D21" s="47"/>
      <c r="E21" s="47"/>
      <c r="F21" s="47"/>
      <c r="G21" s="32"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9" t="s">
        <v>16</v>
      </c>
      <c r="B23" s="33"/>
      <c r="C23" s="33"/>
      <c r="D23" s="33"/>
      <c r="E23" s="33"/>
      <c r="F23" s="33"/>
    </row>
    <row r="24" spans="1:7" x14ac:dyDescent="0.3">
      <c r="A24" s="33" t="s">
        <v>17</v>
      </c>
      <c r="B24" s="33"/>
      <c r="C24" s="33"/>
      <c r="D24" s="33"/>
      <c r="E24" s="33"/>
      <c r="F24" s="33"/>
    </row>
    <row r="25" spans="1:7" x14ac:dyDescent="0.3">
      <c r="A25" s="33" t="s">
        <v>18</v>
      </c>
      <c r="B25" s="33"/>
      <c r="C25" s="33"/>
      <c r="D25" s="33"/>
      <c r="E25" s="33"/>
      <c r="F25" s="33"/>
    </row>
    <row r="26" spans="1:7" x14ac:dyDescent="0.3">
      <c r="A26" s="33" t="s">
        <v>19</v>
      </c>
      <c r="B26" s="33"/>
      <c r="C26" s="33"/>
      <c r="D26" s="33"/>
      <c r="E26" s="33"/>
      <c r="F26" s="33"/>
    </row>
    <row r="27" spans="1:7" x14ac:dyDescent="0.3">
      <c r="A27" s="33" t="s">
        <v>20</v>
      </c>
      <c r="B27" s="33"/>
      <c r="C27" s="33"/>
      <c r="D27" s="33"/>
      <c r="E27" s="33"/>
      <c r="F27" s="33"/>
    </row>
    <row r="28" spans="1:7" ht="31.95" customHeight="1" x14ac:dyDescent="0.3">
      <c r="A28" s="44" t="s">
        <v>21</v>
      </c>
      <c r="B28" s="33"/>
      <c r="C28" s="33"/>
      <c r="D28" s="33"/>
      <c r="E28" s="33"/>
      <c r="F28" s="33"/>
    </row>
    <row r="29" spans="1:7" x14ac:dyDescent="0.3">
      <c r="A29" s="33" t="s">
        <v>22</v>
      </c>
      <c r="B29" s="33"/>
      <c r="C29" s="33"/>
      <c r="D29" s="33"/>
      <c r="E29" s="33"/>
      <c r="F29" s="33"/>
    </row>
    <row r="30" spans="1:7" x14ac:dyDescent="0.3">
      <c r="A30" s="13" t="s">
        <v>23</v>
      </c>
      <c r="D30" s="27"/>
    </row>
    <row r="31" spans="1:7" x14ac:dyDescent="0.3">
      <c r="A31" s="13" t="s">
        <v>24</v>
      </c>
    </row>
    <row r="32" spans="1:7" x14ac:dyDescent="0.3">
      <c r="A32" s="12" t="s">
        <v>25</v>
      </c>
      <c r="B32" s="23" t="s">
        <v>26</v>
      </c>
    </row>
    <row r="34" spans="1:8" x14ac:dyDescent="0.3">
      <c r="A34" s="12" t="s">
        <v>27</v>
      </c>
    </row>
    <row r="35" spans="1:8" s="10" customFormat="1" ht="57.6" x14ac:dyDescent="0.3">
      <c r="A35" s="29" t="s">
        <v>28</v>
      </c>
      <c r="B35" s="30" t="s">
        <v>29</v>
      </c>
      <c r="C35" s="30" t="s">
        <v>30</v>
      </c>
      <c r="D35" s="30" t="s">
        <v>31</v>
      </c>
      <c r="E35" s="30" t="s">
        <v>32</v>
      </c>
      <c r="F35" s="30" t="s">
        <v>33</v>
      </c>
      <c r="G35" s="30" t="s">
        <v>34</v>
      </c>
      <c r="H35" s="30" t="s">
        <v>35</v>
      </c>
    </row>
    <row r="36" spans="1:8" x14ac:dyDescent="0.3">
      <c r="A36" s="14" t="s">
        <v>36</v>
      </c>
      <c r="B36" s="25" t="s">
        <v>37</v>
      </c>
      <c r="C36" s="26"/>
      <c r="D36" s="26"/>
      <c r="E36" s="26"/>
      <c r="F36" s="26"/>
      <c r="G36" s="26"/>
      <c r="H36" s="26"/>
    </row>
    <row r="37" spans="1:8" x14ac:dyDescent="0.3">
      <c r="A37" s="15" t="s">
        <v>38</v>
      </c>
      <c r="B37" s="26" t="s">
        <v>37</v>
      </c>
      <c r="C37" s="26">
        <v>160</v>
      </c>
      <c r="D37" s="26" t="s">
        <v>39</v>
      </c>
      <c r="E37" s="31"/>
      <c r="F37" s="26" t="str">
        <f>IF(ISBLANK(E37),"", PRODUCT(C37,E37))</f>
        <v/>
      </c>
      <c r="G37" s="28"/>
      <c r="H37" s="26"/>
    </row>
    <row r="38" spans="1:8" x14ac:dyDescent="0.3">
      <c r="A38" s="15" t="s">
        <v>40</v>
      </c>
      <c r="B38" s="26" t="s">
        <v>41</v>
      </c>
      <c r="C38" s="26"/>
      <c r="D38" s="26"/>
      <c r="E38" s="26"/>
      <c r="F38" s="26"/>
      <c r="G38" s="26"/>
      <c r="H38" s="28"/>
    </row>
    <row r="39" spans="1:8" ht="43.2" x14ac:dyDescent="0.3">
      <c r="A39" s="15" t="s">
        <v>42</v>
      </c>
      <c r="B39" s="26" t="s">
        <v>43</v>
      </c>
      <c r="C39" s="26"/>
      <c r="D39" s="26"/>
      <c r="E39" s="26"/>
      <c r="F39" s="26"/>
      <c r="G39" s="26"/>
      <c r="H39" s="28"/>
    </row>
    <row r="40" spans="1:8" x14ac:dyDescent="0.3">
      <c r="E40" s="25" t="s">
        <v>44</v>
      </c>
      <c r="F40" s="25" t="str">
        <f>IF((COUNT(C37:C39)&lt;&gt;COUNT(F37:F39)),"", ROUND(SUM(F37:F39),2))</f>
        <v/>
      </c>
      <c r="G40" s="32" t="str">
        <f>IF((COUNT(C37:C39)&lt;&gt;COUNT(F37:F39)),"Neužpildytos visų objektų kainos", "")</f>
        <v>Neužpildytos visų objektų kainos</v>
      </c>
    </row>
    <row r="41" spans="1:8" ht="28.8" x14ac:dyDescent="0.3">
      <c r="C41" s="25" t="s">
        <v>45</v>
      </c>
      <c r="D41" s="28"/>
      <c r="E41" s="25" t="s">
        <v>46</v>
      </c>
      <c r="F41" s="25" t="str">
        <f>IF(OR(F40="",D41=""),"", ROUND(PRODUCT(D41,F40)/100,2))</f>
        <v/>
      </c>
      <c r="G41" s="32" t="str">
        <f>IF(D41="", "Nurodykite taikomą PVM dydį", "")</f>
        <v>Nurodykite taikomą PVM dydį</v>
      </c>
    </row>
    <row r="42" spans="1:8" x14ac:dyDescent="0.3">
      <c r="E42" s="25" t="s">
        <v>47</v>
      </c>
      <c r="F42" s="25">
        <f>IF(ISBLANK(F41), "", ROUND(SUM(F40:F41),2))</f>
        <v>0</v>
      </c>
    </row>
    <row r="46" spans="1:8" x14ac:dyDescent="0.3">
      <c r="A46" s="12" t="s">
        <v>48</v>
      </c>
      <c r="B46" s="23" t="s">
        <v>49</v>
      </c>
    </row>
    <row r="48" spans="1:8" x14ac:dyDescent="0.3">
      <c r="A48" s="12" t="s">
        <v>27</v>
      </c>
    </row>
    <row r="49" spans="1:8" s="10" customFormat="1" ht="57.6" x14ac:dyDescent="0.3">
      <c r="A49" s="29" t="s">
        <v>28</v>
      </c>
      <c r="B49" s="30" t="s">
        <v>29</v>
      </c>
      <c r="C49" s="30" t="s">
        <v>30</v>
      </c>
      <c r="D49" s="30" t="s">
        <v>31</v>
      </c>
      <c r="E49" s="30" t="s">
        <v>32</v>
      </c>
      <c r="F49" s="30" t="s">
        <v>33</v>
      </c>
      <c r="G49" s="30" t="s">
        <v>34</v>
      </c>
      <c r="H49" s="30" t="s">
        <v>35</v>
      </c>
    </row>
    <row r="50" spans="1:8" x14ac:dyDescent="0.3">
      <c r="A50" s="14" t="s">
        <v>50</v>
      </c>
      <c r="B50" s="25" t="s">
        <v>51</v>
      </c>
      <c r="C50" s="26"/>
      <c r="D50" s="26"/>
      <c r="E50" s="26"/>
      <c r="F50" s="26"/>
      <c r="G50" s="26"/>
      <c r="H50" s="26"/>
    </row>
    <row r="51" spans="1:8" x14ac:dyDescent="0.3">
      <c r="A51" s="15" t="s">
        <v>52</v>
      </c>
      <c r="B51" s="26" t="s">
        <v>53</v>
      </c>
      <c r="C51" s="26">
        <v>800</v>
      </c>
      <c r="D51" s="26" t="s">
        <v>54</v>
      </c>
      <c r="E51" s="31"/>
      <c r="F51" s="26" t="str">
        <f>IF(ISBLANK(E51),"", PRODUCT(C51,E51))</f>
        <v/>
      </c>
      <c r="G51" s="28"/>
      <c r="H51" s="26"/>
    </row>
    <row r="52" spans="1:8" x14ac:dyDescent="0.3">
      <c r="A52" s="15" t="s">
        <v>55</v>
      </c>
      <c r="B52" s="26" t="s">
        <v>56</v>
      </c>
      <c r="C52" s="26"/>
      <c r="D52" s="26"/>
      <c r="E52" s="26"/>
      <c r="F52" s="26"/>
      <c r="G52" s="26"/>
      <c r="H52" s="28"/>
    </row>
    <row r="53" spans="1:8" x14ac:dyDescent="0.3">
      <c r="A53" s="15" t="s">
        <v>57</v>
      </c>
      <c r="B53" s="26" t="s">
        <v>41</v>
      </c>
      <c r="C53" s="26"/>
      <c r="D53" s="26"/>
      <c r="E53" s="26"/>
      <c r="F53" s="26"/>
      <c r="G53" s="26"/>
      <c r="H53" s="28"/>
    </row>
    <row r="54" spans="1:8" ht="28.8" x14ac:dyDescent="0.3">
      <c r="A54" s="15" t="s">
        <v>58</v>
      </c>
      <c r="B54" s="26" t="s">
        <v>59</v>
      </c>
      <c r="C54" s="26"/>
      <c r="D54" s="26"/>
      <c r="E54" s="26"/>
      <c r="F54" s="26"/>
      <c r="G54" s="26"/>
      <c r="H54" s="28"/>
    </row>
    <row r="55" spans="1:8" x14ac:dyDescent="0.3">
      <c r="E55" s="25" t="s">
        <v>44</v>
      </c>
      <c r="F55" s="25" t="str">
        <f>IF((COUNT(C51:C54)&lt;&gt;COUNT(F51:F54)),"", ROUND(SUM(F51:F54),2))</f>
        <v/>
      </c>
      <c r="G55" s="32" t="str">
        <f>IF((COUNT(C51:C54)&lt;&gt;COUNT(F51:F54)),"Neužpildytos visų objektų kainos", "")</f>
        <v>Neužpildytos visų objektų kainos</v>
      </c>
    </row>
    <row r="56" spans="1:8" ht="28.8" x14ac:dyDescent="0.3">
      <c r="C56" s="25" t="s">
        <v>45</v>
      </c>
      <c r="D56" s="28"/>
      <c r="E56" s="25" t="s">
        <v>46</v>
      </c>
      <c r="F56" s="25" t="str">
        <f>IF(OR(F55="",D56=""),"", ROUND(PRODUCT(D56,F55)/100,2))</f>
        <v/>
      </c>
      <c r="G56" s="32" t="str">
        <f>IF(D56="", "Nurodykite taikomą PVM dydį", "")</f>
        <v>Nurodykite taikomą PVM dydį</v>
      </c>
    </row>
    <row r="57" spans="1:8" x14ac:dyDescent="0.3">
      <c r="E57" s="25" t="s">
        <v>47</v>
      </c>
      <c r="F57" s="25">
        <f>IF(ISBLANK(F56), "", ROUND(SUM(F55:F56),2))</f>
        <v>0</v>
      </c>
    </row>
    <row r="61" spans="1:8" x14ac:dyDescent="0.3">
      <c r="A61" s="12" t="s">
        <v>60</v>
      </c>
      <c r="B61" s="23" t="s">
        <v>61</v>
      </c>
    </row>
    <row r="63" spans="1:8" x14ac:dyDescent="0.3">
      <c r="A63" s="12" t="s">
        <v>27</v>
      </c>
    </row>
    <row r="64" spans="1:8" s="10" customFormat="1" ht="57.6" x14ac:dyDescent="0.3">
      <c r="A64" s="29" t="s">
        <v>28</v>
      </c>
      <c r="B64" s="30" t="s">
        <v>29</v>
      </c>
      <c r="C64" s="30" t="s">
        <v>30</v>
      </c>
      <c r="D64" s="30" t="s">
        <v>31</v>
      </c>
      <c r="E64" s="30" t="s">
        <v>32</v>
      </c>
      <c r="F64" s="30" t="s">
        <v>33</v>
      </c>
      <c r="G64" s="30" t="s">
        <v>34</v>
      </c>
      <c r="H64" s="30" t="s">
        <v>35</v>
      </c>
    </row>
    <row r="65" spans="1:8" x14ac:dyDescent="0.3">
      <c r="A65" s="14" t="s">
        <v>62</v>
      </c>
      <c r="B65" s="25" t="s">
        <v>63</v>
      </c>
      <c r="C65" s="26"/>
      <c r="D65" s="26"/>
      <c r="E65" s="26"/>
      <c r="F65" s="26"/>
      <c r="G65" s="26"/>
      <c r="H65" s="26"/>
    </row>
    <row r="66" spans="1:8" x14ac:dyDescent="0.3">
      <c r="A66" s="15" t="s">
        <v>64</v>
      </c>
      <c r="B66" s="26" t="s">
        <v>65</v>
      </c>
      <c r="C66" s="26">
        <v>130</v>
      </c>
      <c r="D66" s="26" t="s">
        <v>54</v>
      </c>
      <c r="E66" s="31"/>
      <c r="F66" s="26" t="str">
        <f>IF(ISBLANK(E66),"", PRODUCT(C66,E66))</f>
        <v/>
      </c>
      <c r="G66" s="28"/>
      <c r="H66" s="26"/>
    </row>
    <row r="67" spans="1:8" x14ac:dyDescent="0.3">
      <c r="A67" s="15" t="s">
        <v>66</v>
      </c>
      <c r="B67" s="26" t="s">
        <v>67</v>
      </c>
      <c r="C67" s="26"/>
      <c r="D67" s="26"/>
      <c r="E67" s="26"/>
      <c r="F67" s="26"/>
      <c r="G67" s="26"/>
      <c r="H67" s="28"/>
    </row>
    <row r="68" spans="1:8" x14ac:dyDescent="0.3">
      <c r="A68" s="15" t="s">
        <v>68</v>
      </c>
      <c r="B68" s="26" t="s">
        <v>69</v>
      </c>
      <c r="C68" s="26"/>
      <c r="D68" s="26"/>
      <c r="E68" s="26"/>
      <c r="F68" s="26"/>
      <c r="G68" s="26"/>
      <c r="H68" s="28"/>
    </row>
    <row r="69" spans="1:8" x14ac:dyDescent="0.3">
      <c r="A69" s="15" t="s">
        <v>70</v>
      </c>
      <c r="B69" s="26" t="s">
        <v>41</v>
      </c>
      <c r="C69" s="26"/>
      <c r="D69" s="26"/>
      <c r="E69" s="26"/>
      <c r="F69" s="26"/>
      <c r="G69" s="26"/>
      <c r="H69" s="28"/>
    </row>
    <row r="70" spans="1:8" ht="28.8" x14ac:dyDescent="0.3">
      <c r="A70" s="15" t="s">
        <v>71</v>
      </c>
      <c r="B70" s="26" t="s">
        <v>59</v>
      </c>
      <c r="C70" s="26"/>
      <c r="D70" s="26"/>
      <c r="E70" s="26"/>
      <c r="F70" s="26"/>
      <c r="G70" s="26"/>
      <c r="H70" s="28"/>
    </row>
    <row r="71" spans="1:8" x14ac:dyDescent="0.3">
      <c r="E71" s="25" t="s">
        <v>44</v>
      </c>
      <c r="F71" s="25" t="str">
        <f>IF((COUNT(C66:C70)&lt;&gt;COUNT(F66:F70)),"", ROUND(SUM(F66:F70),2))</f>
        <v/>
      </c>
      <c r="G71" s="32" t="str">
        <f>IF((COUNT(C66:C70)&lt;&gt;COUNT(F66:F70)),"Neužpildytos visų objektų kainos", "")</f>
        <v>Neužpildytos visų objektų kainos</v>
      </c>
    </row>
    <row r="72" spans="1:8" ht="28.8" x14ac:dyDescent="0.3">
      <c r="C72" s="25" t="s">
        <v>45</v>
      </c>
      <c r="D72" s="28"/>
      <c r="E72" s="25" t="s">
        <v>46</v>
      </c>
      <c r="F72" s="25" t="str">
        <f>IF(OR(F71="",D72=""),"", ROUND(PRODUCT(D72,F71)/100,2))</f>
        <v/>
      </c>
      <c r="G72" s="32" t="str">
        <f>IF(D72="", "Nurodykite taikomą PVM dydį", "")</f>
        <v>Nurodykite taikomą PVM dydį</v>
      </c>
    </row>
    <row r="73" spans="1:8" x14ac:dyDescent="0.3">
      <c r="E73" s="25" t="s">
        <v>47</v>
      </c>
      <c r="F73" s="25">
        <f>IF(ISBLANK(F72), "", ROUND(SUM(F71:F72),2))</f>
        <v>0</v>
      </c>
    </row>
    <row r="77" spans="1:8" x14ac:dyDescent="0.3">
      <c r="A77" s="12" t="s">
        <v>72</v>
      </c>
      <c r="B77" s="23" t="s">
        <v>73</v>
      </c>
    </row>
    <row r="79" spans="1:8" x14ac:dyDescent="0.3">
      <c r="A79" s="12" t="s">
        <v>27</v>
      </c>
    </row>
    <row r="80" spans="1:8" s="10" customFormat="1" ht="57.6" x14ac:dyDescent="0.3">
      <c r="A80" s="29" t="s">
        <v>28</v>
      </c>
      <c r="B80" s="30" t="s">
        <v>29</v>
      </c>
      <c r="C80" s="30" t="s">
        <v>30</v>
      </c>
      <c r="D80" s="30" t="s">
        <v>31</v>
      </c>
      <c r="E80" s="30" t="s">
        <v>32</v>
      </c>
      <c r="F80" s="30" t="s">
        <v>33</v>
      </c>
      <c r="G80" s="30" t="s">
        <v>34</v>
      </c>
      <c r="H80" s="30" t="s">
        <v>35</v>
      </c>
    </row>
    <row r="81" spans="1:8" x14ac:dyDescent="0.3">
      <c r="A81" s="14" t="s">
        <v>74</v>
      </c>
      <c r="B81" s="25" t="s">
        <v>75</v>
      </c>
      <c r="C81" s="26"/>
      <c r="D81" s="26"/>
      <c r="E81" s="26"/>
      <c r="F81" s="26"/>
      <c r="G81" s="26"/>
      <c r="H81" s="26"/>
    </row>
    <row r="82" spans="1:8" x14ac:dyDescent="0.3">
      <c r="A82" s="15" t="s">
        <v>76</v>
      </c>
      <c r="B82" s="26" t="s">
        <v>75</v>
      </c>
      <c r="C82" s="26">
        <v>200</v>
      </c>
      <c r="D82" s="26" t="s">
        <v>54</v>
      </c>
      <c r="E82" s="31"/>
      <c r="F82" s="26" t="str">
        <f>IF(ISBLANK(E82),"", PRODUCT(C82,E82))</f>
        <v/>
      </c>
      <c r="G82" s="28"/>
      <c r="H82" s="26"/>
    </row>
    <row r="83" spans="1:8" x14ac:dyDescent="0.3">
      <c r="A83" s="15" t="s">
        <v>77</v>
      </c>
      <c r="B83" s="26" t="s">
        <v>78</v>
      </c>
      <c r="C83" s="26"/>
      <c r="D83" s="26"/>
      <c r="E83" s="26"/>
      <c r="F83" s="26"/>
      <c r="G83" s="26"/>
      <c r="H83" s="28"/>
    </row>
    <row r="84" spans="1:8" x14ac:dyDescent="0.3">
      <c r="A84" s="15" t="s">
        <v>79</v>
      </c>
      <c r="B84" s="26" t="s">
        <v>41</v>
      </c>
      <c r="C84" s="26"/>
      <c r="D84" s="26"/>
      <c r="E84" s="26"/>
      <c r="F84" s="26"/>
      <c r="G84" s="26"/>
      <c r="H84" s="28"/>
    </row>
    <row r="85" spans="1:8" ht="28.8" x14ac:dyDescent="0.3">
      <c r="A85" s="15" t="s">
        <v>80</v>
      </c>
      <c r="B85" s="26" t="s">
        <v>59</v>
      </c>
      <c r="C85" s="26"/>
      <c r="D85" s="26"/>
      <c r="E85" s="26"/>
      <c r="F85" s="26"/>
      <c r="G85" s="26"/>
      <c r="H85" s="28"/>
    </row>
    <row r="86" spans="1:8" x14ac:dyDescent="0.3">
      <c r="E86" s="25" t="s">
        <v>44</v>
      </c>
      <c r="F86" s="25" t="str">
        <f>IF((COUNT(C82:C85)&lt;&gt;COUNT(F82:F85)),"", ROUND(SUM(F82:F85),2))</f>
        <v/>
      </c>
      <c r="G86" s="32" t="str">
        <f>IF((COUNT(C82:C85)&lt;&gt;COUNT(F82:F85)),"Neužpildytos visų objektų kainos", "")</f>
        <v>Neužpildytos visų objektų kainos</v>
      </c>
    </row>
    <row r="87" spans="1:8" ht="28.8" x14ac:dyDescent="0.3">
      <c r="C87" s="25" t="s">
        <v>45</v>
      </c>
      <c r="D87" s="28"/>
      <c r="E87" s="25" t="s">
        <v>46</v>
      </c>
      <c r="F87" s="25" t="str">
        <f>IF(OR(F86="",D87=""),"", ROUND(PRODUCT(D87,F86)/100,2))</f>
        <v/>
      </c>
      <c r="G87" s="32" t="str">
        <f>IF(D87="", "Nurodykite taikomą PVM dydį", "")</f>
        <v>Nurodykite taikomą PVM dydį</v>
      </c>
    </row>
    <row r="88" spans="1:8" x14ac:dyDescent="0.3">
      <c r="E88" s="25" t="s">
        <v>47</v>
      </c>
      <c r="F88" s="25">
        <f>IF(ISBLANK(F87), "", ROUND(SUM(F86:F87),2))</f>
        <v>0</v>
      </c>
    </row>
    <row r="92" spans="1:8" x14ac:dyDescent="0.3">
      <c r="A92" s="12" t="s">
        <v>81</v>
      </c>
      <c r="B92" s="23" t="s">
        <v>82</v>
      </c>
    </row>
    <row r="94" spans="1:8" x14ac:dyDescent="0.3">
      <c r="A94" s="12" t="s">
        <v>27</v>
      </c>
    </row>
    <row r="95" spans="1:8" s="10" customFormat="1" ht="57.6" x14ac:dyDescent="0.3">
      <c r="A95" s="29" t="s">
        <v>28</v>
      </c>
      <c r="B95" s="30" t="s">
        <v>29</v>
      </c>
      <c r="C95" s="30" t="s">
        <v>30</v>
      </c>
      <c r="D95" s="30" t="s">
        <v>31</v>
      </c>
      <c r="E95" s="30" t="s">
        <v>32</v>
      </c>
      <c r="F95" s="30" t="s">
        <v>33</v>
      </c>
      <c r="G95" s="30" t="s">
        <v>34</v>
      </c>
      <c r="H95" s="30" t="s">
        <v>35</v>
      </c>
    </row>
    <row r="96" spans="1:8" x14ac:dyDescent="0.3">
      <c r="A96" s="14" t="s">
        <v>83</v>
      </c>
      <c r="B96" s="25" t="s">
        <v>138</v>
      </c>
      <c r="C96" s="26"/>
      <c r="D96" s="26"/>
      <c r="E96" s="26"/>
      <c r="F96" s="26"/>
      <c r="G96" s="26"/>
      <c r="H96" s="26"/>
    </row>
    <row r="97" spans="1:8" x14ac:dyDescent="0.3">
      <c r="A97" s="15" t="s">
        <v>84</v>
      </c>
      <c r="B97" s="26" t="s">
        <v>85</v>
      </c>
      <c r="C97" s="26">
        <v>20</v>
      </c>
      <c r="D97" s="26" t="s">
        <v>54</v>
      </c>
      <c r="E97" s="31"/>
      <c r="F97" s="26" t="str">
        <f>IF(ISBLANK(E97),"", PRODUCT(C97,E97))</f>
        <v/>
      </c>
      <c r="G97" s="28"/>
      <c r="H97" s="26"/>
    </row>
    <row r="98" spans="1:8" x14ac:dyDescent="0.3">
      <c r="A98" s="15" t="s">
        <v>86</v>
      </c>
      <c r="B98" s="26" t="s">
        <v>87</v>
      </c>
      <c r="C98" s="26"/>
      <c r="D98" s="26"/>
      <c r="E98" s="26"/>
      <c r="F98" s="26"/>
      <c r="G98" s="26"/>
      <c r="H98" s="28"/>
    </row>
    <row r="99" spans="1:8" x14ac:dyDescent="0.3">
      <c r="E99" s="25" t="s">
        <v>44</v>
      </c>
      <c r="F99" s="25" t="str">
        <f>IF((COUNT(C97:C98)&lt;&gt;COUNT(F97:F98)),"", ROUND(SUM(F97:F98),2))</f>
        <v/>
      </c>
      <c r="G99" s="32" t="str">
        <f>IF((COUNT(C97:C98)&lt;&gt;COUNT(F97:F98)),"Neužpildytos visų objektų kainos", "")</f>
        <v>Neužpildytos visų objektų kainos</v>
      </c>
    </row>
    <row r="100" spans="1:8" ht="28.8" x14ac:dyDescent="0.3">
      <c r="C100" s="25" t="s">
        <v>45</v>
      </c>
      <c r="D100" s="28"/>
      <c r="E100" s="25" t="s">
        <v>46</v>
      </c>
      <c r="F100" s="25" t="str">
        <f>IF(OR(F99="",D100=""),"", ROUND(PRODUCT(D100,F99)/100,2))</f>
        <v/>
      </c>
      <c r="G100" s="32" t="str">
        <f>IF(D100="", "Nurodykite taikomą PVM dydį", "")</f>
        <v>Nurodykite taikomą PVM dydį</v>
      </c>
    </row>
    <row r="101" spans="1:8" x14ac:dyDescent="0.3">
      <c r="E101" s="25" t="s">
        <v>47</v>
      </c>
      <c r="F101" s="25">
        <f>IF(ISBLANK(F100), "", ROUND(SUM(F99:F100),2))</f>
        <v>0</v>
      </c>
    </row>
    <row r="105" spans="1:8" x14ac:dyDescent="0.3">
      <c r="A105" s="12" t="s">
        <v>88</v>
      </c>
      <c r="B105" s="23" t="s">
        <v>89</v>
      </c>
    </row>
    <row r="107" spans="1:8" x14ac:dyDescent="0.3">
      <c r="A107" s="12" t="s">
        <v>27</v>
      </c>
    </row>
    <row r="108" spans="1:8" s="10" customFormat="1" ht="57.6" x14ac:dyDescent="0.3">
      <c r="A108" s="29" t="s">
        <v>28</v>
      </c>
      <c r="B108" s="30" t="s">
        <v>29</v>
      </c>
      <c r="C108" s="30" t="s">
        <v>30</v>
      </c>
      <c r="D108" s="30" t="s">
        <v>31</v>
      </c>
      <c r="E108" s="30" t="s">
        <v>32</v>
      </c>
      <c r="F108" s="30" t="s">
        <v>33</v>
      </c>
      <c r="G108" s="30" t="s">
        <v>34</v>
      </c>
      <c r="H108" s="30" t="s">
        <v>35</v>
      </c>
    </row>
    <row r="109" spans="1:8" x14ac:dyDescent="0.3">
      <c r="A109" s="14" t="s">
        <v>90</v>
      </c>
      <c r="B109" s="25" t="s">
        <v>91</v>
      </c>
      <c r="C109" s="26"/>
      <c r="D109" s="26"/>
      <c r="E109" s="26"/>
      <c r="F109" s="26"/>
      <c r="G109" s="26"/>
      <c r="H109" s="26"/>
    </row>
    <row r="110" spans="1:8" x14ac:dyDescent="0.3">
      <c r="A110" s="15" t="s">
        <v>92</v>
      </c>
      <c r="B110" s="26" t="s">
        <v>93</v>
      </c>
      <c r="C110" s="26">
        <v>4</v>
      </c>
      <c r="D110" s="26" t="s">
        <v>54</v>
      </c>
      <c r="E110" s="31"/>
      <c r="F110" s="26" t="str">
        <f>IF(ISBLANK(E110),"", PRODUCT(C110,E110))</f>
        <v/>
      </c>
      <c r="G110" s="28"/>
      <c r="H110" s="26"/>
    </row>
    <row r="111" spans="1:8" x14ac:dyDescent="0.3">
      <c r="A111" s="15" t="s">
        <v>94</v>
      </c>
      <c r="B111" s="26" t="s">
        <v>95</v>
      </c>
      <c r="C111" s="26"/>
      <c r="D111" s="26"/>
      <c r="E111" s="26"/>
      <c r="F111" s="26"/>
      <c r="G111" s="26"/>
      <c r="H111" s="28"/>
    </row>
    <row r="112" spans="1:8" x14ac:dyDescent="0.3">
      <c r="E112" s="25" t="s">
        <v>44</v>
      </c>
      <c r="F112" s="25" t="str">
        <f>IF((COUNT(C110:C111)&lt;&gt;COUNT(F110:F111)),"", ROUND(SUM(F110:F111),2))</f>
        <v/>
      </c>
      <c r="G112" s="32" t="str">
        <f>IF((COUNT(C110:C111)&lt;&gt;COUNT(F110:F111)),"Neužpildytos visų objektų kainos", "")</f>
        <v>Neužpildytos visų objektų kainos</v>
      </c>
    </row>
    <row r="113" spans="1:8" ht="28.8" x14ac:dyDescent="0.3">
      <c r="C113" s="25" t="s">
        <v>45</v>
      </c>
      <c r="D113" s="28"/>
      <c r="E113" s="25" t="s">
        <v>46</v>
      </c>
      <c r="F113" s="25" t="str">
        <f>IF(OR(F112="",D113=""),"", ROUND(PRODUCT(D113,F112)/100,2))</f>
        <v/>
      </c>
      <c r="G113" s="32" t="str">
        <f>IF(D113="", "Nurodykite taikomą PVM dydį", "")</f>
        <v>Nurodykite taikomą PVM dydį</v>
      </c>
    </row>
    <row r="114" spans="1:8" x14ac:dyDescent="0.3">
      <c r="E114" s="25" t="s">
        <v>47</v>
      </c>
      <c r="F114" s="25">
        <f>IF(ISBLANK(F113), "", ROUND(SUM(F112:F113),2))</f>
        <v>0</v>
      </c>
    </row>
    <row r="118" spans="1:8" x14ac:dyDescent="0.3">
      <c r="A118" s="12" t="s">
        <v>96</v>
      </c>
      <c r="B118" s="23" t="s">
        <v>97</v>
      </c>
    </row>
    <row r="120" spans="1:8" x14ac:dyDescent="0.3">
      <c r="A120" s="12" t="s">
        <v>27</v>
      </c>
    </row>
    <row r="121" spans="1:8" s="10" customFormat="1" ht="57.6" x14ac:dyDescent="0.3">
      <c r="A121" s="29" t="s">
        <v>28</v>
      </c>
      <c r="B121" s="30" t="s">
        <v>29</v>
      </c>
      <c r="C121" s="30" t="s">
        <v>30</v>
      </c>
      <c r="D121" s="30" t="s">
        <v>31</v>
      </c>
      <c r="E121" s="30" t="s">
        <v>32</v>
      </c>
      <c r="F121" s="30" t="s">
        <v>33</v>
      </c>
      <c r="G121" s="30" t="s">
        <v>34</v>
      </c>
      <c r="H121" s="30" t="s">
        <v>35</v>
      </c>
    </row>
    <row r="122" spans="1:8" x14ac:dyDescent="0.3">
      <c r="A122" s="14" t="s">
        <v>98</v>
      </c>
      <c r="B122" s="25" t="s">
        <v>99</v>
      </c>
      <c r="C122" s="26"/>
      <c r="D122" s="26"/>
      <c r="E122" s="26"/>
      <c r="F122" s="26"/>
      <c r="G122" s="26"/>
      <c r="H122" s="26"/>
    </row>
    <row r="123" spans="1:8" x14ac:dyDescent="0.3">
      <c r="A123" s="15" t="s">
        <v>100</v>
      </c>
      <c r="B123" s="26" t="s">
        <v>99</v>
      </c>
      <c r="C123" s="26">
        <v>24</v>
      </c>
      <c r="D123" s="26" t="s">
        <v>101</v>
      </c>
      <c r="E123" s="31"/>
      <c r="F123" s="26" t="str">
        <f>IF(ISBLANK(E123),"", PRODUCT(C123,E123))</f>
        <v/>
      </c>
      <c r="G123" s="28"/>
      <c r="H123" s="26"/>
    </row>
    <row r="124" spans="1:8" ht="57.6" x14ac:dyDescent="0.3">
      <c r="A124" s="15" t="s">
        <v>102</v>
      </c>
      <c r="B124" s="26" t="s">
        <v>103</v>
      </c>
      <c r="C124" s="26"/>
      <c r="D124" s="26"/>
      <c r="E124" s="26"/>
      <c r="F124" s="26"/>
      <c r="G124" s="26"/>
      <c r="H124" s="28"/>
    </row>
    <row r="125" spans="1:8" ht="43.2" x14ac:dyDescent="0.3">
      <c r="A125" s="15" t="s">
        <v>104</v>
      </c>
      <c r="B125" s="26" t="s">
        <v>105</v>
      </c>
      <c r="C125" s="26"/>
      <c r="D125" s="26"/>
      <c r="E125" s="26"/>
      <c r="F125" s="26"/>
      <c r="G125" s="26"/>
      <c r="H125" s="28"/>
    </row>
    <row r="126" spans="1:8" ht="72" x14ac:dyDescent="0.3">
      <c r="A126" s="15" t="s">
        <v>106</v>
      </c>
      <c r="B126" s="26" t="s">
        <v>107</v>
      </c>
      <c r="C126" s="26"/>
      <c r="D126" s="26"/>
      <c r="E126" s="26"/>
      <c r="F126" s="26"/>
      <c r="G126" s="26"/>
      <c r="H126" s="28"/>
    </row>
    <row r="127" spans="1:8" ht="72" x14ac:dyDescent="0.3">
      <c r="A127" s="15" t="s">
        <v>108</v>
      </c>
      <c r="B127" s="26" t="s">
        <v>109</v>
      </c>
      <c r="C127" s="26"/>
      <c r="D127" s="26"/>
      <c r="E127" s="26"/>
      <c r="F127" s="26"/>
      <c r="G127" s="26"/>
      <c r="H127" s="28"/>
    </row>
    <row r="128" spans="1:8" x14ac:dyDescent="0.3">
      <c r="A128" s="15" t="s">
        <v>110</v>
      </c>
      <c r="B128" s="26" t="s">
        <v>111</v>
      </c>
      <c r="C128" s="26">
        <v>24</v>
      </c>
      <c r="D128" s="26" t="s">
        <v>101</v>
      </c>
      <c r="E128" s="31"/>
      <c r="F128" s="26" t="str">
        <f>IF(ISBLANK(E128),"", PRODUCT(C128,E128))</f>
        <v/>
      </c>
      <c r="G128" s="28"/>
      <c r="H128" s="26"/>
    </row>
    <row r="129" spans="1:8" ht="43.2" x14ac:dyDescent="0.3">
      <c r="A129" s="15" t="s">
        <v>112</v>
      </c>
      <c r="B129" s="26" t="s">
        <v>113</v>
      </c>
      <c r="C129" s="26"/>
      <c r="D129" s="26"/>
      <c r="E129" s="26"/>
      <c r="F129" s="26"/>
      <c r="G129" s="26"/>
      <c r="H129" s="28"/>
    </row>
    <row r="130" spans="1:8" x14ac:dyDescent="0.3">
      <c r="E130" s="25" t="s">
        <v>44</v>
      </c>
      <c r="F130" s="25" t="str">
        <f>IF((COUNT(C123:C129)&lt;&gt;COUNT(F123:F129)),"", ROUND(SUM(F123:F129),2))</f>
        <v/>
      </c>
      <c r="G130" s="32" t="str">
        <f>IF((COUNT(C123:C129)&lt;&gt;COUNT(F123:F129)),"Neužpildytos visų objektų kainos", "")</f>
        <v>Neužpildytos visų objektų kainos</v>
      </c>
    </row>
    <row r="131" spans="1:8" ht="28.8" x14ac:dyDescent="0.3">
      <c r="C131" s="25" t="s">
        <v>45</v>
      </c>
      <c r="D131" s="28"/>
      <c r="E131" s="25" t="s">
        <v>46</v>
      </c>
      <c r="F131" s="25" t="str">
        <f>IF(OR(F130="",D131=""),"", ROUND(PRODUCT(D131,F130)/100,2))</f>
        <v/>
      </c>
      <c r="G131" s="32" t="str">
        <f>IF(D131="", "Nurodykite taikomą PVM dydį", "")</f>
        <v>Nurodykite taikomą PVM dydį</v>
      </c>
    </row>
    <row r="132" spans="1:8" x14ac:dyDescent="0.3">
      <c r="E132" s="25" t="s">
        <v>47</v>
      </c>
      <c r="F132" s="25">
        <f>IF(ISBLANK(F131), "", ROUND(SUM(F130:F131),2))</f>
        <v>0</v>
      </c>
    </row>
  </sheetData>
  <sheetProtection algorithmName="SHA-512" hashValue="6zckFIluWv4SHl2CKj+a+t0+u7DApz8BQ99N+yuynwxiDOHOy1UiL5oQcdexnvb+Tq76V+CBYqZ9GjlxivE+gA==" saltValue="QIUC3B4qSbXc3cohyQUVo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2"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7" t="s">
        <v>114</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6"/>
      <c r="B4" s="6"/>
      <c r="C4" s="6"/>
      <c r="D4" s="6"/>
      <c r="E4" s="6"/>
      <c r="F4" s="6"/>
      <c r="G4" s="6"/>
      <c r="H4" s="6"/>
      <c r="I4" s="6"/>
      <c r="J4" s="6"/>
    </row>
    <row r="5" spans="1:11" ht="48" customHeight="1" x14ac:dyDescent="0.3">
      <c r="A5" s="59" t="s">
        <v>115</v>
      </c>
      <c r="B5" s="53"/>
      <c r="C5" s="51" t="s">
        <v>116</v>
      </c>
      <c r="D5" s="52"/>
      <c r="E5" s="53"/>
      <c r="F5" s="51" t="s">
        <v>117</v>
      </c>
      <c r="G5" s="52"/>
      <c r="H5" s="53"/>
      <c r="I5" s="51" t="s">
        <v>118</v>
      </c>
      <c r="J5" s="53"/>
      <c r="K5" s="8" t="s">
        <v>119</v>
      </c>
    </row>
    <row r="6" spans="1:11" ht="49.05" customHeight="1" x14ac:dyDescent="0.3">
      <c r="A6" s="50"/>
      <c r="B6" s="41"/>
      <c r="C6" s="48"/>
      <c r="D6" s="49"/>
      <c r="E6" s="41"/>
      <c r="F6" s="48"/>
      <c r="G6" s="49"/>
      <c r="H6" s="41"/>
      <c r="I6" s="48"/>
      <c r="J6" s="41"/>
      <c r="K6" s="16"/>
    </row>
    <row r="7" spans="1:11" ht="49.05" customHeight="1" x14ac:dyDescent="0.3">
      <c r="A7" s="50"/>
      <c r="B7" s="41"/>
      <c r="C7" s="48"/>
      <c r="D7" s="49"/>
      <c r="E7" s="41"/>
      <c r="F7" s="48"/>
      <c r="G7" s="49"/>
      <c r="H7" s="41"/>
      <c r="I7" s="48"/>
      <c r="J7" s="41"/>
      <c r="K7" s="16"/>
    </row>
    <row r="8" spans="1:11" ht="49.05" customHeight="1" x14ac:dyDescent="0.3">
      <c r="A8" s="50"/>
      <c r="B8" s="41"/>
      <c r="C8" s="48"/>
      <c r="D8" s="49"/>
      <c r="E8" s="41"/>
      <c r="F8" s="48"/>
      <c r="G8" s="49"/>
      <c r="H8" s="41"/>
      <c r="I8" s="48"/>
      <c r="J8" s="41"/>
      <c r="K8" s="16"/>
    </row>
    <row r="9" spans="1:11" ht="49.05" customHeight="1" x14ac:dyDescent="0.3">
      <c r="A9" s="50"/>
      <c r="B9" s="41"/>
      <c r="C9" s="48"/>
      <c r="D9" s="49"/>
      <c r="E9" s="41"/>
      <c r="F9" s="48"/>
      <c r="G9" s="49"/>
      <c r="H9" s="41"/>
      <c r="I9" s="48"/>
      <c r="J9" s="41"/>
      <c r="K9" s="16"/>
    </row>
    <row r="10" spans="1:11" ht="49.05" customHeight="1" x14ac:dyDescent="0.3">
      <c r="A10" s="50"/>
      <c r="B10" s="41"/>
      <c r="C10" s="48"/>
      <c r="D10" s="49"/>
      <c r="E10" s="41"/>
      <c r="F10" s="48"/>
      <c r="G10" s="49"/>
      <c r="H10" s="41"/>
      <c r="I10" s="48"/>
      <c r="J10" s="41"/>
      <c r="K10" s="16"/>
    </row>
    <row r="11" spans="1:11" ht="49.05" customHeight="1" x14ac:dyDescent="0.3">
      <c r="A11" s="50"/>
      <c r="B11" s="41"/>
      <c r="C11" s="48"/>
      <c r="D11" s="49"/>
      <c r="E11" s="41"/>
      <c r="F11" s="48"/>
      <c r="G11" s="49"/>
      <c r="H11" s="41"/>
      <c r="I11" s="48"/>
      <c r="J11" s="41"/>
      <c r="K11" s="16"/>
    </row>
    <row r="12" spans="1:11" ht="49.05" customHeight="1" x14ac:dyDescent="0.3">
      <c r="A12" s="50"/>
      <c r="B12" s="41"/>
      <c r="C12" s="48"/>
      <c r="D12" s="49"/>
      <c r="E12" s="41"/>
      <c r="F12" s="48"/>
      <c r="G12" s="49"/>
      <c r="H12" s="41"/>
      <c r="I12" s="48"/>
      <c r="J12" s="41"/>
      <c r="K12" s="16"/>
    </row>
    <row r="13" spans="1:11" ht="49.05" customHeight="1" x14ac:dyDescent="0.3">
      <c r="A13" s="50"/>
      <c r="B13" s="41"/>
      <c r="C13" s="48"/>
      <c r="D13" s="49"/>
      <c r="E13" s="41"/>
      <c r="F13" s="48"/>
      <c r="G13" s="49"/>
      <c r="H13" s="41"/>
      <c r="I13" s="48"/>
      <c r="J13" s="41"/>
      <c r="K13" s="16"/>
    </row>
    <row r="14" spans="1:11" ht="49.05" customHeight="1" x14ac:dyDescent="0.3">
      <c r="A14" s="50"/>
      <c r="B14" s="41"/>
      <c r="C14" s="48"/>
      <c r="D14" s="49"/>
      <c r="E14" s="41"/>
      <c r="F14" s="48"/>
      <c r="G14" s="49"/>
      <c r="H14" s="41"/>
      <c r="I14" s="48"/>
      <c r="J14" s="41"/>
      <c r="K14" s="16"/>
    </row>
    <row r="15" spans="1:11" ht="48" customHeight="1" thickBot="1" x14ac:dyDescent="0.35">
      <c r="A15" s="64"/>
      <c r="B15" s="58"/>
      <c r="C15" s="56"/>
      <c r="D15" s="57"/>
      <c r="E15" s="58"/>
      <c r="F15" s="56"/>
      <c r="G15" s="57"/>
      <c r="H15" s="58"/>
      <c r="I15" s="56"/>
      <c r="J15" s="58"/>
      <c r="K15" s="17"/>
    </row>
    <row r="16" spans="1:11" ht="19.05" customHeight="1" x14ac:dyDescent="0.3">
      <c r="A16" s="9"/>
      <c r="B16" s="9"/>
      <c r="C16" s="9"/>
      <c r="D16" s="9"/>
      <c r="E16" s="9"/>
      <c r="F16" s="9"/>
      <c r="G16" s="9"/>
      <c r="H16" s="9"/>
      <c r="I16" s="9"/>
      <c r="J16" s="9"/>
      <c r="K16" s="10"/>
    </row>
    <row r="17" spans="1:11" ht="49.05" customHeight="1" x14ac:dyDescent="0.3">
      <c r="A17" s="76" t="s">
        <v>120</v>
      </c>
      <c r="B17" s="33"/>
      <c r="C17" s="33"/>
      <c r="D17" s="33"/>
      <c r="E17" s="33"/>
      <c r="F17" s="33"/>
      <c r="G17" s="33"/>
      <c r="H17" s="33"/>
      <c r="I17" s="33"/>
      <c r="J17" s="33"/>
      <c r="K17" s="33"/>
    </row>
    <row r="18" spans="1:11" ht="16.05" customHeight="1" thickBot="1" x14ac:dyDescent="0.35">
      <c r="A18" s="9"/>
      <c r="B18" s="9"/>
      <c r="C18" s="9"/>
      <c r="D18" s="9"/>
      <c r="E18" s="9"/>
      <c r="F18" s="9"/>
      <c r="G18" s="9"/>
      <c r="H18" s="9"/>
      <c r="I18" s="9"/>
      <c r="J18" s="9"/>
      <c r="K18" s="10"/>
    </row>
    <row r="19" spans="1:11" ht="49.05" customHeight="1" x14ac:dyDescent="0.3">
      <c r="A19" s="59" t="s">
        <v>29</v>
      </c>
      <c r="B19" s="53"/>
      <c r="C19" s="51" t="s">
        <v>116</v>
      </c>
      <c r="D19" s="52"/>
      <c r="E19" s="53"/>
      <c r="F19" s="51" t="s">
        <v>121</v>
      </c>
      <c r="G19" s="52"/>
      <c r="H19" s="53"/>
      <c r="I19" s="62" t="s">
        <v>118</v>
      </c>
      <c r="J19" s="63"/>
      <c r="K19" s="10"/>
    </row>
    <row r="20" spans="1:11" ht="49.05" customHeight="1" x14ac:dyDescent="0.3">
      <c r="A20" s="50"/>
      <c r="B20" s="41"/>
      <c r="C20" s="48"/>
      <c r="D20" s="49"/>
      <c r="E20" s="41"/>
      <c r="F20" s="48"/>
      <c r="G20" s="49"/>
      <c r="H20" s="41"/>
      <c r="I20" s="54"/>
      <c r="J20" s="55"/>
      <c r="K20" s="10"/>
    </row>
    <row r="21" spans="1:11" ht="49.05" customHeight="1" x14ac:dyDescent="0.3">
      <c r="A21" s="50"/>
      <c r="B21" s="41"/>
      <c r="C21" s="48"/>
      <c r="D21" s="49"/>
      <c r="E21" s="41"/>
      <c r="F21" s="48"/>
      <c r="G21" s="49"/>
      <c r="H21" s="41"/>
      <c r="I21" s="54"/>
      <c r="J21" s="55"/>
      <c r="K21" s="10"/>
    </row>
    <row r="22" spans="1:11" ht="49.05" customHeight="1" x14ac:dyDescent="0.3">
      <c r="A22" s="50"/>
      <c r="B22" s="41"/>
      <c r="C22" s="48"/>
      <c r="D22" s="49"/>
      <c r="E22" s="41"/>
      <c r="F22" s="48"/>
      <c r="G22" s="49"/>
      <c r="H22" s="41"/>
      <c r="I22" s="54"/>
      <c r="J22" s="55"/>
      <c r="K22" s="10"/>
    </row>
    <row r="23" spans="1:11" ht="49.05" customHeight="1" x14ac:dyDescent="0.3">
      <c r="A23" s="50"/>
      <c r="B23" s="41"/>
      <c r="C23" s="48"/>
      <c r="D23" s="49"/>
      <c r="E23" s="41"/>
      <c r="F23" s="48"/>
      <c r="G23" s="49"/>
      <c r="H23" s="41"/>
      <c r="I23" s="54"/>
      <c r="J23" s="55"/>
      <c r="K23" s="10"/>
    </row>
    <row r="24" spans="1:11" ht="49.05" customHeight="1" x14ac:dyDescent="0.3">
      <c r="A24" s="50"/>
      <c r="B24" s="41"/>
      <c r="C24" s="48"/>
      <c r="D24" s="49"/>
      <c r="E24" s="41"/>
      <c r="F24" s="48"/>
      <c r="G24" s="49"/>
      <c r="H24" s="41"/>
      <c r="I24" s="54"/>
      <c r="J24" s="55"/>
      <c r="K24" s="10"/>
    </row>
    <row r="25" spans="1:11" ht="49.05" customHeight="1" x14ac:dyDescent="0.3">
      <c r="A25" s="50"/>
      <c r="B25" s="41"/>
      <c r="C25" s="48"/>
      <c r="D25" s="49"/>
      <c r="E25" s="41"/>
      <c r="F25" s="48"/>
      <c r="G25" s="49"/>
      <c r="H25" s="41"/>
      <c r="I25" s="54"/>
      <c r="J25" s="55"/>
      <c r="K25" s="10"/>
    </row>
    <row r="26" spans="1:11" ht="49.05" customHeight="1" x14ac:dyDescent="0.3">
      <c r="A26" s="50"/>
      <c r="B26" s="41"/>
      <c r="C26" s="48"/>
      <c r="D26" s="49"/>
      <c r="E26" s="41"/>
      <c r="F26" s="48"/>
      <c r="G26" s="49"/>
      <c r="H26" s="41"/>
      <c r="I26" s="54"/>
      <c r="J26" s="55"/>
      <c r="K26" s="10"/>
    </row>
    <row r="27" spans="1:11" ht="49.05" customHeight="1" x14ac:dyDescent="0.3">
      <c r="A27" s="50"/>
      <c r="B27" s="41"/>
      <c r="C27" s="48"/>
      <c r="D27" s="49"/>
      <c r="E27" s="41"/>
      <c r="F27" s="48"/>
      <c r="G27" s="49"/>
      <c r="H27" s="41"/>
      <c r="I27" s="54"/>
      <c r="J27" s="55"/>
      <c r="K27" s="10"/>
    </row>
    <row r="28" spans="1:11" ht="49.05" customHeight="1" x14ac:dyDescent="0.3">
      <c r="A28" s="50"/>
      <c r="B28" s="41"/>
      <c r="C28" s="48"/>
      <c r="D28" s="49"/>
      <c r="E28" s="41"/>
      <c r="F28" s="48"/>
      <c r="G28" s="49"/>
      <c r="H28" s="41"/>
      <c r="I28" s="54"/>
      <c r="J28" s="55"/>
      <c r="K28" s="10"/>
    </row>
    <row r="29" spans="1:11" ht="49.05" customHeight="1" x14ac:dyDescent="0.3">
      <c r="A29" s="50"/>
      <c r="B29" s="41"/>
      <c r="C29" s="48"/>
      <c r="D29" s="49"/>
      <c r="E29" s="41"/>
      <c r="F29" s="48"/>
      <c r="G29" s="49"/>
      <c r="H29" s="41"/>
      <c r="I29" s="54"/>
      <c r="J29" s="55"/>
      <c r="K29" s="10"/>
    </row>
    <row r="31" spans="1:11" ht="33" customHeight="1" x14ac:dyDescent="0.3">
      <c r="A31" s="70"/>
      <c r="B31" s="33"/>
      <c r="C31" s="33"/>
      <c r="D31" s="33"/>
      <c r="E31" s="33"/>
      <c r="F31" s="33"/>
      <c r="G31" s="33"/>
      <c r="H31" s="33"/>
      <c r="I31" s="33"/>
      <c r="J31" s="33"/>
    </row>
    <row r="33" spans="1:10" ht="16.05" customHeight="1" x14ac:dyDescent="0.3">
      <c r="A33" s="71" t="s">
        <v>122</v>
      </c>
      <c r="B33" s="33"/>
      <c r="C33" s="33"/>
      <c r="D33" s="33"/>
      <c r="E33" s="33"/>
      <c r="F33" s="33"/>
      <c r="G33" s="33"/>
      <c r="H33" s="33"/>
      <c r="I33" s="33"/>
      <c r="J33" s="33"/>
    </row>
    <row r="34" spans="1:10" ht="16.05" customHeight="1" thickBot="1" x14ac:dyDescent="0.35"/>
    <row r="35" spans="1:10" ht="16.05" customHeight="1" x14ac:dyDescent="0.3">
      <c r="A35" s="7" t="s">
        <v>28</v>
      </c>
      <c r="B35" s="67" t="s">
        <v>123</v>
      </c>
      <c r="C35" s="52"/>
      <c r="D35" s="52"/>
      <c r="E35" s="52"/>
      <c r="F35" s="52"/>
      <c r="G35" s="53"/>
      <c r="H35" s="68" t="s">
        <v>124</v>
      </c>
      <c r="I35" s="52"/>
      <c r="J35" s="63"/>
    </row>
    <row r="36" spans="1:10" ht="48" customHeight="1" x14ac:dyDescent="0.3">
      <c r="A36" s="18" t="s">
        <v>125</v>
      </c>
      <c r="B36" s="61" t="s">
        <v>126</v>
      </c>
      <c r="C36" s="49"/>
      <c r="D36" s="49"/>
      <c r="E36" s="49"/>
      <c r="F36" s="49"/>
      <c r="G36" s="41"/>
      <c r="H36" s="65"/>
      <c r="I36" s="49"/>
      <c r="J36" s="55"/>
    </row>
    <row r="37" spans="1:10" ht="48" customHeight="1" x14ac:dyDescent="0.3">
      <c r="A37" s="18" t="s">
        <v>127</v>
      </c>
      <c r="B37" s="61" t="s">
        <v>128</v>
      </c>
      <c r="C37" s="49"/>
      <c r="D37" s="49"/>
      <c r="E37" s="49"/>
      <c r="F37" s="49"/>
      <c r="G37" s="41"/>
      <c r="H37" s="65"/>
      <c r="I37" s="49"/>
      <c r="J37" s="55"/>
    </row>
    <row r="38" spans="1:10" ht="48" customHeight="1" x14ac:dyDescent="0.3">
      <c r="A38" s="18" t="s">
        <v>129</v>
      </c>
      <c r="B38" s="61" t="s">
        <v>130</v>
      </c>
      <c r="C38" s="49"/>
      <c r="D38" s="49"/>
      <c r="E38" s="49"/>
      <c r="F38" s="49"/>
      <c r="G38" s="41"/>
      <c r="H38" s="65"/>
      <c r="I38" s="49"/>
      <c r="J38" s="55"/>
    </row>
    <row r="39" spans="1:10" ht="48" customHeight="1" x14ac:dyDescent="0.3">
      <c r="A39" s="18" t="s">
        <v>131</v>
      </c>
      <c r="B39" s="61" t="s">
        <v>132</v>
      </c>
      <c r="C39" s="49"/>
      <c r="D39" s="49"/>
      <c r="E39" s="49"/>
      <c r="F39" s="49"/>
      <c r="G39" s="41"/>
      <c r="H39" s="65"/>
      <c r="I39" s="49"/>
      <c r="J39" s="55"/>
    </row>
    <row r="40" spans="1:10" ht="48" customHeight="1" x14ac:dyDescent="0.3">
      <c r="A40" s="19"/>
      <c r="B40" s="66"/>
      <c r="C40" s="49"/>
      <c r="D40" s="49"/>
      <c r="E40" s="49"/>
      <c r="F40" s="49"/>
      <c r="G40" s="41"/>
      <c r="H40" s="65"/>
      <c r="I40" s="49"/>
      <c r="J40" s="55"/>
    </row>
    <row r="41" spans="1:10" ht="48" customHeight="1" x14ac:dyDescent="0.3">
      <c r="A41" s="19"/>
      <c r="B41" s="66"/>
      <c r="C41" s="49"/>
      <c r="D41" s="49"/>
      <c r="E41" s="49"/>
      <c r="F41" s="49"/>
      <c r="G41" s="41"/>
      <c r="H41" s="65"/>
      <c r="I41" s="49"/>
      <c r="J41" s="55"/>
    </row>
    <row r="42" spans="1:10" ht="48" customHeight="1" x14ac:dyDescent="0.3">
      <c r="A42" s="19"/>
      <c r="B42" s="66"/>
      <c r="C42" s="49"/>
      <c r="D42" s="49"/>
      <c r="E42" s="49"/>
      <c r="F42" s="49"/>
      <c r="G42" s="41"/>
      <c r="H42" s="65"/>
      <c r="I42" s="49"/>
      <c r="J42" s="55"/>
    </row>
    <row r="43" spans="1:10" ht="48" customHeight="1" x14ac:dyDescent="0.3">
      <c r="A43" s="19"/>
      <c r="B43" s="66"/>
      <c r="C43" s="49"/>
      <c r="D43" s="49"/>
      <c r="E43" s="49"/>
      <c r="F43" s="49"/>
      <c r="G43" s="41"/>
      <c r="H43" s="65"/>
      <c r="I43" s="49"/>
      <c r="J43" s="55"/>
    </row>
    <row r="44" spans="1:10" ht="48" customHeight="1" x14ac:dyDescent="0.3">
      <c r="A44" s="19"/>
      <c r="B44" s="66"/>
      <c r="C44" s="49"/>
      <c r="D44" s="49"/>
      <c r="E44" s="49"/>
      <c r="F44" s="49"/>
      <c r="G44" s="41"/>
      <c r="H44" s="65"/>
      <c r="I44" s="49"/>
      <c r="J44" s="55"/>
    </row>
    <row r="45" spans="1:10" ht="48" customHeight="1" x14ac:dyDescent="0.3">
      <c r="A45" s="19"/>
      <c r="B45" s="66"/>
      <c r="C45" s="49"/>
      <c r="D45" s="49"/>
      <c r="E45" s="49"/>
      <c r="F45" s="49"/>
      <c r="G45" s="41"/>
      <c r="H45" s="65"/>
      <c r="I45" s="49"/>
      <c r="J45" s="55"/>
    </row>
    <row r="46" spans="1:10" ht="49.05" customHeight="1" thickBot="1" x14ac:dyDescent="0.35">
      <c r="A46" s="20"/>
      <c r="B46" s="72"/>
      <c r="C46" s="57"/>
      <c r="D46" s="57"/>
      <c r="E46" s="57"/>
      <c r="F46" s="57"/>
      <c r="G46" s="58"/>
      <c r="H46" s="73"/>
      <c r="I46" s="74"/>
      <c r="J46" s="75"/>
    </row>
    <row r="48" spans="1:10" ht="102" customHeight="1" x14ac:dyDescent="0.3">
      <c r="A48" s="70" t="s">
        <v>133</v>
      </c>
      <c r="B48" s="33"/>
      <c r="C48" s="33"/>
      <c r="D48" s="33"/>
      <c r="E48" s="33"/>
      <c r="F48" s="33"/>
      <c r="G48" s="33"/>
      <c r="H48" s="33"/>
      <c r="I48" s="33"/>
      <c r="J48" s="33"/>
    </row>
    <row r="51" spans="1:10" x14ac:dyDescent="0.3">
      <c r="A51" s="69" t="s">
        <v>134</v>
      </c>
      <c r="B51" s="33"/>
      <c r="C51" s="33"/>
      <c r="D51" s="33"/>
      <c r="E51" s="60"/>
      <c r="F51" s="33"/>
      <c r="G51" s="33"/>
      <c r="H51" s="33"/>
      <c r="I51" s="33"/>
      <c r="J51" s="33"/>
    </row>
    <row r="53" spans="1:10" x14ac:dyDescent="0.3">
      <c r="A53" s="69" t="s">
        <v>135</v>
      </c>
      <c r="B53" s="33"/>
      <c r="C53" s="33"/>
      <c r="D53" s="33"/>
      <c r="E53" s="60"/>
      <c r="F53" s="33"/>
      <c r="G53" s="33"/>
      <c r="H53" s="33"/>
      <c r="I53" s="33"/>
      <c r="J53" s="33"/>
    </row>
    <row r="100" spans="1:1" ht="15.6" x14ac:dyDescent="0.3">
      <c r="A100" t="s">
        <v>136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2025-08-22T06:50:42Z</dcterms:modified>
</cp:coreProperties>
</file>