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3622_ Vienkartinės chirurginės priemonės - laparaskopiniai lankstūs linijiniai pjovėjai,\CVP IS\"/>
    </mc:Choice>
  </mc:AlternateContent>
  <xr:revisionPtr revIDLastSave="0" documentId="13_ncr:1_{94AC8D15-C203-47D5-89E6-FBF290DB680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52" i="1" l="1"/>
  <c r="F141" i="1"/>
  <c r="F134" i="1"/>
  <c r="F126" i="1"/>
  <c r="F151" i="1" s="1"/>
  <c r="F152" i="1" s="1"/>
  <c r="F153" i="1" s="1"/>
  <c r="G116" i="1"/>
  <c r="F104" i="1"/>
  <c r="F115" i="1" s="1"/>
  <c r="F116" i="1" s="1"/>
  <c r="F117" i="1" s="1"/>
  <c r="F93" i="1"/>
  <c r="G115" i="1" s="1"/>
  <c r="G83" i="1"/>
  <c r="F77" i="1"/>
  <c r="F65" i="1"/>
  <c r="G55" i="1"/>
  <c r="F49" i="1"/>
  <c r="F37" i="1"/>
  <c r="G54" i="1" s="1"/>
  <c r="G82" i="1" l="1"/>
  <c r="G151" i="1"/>
  <c r="F82" i="1"/>
  <c r="F83" i="1" s="1"/>
  <c r="F84" i="1" s="1"/>
  <c r="F54" i="1"/>
  <c r="F55" i="1" s="1"/>
  <c r="F56" i="1" s="1"/>
</calcChain>
</file>

<file path=xl/sharedStrings.xml><?xml version="1.0" encoding="utf-8"?>
<sst xmlns="http://schemas.openxmlformats.org/spreadsheetml/2006/main" count="295" uniqueCount="205">
  <si>
    <t>PIRKIMO SĄLYGŲ PRIEDAS "PASIŪLYMO FORMA"</t>
  </si>
  <si>
    <t>VIENKARTINĖS CHIRURGINĖS PRIEMONĖS - LAPARASKOPINIAI LANKSTŪS LINIJINIAI PJOVĖJAI, MOTORIZUOTI ENDOSKOPINIAI LINIJINIAI LANKSTŪS PJOVĖJAI, KASETĖS PJOVĖJAMS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</si>
  <si>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</si>
  <si>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</si>
  <si>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</si>
  <si>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</si>
  <si>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</si>
  <si>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</si>
  <si>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</si>
  <si>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</si>
  <si>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</si>
  <si>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</si>
  <si>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</si>
  <si>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</si>
  <si>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</si>
  <si>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</si>
  <si>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</si>
  <si>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</si>
  <si>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</si>
  <si>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</si>
  <si>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</si>
  <si>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</si>
  <si>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</si>
  <si>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</si>
  <si>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</si>
  <si>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</si>
  <si>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LAPAROSKOPINIAI LANKSTŪS LINIJINIAI PJOVĖJAI</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</si>
  <si>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</si>
  <si>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</si>
  <si>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</si>
  <si>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</si>
  <si>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</si>
  <si>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</si>
  <si>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</si>
  <si>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</si>
  <si>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</si>
  <si>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</si>
  <si>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t>
  </si>
  <si>
    <t>Laparoskopiniai lankstūs linijiniai pjovėjai</t>
  </si>
  <si>
    <t>1.1.</t>
  </si>
  <si>
    <t>vnt.</t>
  </si>
  <si>
    <t>1.1.1.</t>
  </si>
  <si>
    <t>Siūlės ilgis pasirinktinai: 45 mm arba 60 mm – aparatai tiekiami ta pačia kaina, nepriklausomai nuo šio parametro pasirinkimo</t>
  </si>
  <si>
    <t>1.1.2.</t>
  </si>
  <si>
    <t>Lankstus - ne mažiau nei 45 laipsniai į abi puses</t>
  </si>
  <si>
    <t>1.1.3.</t>
  </si>
  <si>
    <t>Turi peilio indikatorių</t>
  </si>
  <si>
    <t>1.1.4.</t>
  </si>
  <si>
    <t>Peilis integruotas į aparatą</t>
  </si>
  <si>
    <t>1.1.5.</t>
  </si>
  <si>
    <t>Vienas instrumentas sukabina audinius kabutėmis ir tuo pačiu pjauna audinius tarp kabučių eilių</t>
  </si>
  <si>
    <t>1.1.6.</t>
  </si>
  <si>
    <t>Rotuojamas 360 laipsnių</t>
  </si>
  <si>
    <t>1.1.7.</t>
  </si>
  <si>
    <t>Yra avarinis peilio grąžinimas</t>
  </si>
  <si>
    <t>1.1.8.</t>
  </si>
  <si>
    <t>Automatinis saugumo mechanizmas neleidža iššauti panaudotos kasetės</t>
  </si>
  <si>
    <t>1.1.9.</t>
  </si>
  <si>
    <t>Leidžiamas daugkartinis instrumento uždarymas ir atidarymas prieš iššaunant</t>
  </si>
  <si>
    <t>1.1.10.</t>
  </si>
  <si>
    <t>Visos pjovėjų kasetės tinka troakarui iki 12 mm skersmens</t>
  </si>
  <si>
    <t>1.1.11.</t>
  </si>
  <si>
    <t>Yra galimybė naudoti skirtingų spalvų kasetes – priklausomai nuo audinio storio</t>
  </si>
  <si>
    <t>1.2.</t>
  </si>
  <si>
    <t>Kasetės laparoskopiniam linijiniam pjovėjui</t>
  </si>
  <si>
    <t>1.2.1.</t>
  </si>
  <si>
    <t>Kasetės linijiniams pjovėjams 45 mm arba 60 mm - nurodoma užsakant</t>
  </si>
  <si>
    <t>1.2.2.</t>
  </si>
  <si>
    <t>Galimi keturi skirtingi kabučių aukščiai - pasirenkama užsakymo metu (kasetės tiekiamos ta pačia kaina, nepriklausomai nuo parametro pasirinkimo)</t>
  </si>
  <si>
    <t>1.2.3.</t>
  </si>
  <si>
    <t>Kabutės titaninės</t>
  </si>
  <si>
    <t>1.2.4.</t>
  </si>
  <si>
    <t>Kasetės tinkamos siūlomiems lankstiems linijiniams pjovėjams</t>
  </si>
  <si>
    <t>Suma be PVM</t>
  </si>
  <si>
    <t>Taikomas PVM dydis (%)</t>
  </si>
  <si>
    <t>PVM suma</t>
  </si>
  <si>
    <t>Suma su PVM</t>
  </si>
  <si>
    <t>2. DALIS</t>
  </si>
  <si>
    <t>2.</t>
  </si>
  <si>
    <t>2.1.</t>
  </si>
  <si>
    <t>Endoskopinis siuvimo aparatas</t>
  </si>
  <si>
    <t>2.1.1.</t>
  </si>
  <si>
    <t>Aparatas tinkamas darbui ir su 45 mm, ir su 60 mm kasetėmis</t>
  </si>
  <si>
    <t>2.1.2.</t>
  </si>
  <si>
    <t>2.1.3.</t>
  </si>
  <si>
    <t>2.1.4.</t>
  </si>
  <si>
    <t>Peilis integruotas kasetėje</t>
  </si>
  <si>
    <t>2.1.5.</t>
  </si>
  <si>
    <t>2.1.6.</t>
  </si>
  <si>
    <t>2.1.7.</t>
  </si>
  <si>
    <t>2.1.8.</t>
  </si>
  <si>
    <t>2.1.9.</t>
  </si>
  <si>
    <t>2.1.10.</t>
  </si>
  <si>
    <t>2.1.11.</t>
  </si>
  <si>
    <t>2.2.</t>
  </si>
  <si>
    <t>Kasetės linijiniam pjovėjui</t>
  </si>
  <si>
    <t>2.2.1.</t>
  </si>
  <si>
    <t>2.2.2.</t>
  </si>
  <si>
    <t>2.2.3.</t>
  </si>
  <si>
    <t>2.2.4.</t>
  </si>
  <si>
    <t>Kasetės tinkamos siūlomiems endoskopiniams siuvimo aparatams</t>
  </si>
  <si>
    <t>3. DALIS</t>
  </si>
  <si>
    <t>3.</t>
  </si>
  <si>
    <t>3.1.</t>
  </si>
  <si>
    <t>Endoskopinio siuvimo-pjovimo aparato rankena</t>
  </si>
  <si>
    <t>3.1.1.</t>
  </si>
  <si>
    <t>Instrumentas suderinamas su 30 mm, 45 mm ir 60 mm ilgio kasetėmis</t>
  </si>
  <si>
    <t>3.1.2.</t>
  </si>
  <si>
    <t>Artikuliuojamas iki 45 laipsnių kampu į abi puses, su laisvu artikuliacijos pozicijos pasirinkimu</t>
  </si>
  <si>
    <t>3.1.3.</t>
  </si>
  <si>
    <t>Turi audinių griebimo funkciją</t>
  </si>
  <si>
    <t>3.1.4.</t>
  </si>
  <si>
    <t>3.1.5.</t>
  </si>
  <si>
    <t>Galima iššauti iki 25 vienkartinių kasečių</t>
  </si>
  <si>
    <t>3.1.6.</t>
  </si>
  <si>
    <t>3.1.7.</t>
  </si>
  <si>
    <t>3.1.8.</t>
  </si>
  <si>
    <t>3.1.9.</t>
  </si>
  <si>
    <t>Galimas daugkartinis instrumento uždarymas ir atidarymas prieš iššaunant</t>
  </si>
  <si>
    <t>3.1.10.</t>
  </si>
  <si>
    <t>3.2.</t>
  </si>
  <si>
    <t>3.2.1.</t>
  </si>
  <si>
    <t>Kasetės linijiniams pjovėjams 30 mm, 45 mm arba 60 mm - nurodoma užsakant</t>
  </si>
  <si>
    <t>3.2.2.</t>
  </si>
  <si>
    <t>3.2.3.</t>
  </si>
  <si>
    <t>Trys skirtingo aukščio kabučių eilės už peilio ribos</t>
  </si>
  <si>
    <t>3.2.4.</t>
  </si>
  <si>
    <t>Šešios kabučių eilės - po tris skirtingo aukščio kabučių eiles kiekvienoje peilio pusėje</t>
  </si>
  <si>
    <t>3.2.5.</t>
  </si>
  <si>
    <t>Ne mažiau keturios kabutės už peilio ribos</t>
  </si>
  <si>
    <t>3.2.6.</t>
  </si>
  <si>
    <t>3.2.7.</t>
  </si>
  <si>
    <t>3.2.8.</t>
  </si>
  <si>
    <t>Nerūdijančio plieno peilis integruotas į kasetę</t>
  </si>
  <si>
    <t>3.2.9.</t>
  </si>
  <si>
    <t>Fiksuotas priekalas</t>
  </si>
  <si>
    <t>3.2.10.</t>
  </si>
  <si>
    <t>Suformuojama tiksli "B" raidės formos kabutė</t>
  </si>
  <si>
    <t>4. DALIS</t>
  </si>
  <si>
    <t>MOTORIZUOTI ENDESKOPINIAI LINIJINIAI LANKSTŪS PJOVĖJAI</t>
  </si>
  <si>
    <t>4.</t>
  </si>
  <si>
    <t>Motorizuoti endeskopiniai linijiniai lankstūs pjovėjai</t>
  </si>
  <si>
    <t>4.1.</t>
  </si>
  <si>
    <t>Endoskopinio linijinio pjovėjo driveris</t>
  </si>
  <si>
    <t>4.1.1.</t>
  </si>
  <si>
    <t>Ilgiai: 65 mm, 155 mm, 250 mm</t>
  </si>
  <si>
    <t>4.1.2.</t>
  </si>
  <si>
    <t>4.1.3.</t>
  </si>
  <si>
    <t>Leidžiama ne mažiau 55 laipsnių artikuliacija</t>
  </si>
  <si>
    <t>4.1.4.</t>
  </si>
  <si>
    <t>Yra peilio padėties indikatorius</t>
  </si>
  <si>
    <t>4.1.5.</t>
  </si>
  <si>
    <t>4.1.6.</t>
  </si>
  <si>
    <t>4.1.7.</t>
  </si>
  <si>
    <t>4.2.</t>
  </si>
  <si>
    <t>4.2.1.</t>
  </si>
  <si>
    <t>4.2.2.</t>
  </si>
  <si>
    <t>4.2.3.</t>
  </si>
  <si>
    <t>4.2.4.</t>
  </si>
  <si>
    <t>Kasetės tinkamos siūlomiems linijiniams pjovėjams</t>
  </si>
  <si>
    <t>4.2.5.</t>
  </si>
  <si>
    <t>4.2.6.</t>
  </si>
  <si>
    <t>4.3.</t>
  </si>
  <si>
    <t>Daugkartinė, autoklavuojama rankena panaudai</t>
  </si>
  <si>
    <t>4.3.1.</t>
  </si>
  <si>
    <t>Daugkartinė baterija</t>
  </si>
  <si>
    <t>4.3.2.</t>
  </si>
  <si>
    <t>Pakrovėjas su 3 lizdais baterijoms</t>
  </si>
  <si>
    <t>4.3.3.</t>
  </si>
  <si>
    <t>Metalinis dėklas autoklavui</t>
  </si>
  <si>
    <t>4.3.4.</t>
  </si>
  <si>
    <t>Turi jungties, baterijos, klaidų ir kompresijos indikacijos lemputes</t>
  </si>
  <si>
    <t>4.3.5.</t>
  </si>
  <si>
    <t>Galima naudoti 30 mm, 45 mm ir 60 mm kasetes</t>
  </si>
  <si>
    <t>4.3.6.</t>
  </si>
  <si>
    <t>Instrumentas manipuliuojamas motorizuota daugkartine rankena (atidaromas, uždaromas, iššaunamas)</t>
  </si>
  <si>
    <t>4.3.7.</t>
  </si>
  <si>
    <t>Kasečių ir audinių atpažinimo technologija - aparatas neleidžia iššauti, jeigu audinys yra per storas</t>
  </si>
  <si>
    <t>4.3.8.</t>
  </si>
  <si>
    <t>Rankena autoklavuojama 100 kartų</t>
  </si>
  <si>
    <t>4.3.9.</t>
  </si>
  <si>
    <t>Ne mažiau nei 2 vnt. suteikiama panaudai sutarties laikotarpiui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</si>
  <si>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</si>
  <si>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</si>
  <si>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</si>
  <si>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</si>
  <si>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</si>
  <si>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</si>
  <si>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</si>
  <si>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</si>
  <si>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</si>
  <si>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</si>
  <si>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</si>
  <si>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</si>
  <si>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</si>
  <si>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</si>
  <si>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</si>
  <si>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</si>
  <si>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</si>
  <si>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</si>
  <si>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</si>
  <si>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</si>
  <si>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</si>
  <si>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</si>
  <si>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3622-1 2025-07-25 11:06:25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</si>
</sst>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0" xfId="0" applyFont="1" applyFill="1" applyAlignment="1">
      <alignment horizontal="left" wrapText="1"/>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53"/>
  <sheetViews>
    <sheetView tabSelected="1" zoomScaleNormal="100" workbookViewId="0">
      <selection activeCell="H14" sqref="H14"/>
    </sheetView>
  </sheetViews>
  <sheetFormatPr defaultColWidth="10.875" defaultRowHeight="15" x14ac:dyDescent="0.25"/>
  <cols>
    <col min="1" max="1" width="9.125" style="1" customWidth="1"/>
    <col min="2" max="2" width="37.875" style="1" customWidth="1"/>
    <col min="3" max="3" width="7" style="1" customWidth="1"/>
    <col min="4" max="4" width="9.375" style="1" customWidth="1"/>
    <col min="5" max="5" width="14" style="1" customWidth="1"/>
    <col min="6" max="6" width="14.25" style="1" customWidth="1"/>
    <col min="7" max="7" width="20.5" style="1" customWidth="1"/>
    <col min="8" max="8" width="29.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0" t="s">
        <v>7</v>
      </c>
      <c r="B12" s="41"/>
      <c r="C12" s="33"/>
      <c r="D12" s="34"/>
      <c r="E12" s="34"/>
      <c r="F12" s="35"/>
    </row>
    <row r="13" spans="1:6" ht="15.95" customHeight="1" x14ac:dyDescent="0.25">
      <c r="A13" s="45" t="s">
        <v>8</v>
      </c>
      <c r="B13" s="38"/>
      <c r="C13" s="33"/>
      <c r="D13" s="34"/>
      <c r="E13" s="34"/>
      <c r="F13" s="35"/>
    </row>
    <row r="14" spans="1:6" ht="15.95" customHeight="1" x14ac:dyDescent="0.25">
      <c r="A14" s="45" t="s">
        <v>9</v>
      </c>
      <c r="B14" s="38"/>
      <c r="C14" s="33"/>
      <c r="D14" s="34"/>
      <c r="E14" s="34"/>
      <c r="F14" s="35"/>
    </row>
    <row r="15" spans="1:6" ht="15.95" customHeight="1" x14ac:dyDescent="0.25">
      <c r="A15" s="40" t="s">
        <v>10</v>
      </c>
      <c r="B15" s="41"/>
      <c r="C15" s="33"/>
      <c r="D15" s="34"/>
      <c r="E15" s="34"/>
      <c r="F15" s="35"/>
    </row>
    <row r="16" spans="1:6" ht="63" customHeight="1" x14ac:dyDescent="0.25">
      <c r="A16" s="37" t="s">
        <v>11</v>
      </c>
      <c r="B16" s="38"/>
      <c r="C16" s="33"/>
      <c r="D16" s="34"/>
      <c r="E16" s="34"/>
      <c r="F16" s="35"/>
    </row>
    <row r="17" spans="1:7" ht="15.95" customHeight="1" x14ac:dyDescent="0.25">
      <c r="A17" s="40" t="s">
        <v>12</v>
      </c>
      <c r="B17" s="41"/>
      <c r="C17" s="33"/>
      <c r="D17" s="34"/>
      <c r="E17" s="34"/>
      <c r="F17" s="35"/>
    </row>
    <row r="18" spans="1:7" ht="36" customHeight="1" x14ac:dyDescent="0.25">
      <c r="A18" s="40" t="s">
        <v>13</v>
      </c>
      <c r="B18" s="41"/>
      <c r="C18" s="33"/>
      <c r="D18" s="34"/>
      <c r="E18" s="34"/>
      <c r="F18" s="35"/>
    </row>
    <row r="19" spans="1:7" ht="48" customHeight="1" x14ac:dyDescent="0.25">
      <c r="A19" s="40" t="s">
        <v>14</v>
      </c>
      <c r="B19" s="41"/>
      <c r="C19" s="33"/>
      <c r="D19" s="34"/>
      <c r="E19" s="34"/>
      <c r="F19" s="35"/>
    </row>
    <row r="20" spans="1:7" ht="54.95" customHeight="1" x14ac:dyDescent="0.25">
      <c r="A20" s="40" t="s">
        <v>15</v>
      </c>
      <c r="B20" s="41"/>
      <c r="C20" s="33"/>
      <c r="D20" s="34"/>
      <c r="E20" s="34"/>
      <c r="F20" s="35"/>
    </row>
    <row r="21" spans="1:7" ht="15.75" x14ac:dyDescent="0.25">
      <c r="A21" s="42"/>
      <c r="B21" s="43"/>
      <c r="C21" s="46"/>
      <c r="D21" s="47"/>
      <c r="E21" s="47"/>
      <c r="F21" s="47"/>
      <c r="G21" s="14"/>
    </row>
    <row r="22" spans="1:7" ht="18" customHeight="1" x14ac:dyDescent="0.25">
      <c r="A22" s="5"/>
      <c r="B22" s="5"/>
      <c r="C22" s="6"/>
      <c r="D22" s="6"/>
      <c r="E22" s="6"/>
      <c r="F22" s="6"/>
    </row>
    <row r="23" spans="1:7" x14ac:dyDescent="0.25">
      <c r="A23" s="39"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4" t="s">
        <v>21</v>
      </c>
      <c r="B28" s="32"/>
      <c r="C28" s="32"/>
      <c r="D28" s="32"/>
      <c r="E28" s="32"/>
      <c r="F28" s="32"/>
    </row>
    <row r="29" spans="1:7" x14ac:dyDescent="0.25">
      <c r="A29" s="32" t="s">
        <v>22</v>
      </c>
      <c r="B29" s="32"/>
      <c r="C29" s="32"/>
      <c r="D29" s="32"/>
      <c r="E29" s="32"/>
      <c r="F29" s="32"/>
    </row>
    <row r="30" spans="1:7" ht="31.5" customHeight="1" x14ac:dyDescent="0.25">
      <c r="A30" s="36" t="s">
        <v>23</v>
      </c>
      <c r="B30" s="36"/>
      <c r="C30" s="36"/>
      <c r="D30" s="15"/>
    </row>
    <row r="31" spans="1:7" x14ac:dyDescent="0.25">
      <c r="A31" s="14" t="s">
        <v>24</v>
      </c>
    </row>
    <row r="32" spans="1:7" x14ac:dyDescent="0.25">
      <c r="A32" s="12" t="s">
        <v>25</v>
      </c>
      <c r="B32" s="12" t="s">
        <v>26</v>
      </c>
    </row>
    <row r="34" spans="1:9" x14ac:dyDescent="0.25">
      <c r="A34" s="12" t="s">
        <v>27</v>
      </c>
    </row>
    <row r="35" spans="1:9" s="29" customFormat="1" ht="45" x14ac:dyDescent="0.25">
      <c r="A35" s="28" t="s">
        <v>28</v>
      </c>
      <c r="B35" s="28" t="s">
        <v>29</v>
      </c>
      <c r="C35" s="28" t="s">
        <v>30</v>
      </c>
      <c r="D35" s="28" t="s">
        <v>31</v>
      </c>
      <c r="E35" s="28" t="s">
        <v>32</v>
      </c>
      <c r="F35" s="28" t="s">
        <v>33</v>
      </c>
      <c r="G35" s="28" t="s">
        <v>34</v>
      </c>
      <c r="H35" s="28" t="s">
        <v>35</v>
      </c>
      <c r="I35" s="28" t="s">
        <v>36</v>
      </c>
    </row>
    <row r="36" spans="1:9" s="24" customFormat="1" x14ac:dyDescent="0.25">
      <c r="A36" s="23" t="s">
        <v>37</v>
      </c>
      <c r="B36" s="23" t="s">
        <v>38</v>
      </c>
      <c r="C36" s="25"/>
      <c r="D36" s="25"/>
      <c r="E36" s="25"/>
      <c r="F36" s="25"/>
      <c r="G36" s="25"/>
      <c r="H36" s="25"/>
      <c r="I36" s="25"/>
    </row>
    <row r="37" spans="1:9" s="24" customFormat="1" ht="36" customHeight="1" x14ac:dyDescent="0.25">
      <c r="A37" s="25" t="s">
        <v>39</v>
      </c>
      <c r="B37" s="25" t="s">
        <v>38</v>
      </c>
      <c r="C37" s="30">
        <v>100</v>
      </c>
      <c r="D37" s="30" t="s">
        <v>40</v>
      </c>
      <c r="E37" s="26"/>
      <c r="F37" s="25" t="str">
        <f>IF(ISBLANK(E37),"", PRODUCT(C37,E37))</f>
        <v/>
      </c>
      <c r="G37" s="27"/>
      <c r="H37" s="25"/>
      <c r="I37" s="25"/>
    </row>
    <row r="38" spans="1:9" s="24" customFormat="1" ht="45" x14ac:dyDescent="0.25">
      <c r="A38" s="25" t="s">
        <v>41</v>
      </c>
      <c r="B38" s="25" t="s">
        <v>42</v>
      </c>
      <c r="C38" s="30"/>
      <c r="D38" s="30"/>
      <c r="E38" s="25"/>
      <c r="F38" s="25"/>
      <c r="G38" s="25"/>
      <c r="H38" s="27"/>
      <c r="I38" s="27"/>
    </row>
    <row r="39" spans="1:9" s="24" customFormat="1" ht="30" x14ac:dyDescent="0.25">
      <c r="A39" s="25" t="s">
        <v>43</v>
      </c>
      <c r="B39" s="25" t="s">
        <v>44</v>
      </c>
      <c r="C39" s="30"/>
      <c r="D39" s="30"/>
      <c r="E39" s="25"/>
      <c r="F39" s="25"/>
      <c r="G39" s="25"/>
      <c r="H39" s="27"/>
      <c r="I39" s="27"/>
    </row>
    <row r="40" spans="1:9" s="24" customFormat="1" x14ac:dyDescent="0.25">
      <c r="A40" s="25" t="s">
        <v>45</v>
      </c>
      <c r="B40" s="25" t="s">
        <v>46</v>
      </c>
      <c r="C40" s="30"/>
      <c r="D40" s="30"/>
      <c r="E40" s="25"/>
      <c r="F40" s="25"/>
      <c r="G40" s="25"/>
      <c r="H40" s="27"/>
      <c r="I40" s="27"/>
    </row>
    <row r="41" spans="1:9" s="24" customFormat="1" x14ac:dyDescent="0.25">
      <c r="A41" s="25" t="s">
        <v>47</v>
      </c>
      <c r="B41" s="25" t="s">
        <v>48</v>
      </c>
      <c r="C41" s="30"/>
      <c r="D41" s="30"/>
      <c r="E41" s="25"/>
      <c r="F41" s="25"/>
      <c r="G41" s="25"/>
      <c r="H41" s="27"/>
      <c r="I41" s="27"/>
    </row>
    <row r="42" spans="1:9" s="24" customFormat="1" ht="45" x14ac:dyDescent="0.25">
      <c r="A42" s="25" t="s">
        <v>49</v>
      </c>
      <c r="B42" s="25" t="s">
        <v>50</v>
      </c>
      <c r="C42" s="30"/>
      <c r="D42" s="30"/>
      <c r="E42" s="25"/>
      <c r="F42" s="25"/>
      <c r="G42" s="25"/>
      <c r="H42" s="27"/>
      <c r="I42" s="27"/>
    </row>
    <row r="43" spans="1:9" s="24" customFormat="1" x14ac:dyDescent="0.25">
      <c r="A43" s="25" t="s">
        <v>51</v>
      </c>
      <c r="B43" s="25" t="s">
        <v>52</v>
      </c>
      <c r="C43" s="30"/>
      <c r="D43" s="30"/>
      <c r="E43" s="25"/>
      <c r="F43" s="25"/>
      <c r="G43" s="25"/>
      <c r="H43" s="27"/>
      <c r="I43" s="27"/>
    </row>
    <row r="44" spans="1:9" s="24" customFormat="1" x14ac:dyDescent="0.25">
      <c r="A44" s="25" t="s">
        <v>53</v>
      </c>
      <c r="B44" s="25" t="s">
        <v>54</v>
      </c>
      <c r="C44" s="30"/>
      <c r="D44" s="30"/>
      <c r="E44" s="25"/>
      <c r="F44" s="25"/>
      <c r="G44" s="25"/>
      <c r="H44" s="27"/>
      <c r="I44" s="27"/>
    </row>
    <row r="45" spans="1:9" s="24" customFormat="1" ht="30" x14ac:dyDescent="0.25">
      <c r="A45" s="25" t="s">
        <v>55</v>
      </c>
      <c r="B45" s="25" t="s">
        <v>56</v>
      </c>
      <c r="C45" s="30"/>
      <c r="D45" s="30"/>
      <c r="E45" s="25"/>
      <c r="F45" s="25"/>
      <c r="G45" s="25"/>
      <c r="H45" s="27"/>
      <c r="I45" s="27"/>
    </row>
    <row r="46" spans="1:9" s="24" customFormat="1" ht="30" x14ac:dyDescent="0.25">
      <c r="A46" s="25" t="s">
        <v>57</v>
      </c>
      <c r="B46" s="25" t="s">
        <v>58</v>
      </c>
      <c r="C46" s="30"/>
      <c r="D46" s="30"/>
      <c r="E46" s="25"/>
      <c r="F46" s="25"/>
      <c r="G46" s="25"/>
      <c r="H46" s="27"/>
      <c r="I46" s="27"/>
    </row>
    <row r="47" spans="1:9" s="24" customFormat="1" ht="30" x14ac:dyDescent="0.25">
      <c r="A47" s="25" t="s">
        <v>59</v>
      </c>
      <c r="B47" s="25" t="s">
        <v>60</v>
      </c>
      <c r="C47" s="30"/>
      <c r="D47" s="30"/>
      <c r="E47" s="25"/>
      <c r="F47" s="25"/>
      <c r="G47" s="25"/>
      <c r="H47" s="27"/>
      <c r="I47" s="27"/>
    </row>
    <row r="48" spans="1:9" s="24" customFormat="1" ht="30" x14ac:dyDescent="0.25">
      <c r="A48" s="25" t="s">
        <v>61</v>
      </c>
      <c r="B48" s="25" t="s">
        <v>62</v>
      </c>
      <c r="C48" s="30"/>
      <c r="D48" s="30"/>
      <c r="E48" s="25"/>
      <c r="F48" s="25"/>
      <c r="G48" s="25"/>
      <c r="H48" s="27"/>
      <c r="I48" s="27"/>
    </row>
    <row r="49" spans="1:9" s="24" customFormat="1" ht="37.5" customHeight="1" x14ac:dyDescent="0.25">
      <c r="A49" s="25" t="s">
        <v>63</v>
      </c>
      <c r="B49" s="25" t="s">
        <v>64</v>
      </c>
      <c r="C49" s="30">
        <v>590</v>
      </c>
      <c r="D49" s="30" t="s">
        <v>40</v>
      </c>
      <c r="E49" s="26"/>
      <c r="F49" s="25" t="str">
        <f>IF(ISBLANK(E49),"", PRODUCT(C49,E49))</f>
        <v/>
      </c>
      <c r="G49" s="27"/>
      <c r="H49" s="25"/>
      <c r="I49" s="25"/>
    </row>
    <row r="50" spans="1:9" s="24" customFormat="1" ht="30" x14ac:dyDescent="0.25">
      <c r="A50" s="25" t="s">
        <v>65</v>
      </c>
      <c r="B50" s="25" t="s">
        <v>66</v>
      </c>
      <c r="C50" s="25"/>
      <c r="D50" s="25"/>
      <c r="E50" s="25"/>
      <c r="F50" s="25"/>
      <c r="G50" s="25"/>
      <c r="H50" s="27"/>
      <c r="I50" s="27"/>
    </row>
    <row r="51" spans="1:9" s="24" customFormat="1" ht="60" x14ac:dyDescent="0.25">
      <c r="A51" s="25" t="s">
        <v>67</v>
      </c>
      <c r="B51" s="25" t="s">
        <v>68</v>
      </c>
      <c r="C51" s="25"/>
      <c r="D51" s="25"/>
      <c r="E51" s="25"/>
      <c r="F51" s="25"/>
      <c r="G51" s="25"/>
      <c r="H51" s="27"/>
      <c r="I51" s="27"/>
    </row>
    <row r="52" spans="1:9" s="24" customFormat="1" x14ac:dyDescent="0.25">
      <c r="A52" s="25" t="s">
        <v>69</v>
      </c>
      <c r="B52" s="25" t="s">
        <v>70</v>
      </c>
      <c r="C52" s="25"/>
      <c r="D52" s="25"/>
      <c r="E52" s="25"/>
      <c r="F52" s="25"/>
      <c r="G52" s="25"/>
      <c r="H52" s="27"/>
      <c r="I52" s="27"/>
    </row>
    <row r="53" spans="1:9" s="24" customFormat="1" ht="30" x14ac:dyDescent="0.25">
      <c r="A53" s="25" t="s">
        <v>71</v>
      </c>
      <c r="B53" s="25" t="s">
        <v>72</v>
      </c>
      <c r="C53" s="25"/>
      <c r="D53" s="25"/>
      <c r="E53" s="25"/>
      <c r="F53" s="25"/>
      <c r="G53" s="25"/>
      <c r="H53" s="27"/>
      <c r="I53" s="27"/>
    </row>
    <row r="54" spans="1:9" x14ac:dyDescent="0.25">
      <c r="E54" s="16" t="s">
        <v>73</v>
      </c>
      <c r="F54" s="16" t="str">
        <f>IF((COUNT(C37:C53)&lt;&gt;COUNT(F37:F53)),"", ROUND(SUM(F37:F53),2))</f>
        <v/>
      </c>
      <c r="G54" s="14" t="str">
        <f>IF((COUNT(C37:C53)&lt;&gt;COUNT(F37:F53)),"Neužpildytos visų objektų kainos", "")</f>
        <v>Neužpildytos visų objektų kainos</v>
      </c>
    </row>
    <row r="55" spans="1:9" x14ac:dyDescent="0.25">
      <c r="C55" s="31" t="s">
        <v>74</v>
      </c>
      <c r="D55" s="17"/>
      <c r="E55" s="16" t="s">
        <v>75</v>
      </c>
      <c r="F55" s="16" t="str">
        <f>IF(OR(F54="",D55=""),"", ROUND(PRODUCT(D55,F54)/100,2))</f>
        <v/>
      </c>
      <c r="G55" s="14" t="str">
        <f>IF(D55="", "Nurodykite taikomą PVM dydį", "")</f>
        <v>Nurodykite taikomą PVM dydį</v>
      </c>
    </row>
    <row r="56" spans="1:9" x14ac:dyDescent="0.25">
      <c r="E56" s="16" t="s">
        <v>76</v>
      </c>
      <c r="F56" s="16">
        <f>IF(ISBLANK(F55), "", ROUND(SUM(F54:F55),2))</f>
        <v>0</v>
      </c>
    </row>
    <row r="60" spans="1:9" x14ac:dyDescent="0.25">
      <c r="A60" s="12" t="s">
        <v>77</v>
      </c>
      <c r="B60" s="12" t="s">
        <v>26</v>
      </c>
    </row>
    <row r="62" spans="1:9" x14ac:dyDescent="0.25">
      <c r="A62" s="12" t="s">
        <v>27</v>
      </c>
    </row>
    <row r="63" spans="1:9" s="29" customFormat="1" ht="45" x14ac:dyDescent="0.25">
      <c r="A63" s="28" t="s">
        <v>28</v>
      </c>
      <c r="B63" s="28" t="s">
        <v>29</v>
      </c>
      <c r="C63" s="28" t="s">
        <v>30</v>
      </c>
      <c r="D63" s="28" t="s">
        <v>31</v>
      </c>
      <c r="E63" s="28" t="s">
        <v>32</v>
      </c>
      <c r="F63" s="28" t="s">
        <v>33</v>
      </c>
      <c r="G63" s="28" t="s">
        <v>34</v>
      </c>
      <c r="H63" s="28" t="s">
        <v>35</v>
      </c>
      <c r="I63" s="28" t="s">
        <v>36</v>
      </c>
    </row>
    <row r="64" spans="1:9" s="24" customFormat="1" x14ac:dyDescent="0.25">
      <c r="A64" s="23" t="s">
        <v>78</v>
      </c>
      <c r="B64" s="23" t="s">
        <v>38</v>
      </c>
      <c r="C64" s="25"/>
      <c r="D64" s="25"/>
      <c r="E64" s="25"/>
      <c r="F64" s="25"/>
      <c r="G64" s="25"/>
      <c r="H64" s="25"/>
      <c r="I64" s="25"/>
    </row>
    <row r="65" spans="1:9" s="24" customFormat="1" ht="36.75" customHeight="1" x14ac:dyDescent="0.25">
      <c r="A65" s="25" t="s">
        <v>79</v>
      </c>
      <c r="B65" s="25" t="s">
        <v>80</v>
      </c>
      <c r="C65" s="30">
        <v>100</v>
      </c>
      <c r="D65" s="30" t="s">
        <v>40</v>
      </c>
      <c r="E65" s="26"/>
      <c r="F65" s="25" t="str">
        <f>IF(ISBLANK(E65),"", PRODUCT(C65,E65))</f>
        <v/>
      </c>
      <c r="G65" s="27"/>
      <c r="H65" s="25"/>
      <c r="I65" s="25"/>
    </row>
    <row r="66" spans="1:9" s="24" customFormat="1" ht="30" x14ac:dyDescent="0.25">
      <c r="A66" s="25" t="s">
        <v>81</v>
      </c>
      <c r="B66" s="25" t="s">
        <v>82</v>
      </c>
      <c r="C66" s="30"/>
      <c r="D66" s="30"/>
      <c r="E66" s="25"/>
      <c r="F66" s="25"/>
      <c r="G66" s="25"/>
      <c r="H66" s="27"/>
      <c r="I66" s="27"/>
    </row>
    <row r="67" spans="1:9" s="24" customFormat="1" ht="30" x14ac:dyDescent="0.25">
      <c r="A67" s="25" t="s">
        <v>83</v>
      </c>
      <c r="B67" s="25" t="s">
        <v>44</v>
      </c>
      <c r="C67" s="30"/>
      <c r="D67" s="30"/>
      <c r="E67" s="25"/>
      <c r="F67" s="25"/>
      <c r="G67" s="25"/>
      <c r="H67" s="27"/>
      <c r="I67" s="27"/>
    </row>
    <row r="68" spans="1:9" s="24" customFormat="1" x14ac:dyDescent="0.25">
      <c r="A68" s="25" t="s">
        <v>84</v>
      </c>
      <c r="B68" s="25" t="s">
        <v>46</v>
      </c>
      <c r="C68" s="30"/>
      <c r="D68" s="30"/>
      <c r="E68" s="25"/>
      <c r="F68" s="25"/>
      <c r="G68" s="25"/>
      <c r="H68" s="27"/>
      <c r="I68" s="27"/>
    </row>
    <row r="69" spans="1:9" s="24" customFormat="1" x14ac:dyDescent="0.25">
      <c r="A69" s="25" t="s">
        <v>85</v>
      </c>
      <c r="B69" s="25" t="s">
        <v>86</v>
      </c>
      <c r="C69" s="30"/>
      <c r="D69" s="30"/>
      <c r="E69" s="25"/>
      <c r="F69" s="25"/>
      <c r="G69" s="25"/>
      <c r="H69" s="27"/>
      <c r="I69" s="27"/>
    </row>
    <row r="70" spans="1:9" s="24" customFormat="1" ht="45" x14ac:dyDescent="0.25">
      <c r="A70" s="25" t="s">
        <v>87</v>
      </c>
      <c r="B70" s="25" t="s">
        <v>50</v>
      </c>
      <c r="C70" s="30"/>
      <c r="D70" s="30"/>
      <c r="E70" s="25"/>
      <c r="F70" s="25"/>
      <c r="G70" s="25"/>
      <c r="H70" s="27"/>
      <c r="I70" s="27"/>
    </row>
    <row r="71" spans="1:9" s="24" customFormat="1" x14ac:dyDescent="0.25">
      <c r="A71" s="25" t="s">
        <v>88</v>
      </c>
      <c r="B71" s="25" t="s">
        <v>52</v>
      </c>
      <c r="C71" s="30"/>
      <c r="D71" s="30"/>
      <c r="E71" s="25"/>
      <c r="F71" s="25"/>
      <c r="G71" s="25"/>
      <c r="H71" s="27"/>
      <c r="I71" s="27"/>
    </row>
    <row r="72" spans="1:9" s="24" customFormat="1" x14ac:dyDescent="0.25">
      <c r="A72" s="25" t="s">
        <v>89</v>
      </c>
      <c r="B72" s="25" t="s">
        <v>54</v>
      </c>
      <c r="C72" s="30"/>
      <c r="D72" s="30"/>
      <c r="E72" s="25"/>
      <c r="F72" s="25"/>
      <c r="G72" s="25"/>
      <c r="H72" s="27"/>
      <c r="I72" s="27"/>
    </row>
    <row r="73" spans="1:9" s="24" customFormat="1" ht="30" x14ac:dyDescent="0.25">
      <c r="A73" s="25" t="s">
        <v>90</v>
      </c>
      <c r="B73" s="25" t="s">
        <v>56</v>
      </c>
      <c r="C73" s="30"/>
      <c r="D73" s="30"/>
      <c r="E73" s="25"/>
      <c r="F73" s="25"/>
      <c r="G73" s="25"/>
      <c r="H73" s="27"/>
      <c r="I73" s="27"/>
    </row>
    <row r="74" spans="1:9" s="24" customFormat="1" ht="30" x14ac:dyDescent="0.25">
      <c r="A74" s="25" t="s">
        <v>91</v>
      </c>
      <c r="B74" s="25" t="s">
        <v>58</v>
      </c>
      <c r="C74" s="30"/>
      <c r="D74" s="30"/>
      <c r="E74" s="25"/>
      <c r="F74" s="25"/>
      <c r="G74" s="25"/>
      <c r="H74" s="27"/>
      <c r="I74" s="27"/>
    </row>
    <row r="75" spans="1:9" s="24" customFormat="1" ht="30" x14ac:dyDescent="0.25">
      <c r="A75" s="25" t="s">
        <v>92</v>
      </c>
      <c r="B75" s="25" t="s">
        <v>60</v>
      </c>
      <c r="C75" s="30"/>
      <c r="D75" s="30"/>
      <c r="E75" s="25"/>
      <c r="F75" s="25"/>
      <c r="G75" s="25"/>
      <c r="H75" s="27"/>
      <c r="I75" s="27"/>
    </row>
    <row r="76" spans="1:9" s="24" customFormat="1" ht="30" x14ac:dyDescent="0.25">
      <c r="A76" s="25" t="s">
        <v>93</v>
      </c>
      <c r="B76" s="25" t="s">
        <v>62</v>
      </c>
      <c r="C76" s="30"/>
      <c r="D76" s="30"/>
      <c r="E76" s="25"/>
      <c r="F76" s="25"/>
      <c r="G76" s="25"/>
      <c r="H76" s="27"/>
      <c r="I76" s="27"/>
    </row>
    <row r="77" spans="1:9" s="24" customFormat="1" ht="36" customHeight="1" x14ac:dyDescent="0.25">
      <c r="A77" s="25" t="s">
        <v>94</v>
      </c>
      <c r="B77" s="25" t="s">
        <v>95</v>
      </c>
      <c r="C77" s="30">
        <v>590</v>
      </c>
      <c r="D77" s="30" t="s">
        <v>40</v>
      </c>
      <c r="E77" s="26"/>
      <c r="F77" s="25" t="str">
        <f>IF(ISBLANK(E77),"", PRODUCT(C77,E77))</f>
        <v/>
      </c>
      <c r="G77" s="27"/>
      <c r="H77" s="25"/>
      <c r="I77" s="25"/>
    </row>
    <row r="78" spans="1:9" s="24" customFormat="1" ht="30" x14ac:dyDescent="0.25">
      <c r="A78" s="25" t="s">
        <v>96</v>
      </c>
      <c r="B78" s="25" t="s">
        <v>66</v>
      </c>
      <c r="C78" s="25"/>
      <c r="D78" s="25"/>
      <c r="E78" s="25"/>
      <c r="F78" s="25"/>
      <c r="G78" s="25"/>
      <c r="H78" s="27"/>
      <c r="I78" s="27"/>
    </row>
    <row r="79" spans="1:9" s="24" customFormat="1" ht="60" x14ac:dyDescent="0.25">
      <c r="A79" s="25" t="s">
        <v>97</v>
      </c>
      <c r="B79" s="25" t="s">
        <v>68</v>
      </c>
      <c r="C79" s="25"/>
      <c r="D79" s="25"/>
      <c r="E79" s="25"/>
      <c r="F79" s="25"/>
      <c r="G79" s="25"/>
      <c r="H79" s="27"/>
      <c r="I79" s="27"/>
    </row>
    <row r="80" spans="1:9" s="24" customFormat="1" x14ac:dyDescent="0.25">
      <c r="A80" s="25" t="s">
        <v>98</v>
      </c>
      <c r="B80" s="25" t="s">
        <v>70</v>
      </c>
      <c r="C80" s="25"/>
      <c r="D80" s="25"/>
      <c r="E80" s="25"/>
      <c r="F80" s="25"/>
      <c r="G80" s="25"/>
      <c r="H80" s="27"/>
      <c r="I80" s="27"/>
    </row>
    <row r="81" spans="1:9" s="24" customFormat="1" ht="30" x14ac:dyDescent="0.25">
      <c r="A81" s="25" t="s">
        <v>99</v>
      </c>
      <c r="B81" s="25" t="s">
        <v>100</v>
      </c>
      <c r="C81" s="25"/>
      <c r="D81" s="25"/>
      <c r="E81" s="25"/>
      <c r="F81" s="25"/>
      <c r="G81" s="25"/>
      <c r="H81" s="27"/>
      <c r="I81" s="27"/>
    </row>
    <row r="82" spans="1:9" x14ac:dyDescent="0.25">
      <c r="E82" s="16" t="s">
        <v>73</v>
      </c>
      <c r="F82" s="16" t="str">
        <f>IF((COUNT(C65:C81)&lt;&gt;COUNT(F65:F81)),"", ROUND(SUM(F65:F81),2))</f>
        <v/>
      </c>
      <c r="G82" s="14" t="str">
        <f>IF((COUNT(C65:C81)&lt;&gt;COUNT(F65:F81)),"Neužpildytos visų objektų kainos", "")</f>
        <v>Neužpildytos visų objektų kainos</v>
      </c>
    </row>
    <row r="83" spans="1:9" x14ac:dyDescent="0.25">
      <c r="C83" s="31" t="s">
        <v>74</v>
      </c>
      <c r="D83" s="17"/>
      <c r="E83" s="16" t="s">
        <v>75</v>
      </c>
      <c r="F83" s="16" t="str">
        <f>IF(OR(F82="",D83=""),"", ROUND(PRODUCT(D83,F82)/100,2))</f>
        <v/>
      </c>
      <c r="G83" s="14" t="str">
        <f>IF(D83="", "Nurodykite taikomą PVM dydį", "")</f>
        <v>Nurodykite taikomą PVM dydį</v>
      </c>
    </row>
    <row r="84" spans="1:9" x14ac:dyDescent="0.25">
      <c r="E84" s="16" t="s">
        <v>76</v>
      </c>
      <c r="F84" s="16">
        <f>IF(ISBLANK(F83), "", ROUND(SUM(F82:F83),2))</f>
        <v>0</v>
      </c>
    </row>
    <row r="88" spans="1:9" x14ac:dyDescent="0.25">
      <c r="A88" s="12" t="s">
        <v>101</v>
      </c>
      <c r="B88" s="12" t="s">
        <v>26</v>
      </c>
    </row>
    <row r="90" spans="1:9" x14ac:dyDescent="0.25">
      <c r="A90" s="12" t="s">
        <v>27</v>
      </c>
    </row>
    <row r="91" spans="1:9" s="29" customFormat="1" ht="45" x14ac:dyDescent="0.25">
      <c r="A91" s="28" t="s">
        <v>28</v>
      </c>
      <c r="B91" s="28" t="s">
        <v>29</v>
      </c>
      <c r="C91" s="28" t="s">
        <v>30</v>
      </c>
      <c r="D91" s="28" t="s">
        <v>31</v>
      </c>
      <c r="E91" s="28" t="s">
        <v>32</v>
      </c>
      <c r="F91" s="28" t="s">
        <v>33</v>
      </c>
      <c r="G91" s="28" t="s">
        <v>34</v>
      </c>
      <c r="H91" s="28" t="s">
        <v>35</v>
      </c>
      <c r="I91" s="28" t="s">
        <v>36</v>
      </c>
    </row>
    <row r="92" spans="1:9" s="24" customFormat="1" x14ac:dyDescent="0.25">
      <c r="A92" s="23" t="s">
        <v>102</v>
      </c>
      <c r="B92" s="23" t="s">
        <v>38</v>
      </c>
      <c r="C92" s="25"/>
      <c r="D92" s="25"/>
      <c r="E92" s="25"/>
      <c r="F92" s="25"/>
      <c r="G92" s="25"/>
      <c r="H92" s="25"/>
      <c r="I92" s="25"/>
    </row>
    <row r="93" spans="1:9" s="24" customFormat="1" ht="47.25" customHeight="1" x14ac:dyDescent="0.25">
      <c r="A93" s="25" t="s">
        <v>103</v>
      </c>
      <c r="B93" s="25" t="s">
        <v>104</v>
      </c>
      <c r="C93" s="30">
        <v>100</v>
      </c>
      <c r="D93" s="30" t="s">
        <v>40</v>
      </c>
      <c r="E93" s="26"/>
      <c r="F93" s="25" t="str">
        <f>IF(ISBLANK(E93),"", PRODUCT(C93,E93))</f>
        <v/>
      </c>
      <c r="G93" s="27"/>
      <c r="H93" s="25"/>
      <c r="I93" s="25"/>
    </row>
    <row r="94" spans="1:9" s="24" customFormat="1" ht="30" x14ac:dyDescent="0.25">
      <c r="A94" s="25" t="s">
        <v>105</v>
      </c>
      <c r="B94" s="25" t="s">
        <v>106</v>
      </c>
      <c r="C94" s="30"/>
      <c r="D94" s="30"/>
      <c r="E94" s="25"/>
      <c r="F94" s="25"/>
      <c r="G94" s="25"/>
      <c r="H94" s="27"/>
      <c r="I94" s="27"/>
    </row>
    <row r="95" spans="1:9" s="24" customFormat="1" ht="45" x14ac:dyDescent="0.25">
      <c r="A95" s="25" t="s">
        <v>107</v>
      </c>
      <c r="B95" s="25" t="s">
        <v>108</v>
      </c>
      <c r="C95" s="30"/>
      <c r="D95" s="30"/>
      <c r="E95" s="25"/>
      <c r="F95" s="25"/>
      <c r="G95" s="25"/>
      <c r="H95" s="27"/>
      <c r="I95" s="27"/>
    </row>
    <row r="96" spans="1:9" s="24" customFormat="1" x14ac:dyDescent="0.25">
      <c r="A96" s="25" t="s">
        <v>109</v>
      </c>
      <c r="B96" s="25" t="s">
        <v>110</v>
      </c>
      <c r="C96" s="30"/>
      <c r="D96" s="30"/>
      <c r="E96" s="25"/>
      <c r="F96" s="25"/>
      <c r="G96" s="25"/>
      <c r="H96" s="27"/>
      <c r="I96" s="27"/>
    </row>
    <row r="97" spans="1:9" s="24" customFormat="1" x14ac:dyDescent="0.25">
      <c r="A97" s="25" t="s">
        <v>111</v>
      </c>
      <c r="B97" s="25" t="s">
        <v>86</v>
      </c>
      <c r="C97" s="30"/>
      <c r="D97" s="30"/>
      <c r="E97" s="25"/>
      <c r="F97" s="25"/>
      <c r="G97" s="25"/>
      <c r="H97" s="27"/>
      <c r="I97" s="27"/>
    </row>
    <row r="98" spans="1:9" s="24" customFormat="1" x14ac:dyDescent="0.25">
      <c r="A98" s="25" t="s">
        <v>112</v>
      </c>
      <c r="B98" s="25" t="s">
        <v>113</v>
      </c>
      <c r="C98" s="30"/>
      <c r="D98" s="30"/>
      <c r="E98" s="25"/>
      <c r="F98" s="25"/>
      <c r="G98" s="25"/>
      <c r="H98" s="27"/>
      <c r="I98" s="27"/>
    </row>
    <row r="99" spans="1:9" s="24" customFormat="1" x14ac:dyDescent="0.25">
      <c r="A99" s="25" t="s">
        <v>114</v>
      </c>
      <c r="B99" s="25" t="s">
        <v>52</v>
      </c>
      <c r="C99" s="30"/>
      <c r="D99" s="30"/>
      <c r="E99" s="25"/>
      <c r="F99" s="25"/>
      <c r="G99" s="25"/>
      <c r="H99" s="27"/>
      <c r="I99" s="27"/>
    </row>
    <row r="100" spans="1:9" s="24" customFormat="1" ht="30" x14ac:dyDescent="0.25">
      <c r="A100" s="25" t="s">
        <v>115</v>
      </c>
      <c r="B100" s="25" t="s">
        <v>62</v>
      </c>
      <c r="C100" s="30"/>
      <c r="D100" s="30"/>
      <c r="E100" s="25"/>
      <c r="F100" s="25"/>
      <c r="G100" s="25"/>
      <c r="H100" s="27"/>
      <c r="I100" s="27"/>
    </row>
    <row r="101" spans="1:9" s="24" customFormat="1" ht="30" x14ac:dyDescent="0.25">
      <c r="A101" s="25" t="s">
        <v>116</v>
      </c>
      <c r="B101" s="25" t="s">
        <v>56</v>
      </c>
      <c r="C101" s="30"/>
      <c r="D101" s="30"/>
      <c r="E101" s="25"/>
      <c r="F101" s="25"/>
      <c r="G101" s="25"/>
      <c r="H101" s="27"/>
      <c r="I101" s="27"/>
    </row>
    <row r="102" spans="1:9" s="24" customFormat="1" ht="30" x14ac:dyDescent="0.25">
      <c r="A102" s="25" t="s">
        <v>117</v>
      </c>
      <c r="B102" s="25" t="s">
        <v>118</v>
      </c>
      <c r="C102" s="30"/>
      <c r="D102" s="30"/>
      <c r="E102" s="25"/>
      <c r="F102" s="25"/>
      <c r="G102" s="25"/>
      <c r="H102" s="27"/>
      <c r="I102" s="27"/>
    </row>
    <row r="103" spans="1:9" s="24" customFormat="1" ht="30" x14ac:dyDescent="0.25">
      <c r="A103" s="25" t="s">
        <v>119</v>
      </c>
      <c r="B103" s="25" t="s">
        <v>60</v>
      </c>
      <c r="C103" s="30"/>
      <c r="D103" s="30"/>
      <c r="E103" s="25"/>
      <c r="F103" s="25"/>
      <c r="G103" s="25"/>
      <c r="H103" s="27"/>
      <c r="I103" s="27"/>
    </row>
    <row r="104" spans="1:9" s="24" customFormat="1" ht="38.25" customHeight="1" x14ac:dyDescent="0.25">
      <c r="A104" s="25" t="s">
        <v>120</v>
      </c>
      <c r="B104" s="25" t="s">
        <v>95</v>
      </c>
      <c r="C104" s="30">
        <v>590</v>
      </c>
      <c r="D104" s="30" t="s">
        <v>40</v>
      </c>
      <c r="E104" s="26"/>
      <c r="F104" s="25" t="str">
        <f>IF(ISBLANK(E104),"", PRODUCT(C104,E104))</f>
        <v/>
      </c>
      <c r="G104" s="27"/>
      <c r="H104" s="25"/>
      <c r="I104" s="25"/>
    </row>
    <row r="105" spans="1:9" s="24" customFormat="1" ht="30" x14ac:dyDescent="0.25">
      <c r="A105" s="25" t="s">
        <v>121</v>
      </c>
      <c r="B105" s="25" t="s">
        <v>122</v>
      </c>
      <c r="C105" s="25"/>
      <c r="D105" s="25"/>
      <c r="E105" s="25"/>
      <c r="F105" s="25"/>
      <c r="G105" s="25"/>
      <c r="H105" s="27"/>
      <c r="I105" s="27"/>
    </row>
    <row r="106" spans="1:9" s="24" customFormat="1" ht="60" x14ac:dyDescent="0.25">
      <c r="A106" s="25" t="s">
        <v>123</v>
      </c>
      <c r="B106" s="25" t="s">
        <v>68</v>
      </c>
      <c r="C106" s="25"/>
      <c r="D106" s="25"/>
      <c r="E106" s="25"/>
      <c r="F106" s="25"/>
      <c r="G106" s="25"/>
      <c r="H106" s="27"/>
      <c r="I106" s="27"/>
    </row>
    <row r="107" spans="1:9" s="24" customFormat="1" ht="30" x14ac:dyDescent="0.25">
      <c r="A107" s="25" t="s">
        <v>124</v>
      </c>
      <c r="B107" s="25" t="s">
        <v>125</v>
      </c>
      <c r="C107" s="25"/>
      <c r="D107" s="25"/>
      <c r="E107" s="25"/>
      <c r="F107" s="25"/>
      <c r="G107" s="25"/>
      <c r="H107" s="27"/>
      <c r="I107" s="27"/>
    </row>
    <row r="108" spans="1:9" s="24" customFormat="1" ht="30" x14ac:dyDescent="0.25">
      <c r="A108" s="25" t="s">
        <v>126</v>
      </c>
      <c r="B108" s="25" t="s">
        <v>127</v>
      </c>
      <c r="C108" s="25"/>
      <c r="D108" s="25"/>
      <c r="E108" s="25"/>
      <c r="F108" s="25"/>
      <c r="G108" s="25"/>
      <c r="H108" s="27"/>
      <c r="I108" s="27"/>
    </row>
    <row r="109" spans="1:9" s="24" customFormat="1" x14ac:dyDescent="0.25">
      <c r="A109" s="25" t="s">
        <v>128</v>
      </c>
      <c r="B109" s="25" t="s">
        <v>129</v>
      </c>
      <c r="C109" s="25"/>
      <c r="D109" s="25"/>
      <c r="E109" s="25"/>
      <c r="F109" s="25"/>
      <c r="G109" s="25"/>
      <c r="H109" s="27"/>
      <c r="I109" s="27"/>
    </row>
    <row r="110" spans="1:9" s="24" customFormat="1" x14ac:dyDescent="0.25">
      <c r="A110" s="25" t="s">
        <v>130</v>
      </c>
      <c r="B110" s="25" t="s">
        <v>70</v>
      </c>
      <c r="C110" s="25"/>
      <c r="D110" s="25"/>
      <c r="E110" s="25"/>
      <c r="F110" s="25"/>
      <c r="G110" s="25"/>
      <c r="H110" s="27"/>
      <c r="I110" s="27"/>
    </row>
    <row r="111" spans="1:9" s="24" customFormat="1" ht="30" x14ac:dyDescent="0.25">
      <c r="A111" s="25" t="s">
        <v>131</v>
      </c>
      <c r="B111" s="25" t="s">
        <v>72</v>
      </c>
      <c r="C111" s="25"/>
      <c r="D111" s="25"/>
      <c r="E111" s="25"/>
      <c r="F111" s="25"/>
      <c r="G111" s="25"/>
      <c r="H111" s="27"/>
      <c r="I111" s="27"/>
    </row>
    <row r="112" spans="1:9" s="24" customFormat="1" x14ac:dyDescent="0.25">
      <c r="A112" s="25" t="s">
        <v>132</v>
      </c>
      <c r="B112" s="25" t="s">
        <v>133</v>
      </c>
      <c r="C112" s="25"/>
      <c r="D112" s="25"/>
      <c r="E112" s="25"/>
      <c r="F112" s="25"/>
      <c r="G112" s="25"/>
      <c r="H112" s="27"/>
      <c r="I112" s="27"/>
    </row>
    <row r="113" spans="1:9" s="24" customFormat="1" x14ac:dyDescent="0.25">
      <c r="A113" s="25" t="s">
        <v>134</v>
      </c>
      <c r="B113" s="25" t="s">
        <v>135</v>
      </c>
      <c r="C113" s="25"/>
      <c r="D113" s="25"/>
      <c r="E113" s="25"/>
      <c r="F113" s="25"/>
      <c r="G113" s="25"/>
      <c r="H113" s="27"/>
      <c r="I113" s="27"/>
    </row>
    <row r="114" spans="1:9" s="24" customFormat="1" x14ac:dyDescent="0.25">
      <c r="A114" s="25" t="s">
        <v>136</v>
      </c>
      <c r="B114" s="25" t="s">
        <v>137</v>
      </c>
      <c r="C114" s="25"/>
      <c r="D114" s="25"/>
      <c r="E114" s="25"/>
      <c r="F114" s="25"/>
      <c r="G114" s="25"/>
      <c r="H114" s="27"/>
      <c r="I114" s="27"/>
    </row>
    <row r="115" spans="1:9" x14ac:dyDescent="0.25">
      <c r="E115" s="16" t="s">
        <v>73</v>
      </c>
      <c r="F115" s="16" t="str">
        <f>IF((COUNT(C93:C114)&lt;&gt;COUNT(F93:F114)),"", ROUND(SUM(F93:F114),2))</f>
        <v/>
      </c>
      <c r="G115" s="14" t="str">
        <f>IF((COUNT(C93:C114)&lt;&gt;COUNT(F93:F114)),"Neužpildytos visų objektų kainos", "")</f>
        <v>Neužpildytos visų objektų kainos</v>
      </c>
    </row>
    <row r="116" spans="1:9" x14ac:dyDescent="0.25">
      <c r="C116" s="31" t="s">
        <v>74</v>
      </c>
      <c r="D116" s="17"/>
      <c r="E116" s="16" t="s">
        <v>75</v>
      </c>
      <c r="F116" s="16" t="str">
        <f>IF(OR(F115="",D116=""),"", ROUND(PRODUCT(D116,F115)/100,2))</f>
        <v/>
      </c>
      <c r="G116" s="14" t="str">
        <f>IF(D116="", "Nurodykite taikomą PVM dydį", "")</f>
        <v>Nurodykite taikomą PVM dydį</v>
      </c>
    </row>
    <row r="117" spans="1:9" x14ac:dyDescent="0.25">
      <c r="E117" s="16" t="s">
        <v>76</v>
      </c>
      <c r="F117" s="16">
        <f>IF(ISBLANK(F116), "", ROUND(SUM(F115:F116),2))</f>
        <v>0</v>
      </c>
    </row>
    <row r="121" spans="1:9" x14ac:dyDescent="0.25">
      <c r="A121" s="12" t="s">
        <v>138</v>
      </c>
      <c r="B121" s="12" t="s">
        <v>139</v>
      </c>
    </row>
    <row r="123" spans="1:9" x14ac:dyDescent="0.25">
      <c r="A123" s="12" t="s">
        <v>27</v>
      </c>
    </row>
    <row r="124" spans="1:9" s="29" customFormat="1" ht="45" x14ac:dyDescent="0.25">
      <c r="A124" s="28" t="s">
        <v>28</v>
      </c>
      <c r="B124" s="28" t="s">
        <v>29</v>
      </c>
      <c r="C124" s="28" t="s">
        <v>30</v>
      </c>
      <c r="D124" s="28" t="s">
        <v>31</v>
      </c>
      <c r="E124" s="28" t="s">
        <v>32</v>
      </c>
      <c r="F124" s="28" t="s">
        <v>33</v>
      </c>
      <c r="G124" s="28" t="s">
        <v>34</v>
      </c>
      <c r="H124" s="28" t="s">
        <v>35</v>
      </c>
      <c r="I124" s="28" t="s">
        <v>36</v>
      </c>
    </row>
    <row r="125" spans="1:9" s="24" customFormat="1" ht="30" x14ac:dyDescent="0.25">
      <c r="A125" s="23" t="s">
        <v>140</v>
      </c>
      <c r="B125" s="23" t="s">
        <v>141</v>
      </c>
      <c r="C125" s="25"/>
      <c r="D125" s="25"/>
      <c r="E125" s="25"/>
      <c r="F125" s="25"/>
      <c r="G125" s="25"/>
      <c r="H125" s="25"/>
      <c r="I125" s="25"/>
    </row>
    <row r="126" spans="1:9" s="24" customFormat="1" ht="45" customHeight="1" x14ac:dyDescent="0.25">
      <c r="A126" s="25" t="s">
        <v>142</v>
      </c>
      <c r="B126" s="25" t="s">
        <v>143</v>
      </c>
      <c r="C126" s="30">
        <v>90</v>
      </c>
      <c r="D126" s="30" t="s">
        <v>40</v>
      </c>
      <c r="E126" s="26"/>
      <c r="F126" s="25" t="str">
        <f>IF(ISBLANK(E126),"", PRODUCT(C126,E126))</f>
        <v/>
      </c>
      <c r="G126" s="27"/>
      <c r="H126" s="25"/>
      <c r="I126" s="25"/>
    </row>
    <row r="127" spans="1:9" s="24" customFormat="1" x14ac:dyDescent="0.25">
      <c r="A127" s="25" t="s">
        <v>144</v>
      </c>
      <c r="B127" s="25" t="s">
        <v>145</v>
      </c>
      <c r="C127" s="30"/>
      <c r="D127" s="30"/>
      <c r="E127" s="25"/>
      <c r="F127" s="25"/>
      <c r="G127" s="25"/>
      <c r="H127" s="27"/>
      <c r="I127" s="27"/>
    </row>
    <row r="128" spans="1:9" s="24" customFormat="1" ht="30" x14ac:dyDescent="0.25">
      <c r="A128" s="25" t="s">
        <v>146</v>
      </c>
      <c r="B128" s="25" t="s">
        <v>106</v>
      </c>
      <c r="C128" s="30"/>
      <c r="D128" s="30"/>
      <c r="E128" s="25"/>
      <c r="F128" s="25"/>
      <c r="G128" s="25"/>
      <c r="H128" s="27"/>
      <c r="I128" s="27"/>
    </row>
    <row r="129" spans="1:9" s="24" customFormat="1" x14ac:dyDescent="0.25">
      <c r="A129" s="25" t="s">
        <v>147</v>
      </c>
      <c r="B129" s="25" t="s">
        <v>148</v>
      </c>
      <c r="C129" s="30"/>
      <c r="D129" s="30"/>
      <c r="E129" s="25"/>
      <c r="F129" s="25"/>
      <c r="G129" s="25"/>
      <c r="H129" s="27"/>
      <c r="I129" s="27"/>
    </row>
    <row r="130" spans="1:9" s="24" customFormat="1" x14ac:dyDescent="0.25">
      <c r="A130" s="25" t="s">
        <v>149</v>
      </c>
      <c r="B130" s="25" t="s">
        <v>150</v>
      </c>
      <c r="C130" s="30"/>
      <c r="D130" s="30"/>
      <c r="E130" s="25"/>
      <c r="F130" s="25"/>
      <c r="G130" s="25"/>
      <c r="H130" s="27"/>
      <c r="I130" s="27"/>
    </row>
    <row r="131" spans="1:9" s="24" customFormat="1" x14ac:dyDescent="0.25">
      <c r="A131" s="25" t="s">
        <v>151</v>
      </c>
      <c r="B131" s="25" t="s">
        <v>52</v>
      </c>
      <c r="C131" s="30"/>
      <c r="D131" s="30"/>
      <c r="E131" s="25"/>
      <c r="F131" s="25"/>
      <c r="G131" s="25"/>
      <c r="H131" s="27"/>
      <c r="I131" s="27"/>
    </row>
    <row r="132" spans="1:9" s="24" customFormat="1" ht="30" x14ac:dyDescent="0.25">
      <c r="A132" s="25" t="s">
        <v>152</v>
      </c>
      <c r="B132" s="25" t="s">
        <v>62</v>
      </c>
      <c r="C132" s="30"/>
      <c r="D132" s="30"/>
      <c r="E132" s="25"/>
      <c r="F132" s="25"/>
      <c r="G132" s="25"/>
      <c r="H132" s="27"/>
      <c r="I132" s="27"/>
    </row>
    <row r="133" spans="1:9" s="24" customFormat="1" ht="30" x14ac:dyDescent="0.25">
      <c r="A133" s="25" t="s">
        <v>153</v>
      </c>
      <c r="B133" s="25" t="s">
        <v>56</v>
      </c>
      <c r="C133" s="30"/>
      <c r="D133" s="30"/>
      <c r="E133" s="25"/>
      <c r="F133" s="25"/>
      <c r="G133" s="25"/>
      <c r="H133" s="27"/>
      <c r="I133" s="27"/>
    </row>
    <row r="134" spans="1:9" s="24" customFormat="1" ht="48" customHeight="1" x14ac:dyDescent="0.25">
      <c r="A134" s="25" t="s">
        <v>154</v>
      </c>
      <c r="B134" s="25" t="s">
        <v>95</v>
      </c>
      <c r="C134" s="30">
        <v>450</v>
      </c>
      <c r="D134" s="30" t="s">
        <v>40</v>
      </c>
      <c r="E134" s="26"/>
      <c r="F134" s="25" t="str">
        <f>IF(ISBLANK(E134),"", PRODUCT(C134,E134))</f>
        <v/>
      </c>
      <c r="G134" s="27"/>
      <c r="H134" s="25"/>
      <c r="I134" s="25"/>
    </row>
    <row r="135" spans="1:9" s="24" customFormat="1" ht="30" x14ac:dyDescent="0.25">
      <c r="A135" s="25" t="s">
        <v>155</v>
      </c>
      <c r="B135" s="25" t="s">
        <v>122</v>
      </c>
      <c r="C135" s="30"/>
      <c r="D135" s="30"/>
      <c r="E135" s="25"/>
      <c r="F135" s="25"/>
      <c r="G135" s="25"/>
      <c r="H135" s="27"/>
      <c r="I135" s="27"/>
    </row>
    <row r="136" spans="1:9" s="24" customFormat="1" ht="60" x14ac:dyDescent="0.25">
      <c r="A136" s="25" t="s">
        <v>156</v>
      </c>
      <c r="B136" s="25" t="s">
        <v>68</v>
      </c>
      <c r="C136" s="30"/>
      <c r="D136" s="30"/>
      <c r="E136" s="25"/>
      <c r="F136" s="25"/>
      <c r="G136" s="25"/>
      <c r="H136" s="27"/>
      <c r="I136" s="27"/>
    </row>
    <row r="137" spans="1:9" s="24" customFormat="1" x14ac:dyDescent="0.25">
      <c r="A137" s="25" t="s">
        <v>157</v>
      </c>
      <c r="B137" s="25" t="s">
        <v>70</v>
      </c>
      <c r="C137" s="30"/>
      <c r="D137" s="30"/>
      <c r="E137" s="25"/>
      <c r="F137" s="25"/>
      <c r="G137" s="25"/>
      <c r="H137" s="27"/>
      <c r="I137" s="27"/>
    </row>
    <row r="138" spans="1:9" s="24" customFormat="1" ht="30" x14ac:dyDescent="0.25">
      <c r="A138" s="25" t="s">
        <v>158</v>
      </c>
      <c r="B138" s="25" t="s">
        <v>159</v>
      </c>
      <c r="C138" s="30"/>
      <c r="D138" s="30"/>
      <c r="E138" s="25"/>
      <c r="F138" s="25"/>
      <c r="G138" s="25"/>
      <c r="H138" s="27"/>
      <c r="I138" s="27"/>
    </row>
    <row r="139" spans="1:9" s="24" customFormat="1" x14ac:dyDescent="0.25">
      <c r="A139" s="25" t="s">
        <v>160</v>
      </c>
      <c r="B139" s="25" t="s">
        <v>133</v>
      </c>
      <c r="C139" s="30"/>
      <c r="D139" s="30"/>
      <c r="E139" s="25"/>
      <c r="F139" s="25"/>
      <c r="G139" s="25"/>
      <c r="H139" s="27"/>
      <c r="I139" s="27"/>
    </row>
    <row r="140" spans="1:9" s="24" customFormat="1" ht="30" x14ac:dyDescent="0.25">
      <c r="A140" s="25" t="s">
        <v>161</v>
      </c>
      <c r="B140" s="25" t="s">
        <v>60</v>
      </c>
      <c r="C140" s="30"/>
      <c r="D140" s="30"/>
      <c r="E140" s="25"/>
      <c r="F140" s="25"/>
      <c r="G140" s="25"/>
      <c r="H140" s="27"/>
      <c r="I140" s="27"/>
    </row>
    <row r="141" spans="1:9" s="24" customFormat="1" ht="42" customHeight="1" x14ac:dyDescent="0.25">
      <c r="A141" s="25" t="s">
        <v>162</v>
      </c>
      <c r="B141" s="25" t="s">
        <v>163</v>
      </c>
      <c r="C141" s="30">
        <v>2</v>
      </c>
      <c r="D141" s="30" t="s">
        <v>40</v>
      </c>
      <c r="E141" s="26"/>
      <c r="F141" s="25" t="str">
        <f>IF(ISBLANK(E141),"", PRODUCT(C141,E141))</f>
        <v/>
      </c>
      <c r="G141" s="27"/>
      <c r="H141" s="25"/>
      <c r="I141" s="25"/>
    </row>
    <row r="142" spans="1:9" s="24" customFormat="1" x14ac:dyDescent="0.25">
      <c r="A142" s="25" t="s">
        <v>164</v>
      </c>
      <c r="B142" s="25" t="s">
        <v>165</v>
      </c>
      <c r="C142" s="25"/>
      <c r="D142" s="25"/>
      <c r="E142" s="25"/>
      <c r="F142" s="25"/>
      <c r="G142" s="25"/>
      <c r="H142" s="27"/>
      <c r="I142" s="27"/>
    </row>
    <row r="143" spans="1:9" s="24" customFormat="1" x14ac:dyDescent="0.25">
      <c r="A143" s="25" t="s">
        <v>166</v>
      </c>
      <c r="B143" s="25" t="s">
        <v>167</v>
      </c>
      <c r="C143" s="25"/>
      <c r="D143" s="25"/>
      <c r="E143" s="25"/>
      <c r="F143" s="25"/>
      <c r="G143" s="25"/>
      <c r="H143" s="27"/>
      <c r="I143" s="27"/>
    </row>
    <row r="144" spans="1:9" s="24" customFormat="1" x14ac:dyDescent="0.25">
      <c r="A144" s="25" t="s">
        <v>168</v>
      </c>
      <c r="B144" s="25" t="s">
        <v>169</v>
      </c>
      <c r="C144" s="25"/>
      <c r="D144" s="25"/>
      <c r="E144" s="25"/>
      <c r="F144" s="25"/>
      <c r="G144" s="25"/>
      <c r="H144" s="27"/>
      <c r="I144" s="27"/>
    </row>
    <row r="145" spans="1:9" s="24" customFormat="1" ht="30" x14ac:dyDescent="0.25">
      <c r="A145" s="25" t="s">
        <v>170</v>
      </c>
      <c r="B145" s="25" t="s">
        <v>171</v>
      </c>
      <c r="C145" s="25"/>
      <c r="D145" s="25"/>
      <c r="E145" s="25"/>
      <c r="F145" s="25"/>
      <c r="G145" s="25"/>
      <c r="H145" s="27"/>
      <c r="I145" s="27"/>
    </row>
    <row r="146" spans="1:9" s="24" customFormat="1" ht="30" x14ac:dyDescent="0.25">
      <c r="A146" s="25" t="s">
        <v>172</v>
      </c>
      <c r="B146" s="25" t="s">
        <v>173</v>
      </c>
      <c r="C146" s="25"/>
      <c r="D146" s="25"/>
      <c r="E146" s="25"/>
      <c r="F146" s="25"/>
      <c r="G146" s="25"/>
      <c r="H146" s="27"/>
      <c r="I146" s="27"/>
    </row>
    <row r="147" spans="1:9" s="24" customFormat="1" ht="45" x14ac:dyDescent="0.25">
      <c r="A147" s="25" t="s">
        <v>174</v>
      </c>
      <c r="B147" s="25" t="s">
        <v>175</v>
      </c>
      <c r="C147" s="25"/>
      <c r="D147" s="25"/>
      <c r="E147" s="25"/>
      <c r="F147" s="25"/>
      <c r="G147" s="25"/>
      <c r="H147" s="27"/>
      <c r="I147" s="27"/>
    </row>
    <row r="148" spans="1:9" s="24" customFormat="1" ht="45" x14ac:dyDescent="0.25">
      <c r="A148" s="25" t="s">
        <v>176</v>
      </c>
      <c r="B148" s="25" t="s">
        <v>177</v>
      </c>
      <c r="C148" s="25"/>
      <c r="D148" s="25"/>
      <c r="E148" s="25"/>
      <c r="F148" s="25"/>
      <c r="G148" s="25"/>
      <c r="H148" s="27"/>
      <c r="I148" s="27"/>
    </row>
    <row r="149" spans="1:9" s="24" customFormat="1" x14ac:dyDescent="0.25">
      <c r="A149" s="25" t="s">
        <v>178</v>
      </c>
      <c r="B149" s="25" t="s">
        <v>179</v>
      </c>
      <c r="C149" s="25"/>
      <c r="D149" s="25"/>
      <c r="E149" s="25"/>
      <c r="F149" s="25"/>
      <c r="G149" s="25"/>
      <c r="H149" s="27"/>
      <c r="I149" s="27"/>
    </row>
    <row r="150" spans="1:9" s="24" customFormat="1" ht="30" x14ac:dyDescent="0.25">
      <c r="A150" s="25" t="s">
        <v>180</v>
      </c>
      <c r="B150" s="25" t="s">
        <v>181</v>
      </c>
      <c r="C150" s="25"/>
      <c r="D150" s="25"/>
      <c r="E150" s="25"/>
      <c r="F150" s="25"/>
      <c r="G150" s="25"/>
      <c r="H150" s="27"/>
      <c r="I150" s="27"/>
    </row>
    <row r="151" spans="1:9" x14ac:dyDescent="0.25">
      <c r="E151" s="16" t="s">
        <v>73</v>
      </c>
      <c r="F151" s="16" t="str">
        <f>IF((COUNT(C126:C150)&lt;&gt;COUNT(F126:F150)),"", ROUND(SUM(F126:F150),2))</f>
        <v/>
      </c>
      <c r="G151" s="14" t="str">
        <f>IF((COUNT(C126:C150)&lt;&gt;COUNT(F126:F150)),"Neužpildytos visų objektų kainos", "")</f>
        <v>Neužpildytos visų objektų kainos</v>
      </c>
    </row>
    <row r="152" spans="1:9" x14ac:dyDescent="0.25">
      <c r="C152" s="31" t="s">
        <v>74</v>
      </c>
      <c r="D152" s="17"/>
      <c r="E152" s="16" t="s">
        <v>75</v>
      </c>
      <c r="F152" s="16" t="str">
        <f>IF(OR(F151="",D152=""),"", ROUND(PRODUCT(D152,F151)/100,2))</f>
        <v/>
      </c>
      <c r="G152" s="14" t="str">
        <f>IF(D152="", "Nurodykite taikomą PVM dydį", "")</f>
        <v>Nurodykite taikomą PVM dydį</v>
      </c>
    </row>
    <row r="153" spans="1:9" x14ac:dyDescent="0.25">
      <c r="E153" s="16" t="s">
        <v>76</v>
      </c>
      <c r="F153" s="16">
        <f>IF(ISBLANK(F152), "", ROUND(SUM(F151:F152),2))</f>
        <v>0</v>
      </c>
    </row>
  </sheetData>
  <sheetProtection algorithmName="SHA-512" hashValue="hvw1G0JHkAC+pmr4XHYnrUOfQiHfwoMcLk3wmTzqCT1qiFe8gH4O92e6udM036eBWKi9K+ZDt3GcWgj0XjbNHA==" saltValue="0trIzBb7Y1+68NXKa/bSmA=="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11811023622047245" right="0.11811023622047245" top="0.55118110236220474" bottom="0.35433070866141736"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182</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59" t="s">
        <v>183</v>
      </c>
      <c r="B5" s="50"/>
      <c r="C5" s="48" t="s">
        <v>184</v>
      </c>
      <c r="D5" s="49"/>
      <c r="E5" s="50"/>
      <c r="F5" s="48" t="s">
        <v>185</v>
      </c>
      <c r="G5" s="49"/>
      <c r="H5" s="50"/>
      <c r="I5" s="48" t="s">
        <v>186</v>
      </c>
      <c r="J5" s="50"/>
      <c r="K5" s="9" t="s">
        <v>187</v>
      </c>
    </row>
    <row r="6" spans="1:11" ht="48.95" customHeight="1" x14ac:dyDescent="0.25">
      <c r="A6" s="55"/>
      <c r="B6" s="41"/>
      <c r="C6" s="51"/>
      <c r="D6" s="52"/>
      <c r="E6" s="41"/>
      <c r="F6" s="51"/>
      <c r="G6" s="52"/>
      <c r="H6" s="41"/>
      <c r="I6" s="51"/>
      <c r="J6" s="41"/>
      <c r="K6" s="18"/>
    </row>
    <row r="7" spans="1:11" ht="48.95" customHeight="1" x14ac:dyDescent="0.25">
      <c r="A7" s="55"/>
      <c r="B7" s="41"/>
      <c r="C7" s="51"/>
      <c r="D7" s="52"/>
      <c r="E7" s="41"/>
      <c r="F7" s="51"/>
      <c r="G7" s="52"/>
      <c r="H7" s="41"/>
      <c r="I7" s="51"/>
      <c r="J7" s="41"/>
      <c r="K7" s="18"/>
    </row>
    <row r="8" spans="1:11" ht="48.95" customHeight="1" x14ac:dyDescent="0.25">
      <c r="A8" s="55"/>
      <c r="B8" s="41"/>
      <c r="C8" s="51"/>
      <c r="D8" s="52"/>
      <c r="E8" s="41"/>
      <c r="F8" s="51"/>
      <c r="G8" s="52"/>
      <c r="H8" s="41"/>
      <c r="I8" s="51"/>
      <c r="J8" s="41"/>
      <c r="K8" s="18"/>
    </row>
    <row r="9" spans="1:11" ht="48.95" customHeight="1" x14ac:dyDescent="0.25">
      <c r="A9" s="55"/>
      <c r="B9" s="41"/>
      <c r="C9" s="51"/>
      <c r="D9" s="52"/>
      <c r="E9" s="41"/>
      <c r="F9" s="51"/>
      <c r="G9" s="52"/>
      <c r="H9" s="41"/>
      <c r="I9" s="51"/>
      <c r="J9" s="41"/>
      <c r="K9" s="18"/>
    </row>
    <row r="10" spans="1:11" ht="48.95" customHeight="1" x14ac:dyDescent="0.25">
      <c r="A10" s="55"/>
      <c r="B10" s="41"/>
      <c r="C10" s="51"/>
      <c r="D10" s="52"/>
      <c r="E10" s="41"/>
      <c r="F10" s="51"/>
      <c r="G10" s="52"/>
      <c r="H10" s="41"/>
      <c r="I10" s="51"/>
      <c r="J10" s="41"/>
      <c r="K10" s="18"/>
    </row>
    <row r="11" spans="1:11" ht="48.95" customHeight="1" x14ac:dyDescent="0.25">
      <c r="A11" s="55"/>
      <c r="B11" s="41"/>
      <c r="C11" s="51"/>
      <c r="D11" s="52"/>
      <c r="E11" s="41"/>
      <c r="F11" s="51"/>
      <c r="G11" s="52"/>
      <c r="H11" s="41"/>
      <c r="I11" s="51"/>
      <c r="J11" s="41"/>
      <c r="K11" s="18"/>
    </row>
    <row r="12" spans="1:11" ht="48.95" customHeight="1" x14ac:dyDescent="0.25">
      <c r="A12" s="55"/>
      <c r="B12" s="41"/>
      <c r="C12" s="51"/>
      <c r="D12" s="52"/>
      <c r="E12" s="41"/>
      <c r="F12" s="51"/>
      <c r="G12" s="52"/>
      <c r="H12" s="41"/>
      <c r="I12" s="51"/>
      <c r="J12" s="41"/>
      <c r="K12" s="18"/>
    </row>
    <row r="13" spans="1:11" ht="48.95" customHeight="1" x14ac:dyDescent="0.25">
      <c r="A13" s="55"/>
      <c r="B13" s="41"/>
      <c r="C13" s="51"/>
      <c r="D13" s="52"/>
      <c r="E13" s="41"/>
      <c r="F13" s="51"/>
      <c r="G13" s="52"/>
      <c r="H13" s="41"/>
      <c r="I13" s="51"/>
      <c r="J13" s="41"/>
      <c r="K13" s="18"/>
    </row>
    <row r="14" spans="1:11" ht="48.95" customHeight="1" x14ac:dyDescent="0.25">
      <c r="A14" s="55"/>
      <c r="B14" s="41"/>
      <c r="C14" s="51"/>
      <c r="D14" s="52"/>
      <c r="E14" s="41"/>
      <c r="F14" s="51"/>
      <c r="G14" s="52"/>
      <c r="H14" s="41"/>
      <c r="I14" s="51"/>
      <c r="J14" s="41"/>
      <c r="K14" s="18"/>
    </row>
    <row r="15" spans="1:11" ht="48" customHeight="1" thickBot="1" x14ac:dyDescent="0.3">
      <c r="A15" s="64"/>
      <c r="B15" s="58"/>
      <c r="C15" s="56"/>
      <c r="D15" s="57"/>
      <c r="E15" s="58"/>
      <c r="F15" s="56"/>
      <c r="G15" s="57"/>
      <c r="H15" s="58"/>
      <c r="I15" s="56"/>
      <c r="J15" s="58"/>
      <c r="K15" s="19"/>
    </row>
    <row r="16" spans="1:11" ht="18.95" customHeight="1" x14ac:dyDescent="0.25">
      <c r="A16" s="10"/>
      <c r="B16" s="10"/>
      <c r="C16" s="10"/>
      <c r="D16" s="10"/>
      <c r="E16" s="10"/>
      <c r="F16" s="10"/>
      <c r="G16" s="10"/>
      <c r="H16" s="10"/>
      <c r="I16" s="10"/>
      <c r="J16" s="10"/>
      <c r="K16" s="11"/>
    </row>
    <row r="17" spans="1:11" ht="48.95" customHeight="1" x14ac:dyDescent="0.25">
      <c r="A17" s="69" t="s">
        <v>188</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59" t="s">
        <v>29</v>
      </c>
      <c r="B19" s="50"/>
      <c r="C19" s="48" t="s">
        <v>184</v>
      </c>
      <c r="D19" s="49"/>
      <c r="E19" s="50"/>
      <c r="F19" s="48" t="s">
        <v>189</v>
      </c>
      <c r="G19" s="49"/>
      <c r="H19" s="50"/>
      <c r="I19" s="62" t="s">
        <v>186</v>
      </c>
      <c r="J19" s="63"/>
      <c r="K19" s="11"/>
    </row>
    <row r="20" spans="1:11" ht="48.95" customHeight="1" x14ac:dyDescent="0.25">
      <c r="A20" s="55"/>
      <c r="B20" s="41"/>
      <c r="C20" s="51"/>
      <c r="D20" s="52"/>
      <c r="E20" s="41"/>
      <c r="F20" s="51"/>
      <c r="G20" s="52"/>
      <c r="H20" s="41"/>
      <c r="I20" s="53"/>
      <c r="J20" s="54"/>
      <c r="K20" s="11"/>
    </row>
    <row r="21" spans="1:11" ht="48.95" customHeight="1" x14ac:dyDescent="0.25">
      <c r="A21" s="55"/>
      <c r="B21" s="41"/>
      <c r="C21" s="51"/>
      <c r="D21" s="52"/>
      <c r="E21" s="41"/>
      <c r="F21" s="51"/>
      <c r="G21" s="52"/>
      <c r="H21" s="41"/>
      <c r="I21" s="53"/>
      <c r="J21" s="54"/>
      <c r="K21" s="11"/>
    </row>
    <row r="22" spans="1:11" ht="48.95" customHeight="1" x14ac:dyDescent="0.25">
      <c r="A22" s="55"/>
      <c r="B22" s="41"/>
      <c r="C22" s="51"/>
      <c r="D22" s="52"/>
      <c r="E22" s="41"/>
      <c r="F22" s="51"/>
      <c r="G22" s="52"/>
      <c r="H22" s="41"/>
      <c r="I22" s="53"/>
      <c r="J22" s="54"/>
      <c r="K22" s="11"/>
    </row>
    <row r="23" spans="1:11" ht="48.95" customHeight="1" x14ac:dyDescent="0.25">
      <c r="A23" s="55"/>
      <c r="B23" s="41"/>
      <c r="C23" s="51"/>
      <c r="D23" s="52"/>
      <c r="E23" s="41"/>
      <c r="F23" s="51"/>
      <c r="G23" s="52"/>
      <c r="H23" s="41"/>
      <c r="I23" s="53"/>
      <c r="J23" s="54"/>
      <c r="K23" s="11"/>
    </row>
    <row r="24" spans="1:11" ht="48.95" customHeight="1" x14ac:dyDescent="0.25">
      <c r="A24" s="55"/>
      <c r="B24" s="41"/>
      <c r="C24" s="51"/>
      <c r="D24" s="52"/>
      <c r="E24" s="41"/>
      <c r="F24" s="51"/>
      <c r="G24" s="52"/>
      <c r="H24" s="41"/>
      <c r="I24" s="53"/>
      <c r="J24" s="54"/>
      <c r="K24" s="11"/>
    </row>
    <row r="25" spans="1:11" ht="48.95" customHeight="1" x14ac:dyDescent="0.25">
      <c r="A25" s="55"/>
      <c r="B25" s="41"/>
      <c r="C25" s="51"/>
      <c r="D25" s="52"/>
      <c r="E25" s="41"/>
      <c r="F25" s="51"/>
      <c r="G25" s="52"/>
      <c r="H25" s="41"/>
      <c r="I25" s="53"/>
      <c r="J25" s="54"/>
      <c r="K25" s="11"/>
    </row>
    <row r="26" spans="1:11" ht="48.95" customHeight="1" x14ac:dyDescent="0.25">
      <c r="A26" s="55"/>
      <c r="B26" s="41"/>
      <c r="C26" s="51"/>
      <c r="D26" s="52"/>
      <c r="E26" s="41"/>
      <c r="F26" s="51"/>
      <c r="G26" s="52"/>
      <c r="H26" s="41"/>
      <c r="I26" s="53"/>
      <c r="J26" s="54"/>
      <c r="K26" s="11"/>
    </row>
    <row r="27" spans="1:11" ht="48.95" customHeight="1" x14ac:dyDescent="0.25">
      <c r="A27" s="55"/>
      <c r="B27" s="41"/>
      <c r="C27" s="51"/>
      <c r="D27" s="52"/>
      <c r="E27" s="41"/>
      <c r="F27" s="51"/>
      <c r="G27" s="52"/>
      <c r="H27" s="41"/>
      <c r="I27" s="53"/>
      <c r="J27" s="54"/>
      <c r="K27" s="11"/>
    </row>
    <row r="28" spans="1:11" ht="48.95" customHeight="1" x14ac:dyDescent="0.25">
      <c r="A28" s="55"/>
      <c r="B28" s="41"/>
      <c r="C28" s="51"/>
      <c r="D28" s="52"/>
      <c r="E28" s="41"/>
      <c r="F28" s="51"/>
      <c r="G28" s="52"/>
      <c r="H28" s="41"/>
      <c r="I28" s="53"/>
      <c r="J28" s="54"/>
      <c r="K28" s="11"/>
    </row>
    <row r="29" spans="1:11" ht="48.95" customHeight="1" x14ac:dyDescent="0.25">
      <c r="A29" s="55"/>
      <c r="B29" s="41"/>
      <c r="C29" s="51"/>
      <c r="D29" s="52"/>
      <c r="E29" s="41"/>
      <c r="F29" s="51"/>
      <c r="G29" s="52"/>
      <c r="H29" s="41"/>
      <c r="I29" s="53"/>
      <c r="J29" s="54"/>
      <c r="K29" s="11"/>
    </row>
    <row r="31" spans="1:11" ht="33" customHeight="1" x14ac:dyDescent="0.25">
      <c r="A31" s="71"/>
      <c r="B31" s="32"/>
      <c r="C31" s="32"/>
      <c r="D31" s="32"/>
      <c r="E31" s="32"/>
      <c r="F31" s="32"/>
      <c r="G31" s="32"/>
      <c r="H31" s="32"/>
      <c r="I31" s="32"/>
      <c r="J31" s="32"/>
    </row>
    <row r="33" spans="1:10" ht="15.95" customHeight="1" x14ac:dyDescent="0.25">
      <c r="A33" s="72" t="s">
        <v>190</v>
      </c>
      <c r="B33" s="32"/>
      <c r="C33" s="32"/>
      <c r="D33" s="32"/>
      <c r="E33" s="32"/>
      <c r="F33" s="32"/>
      <c r="G33" s="32"/>
      <c r="H33" s="32"/>
      <c r="I33" s="32"/>
      <c r="J33" s="32"/>
    </row>
    <row r="34" spans="1:10" ht="15.95" customHeight="1" thickBot="1" x14ac:dyDescent="0.3"/>
    <row r="35" spans="1:10" ht="15.95" customHeight="1" x14ac:dyDescent="0.25">
      <c r="A35" s="8" t="s">
        <v>28</v>
      </c>
      <c r="B35" s="67" t="s">
        <v>191</v>
      </c>
      <c r="C35" s="49"/>
      <c r="D35" s="49"/>
      <c r="E35" s="49"/>
      <c r="F35" s="49"/>
      <c r="G35" s="50"/>
      <c r="H35" s="68" t="s">
        <v>192</v>
      </c>
      <c r="I35" s="49"/>
      <c r="J35" s="63"/>
    </row>
    <row r="36" spans="1:10" ht="48" customHeight="1" x14ac:dyDescent="0.25">
      <c r="A36" s="20" t="s">
        <v>193</v>
      </c>
      <c r="B36" s="61" t="s">
        <v>194</v>
      </c>
      <c r="C36" s="52"/>
      <c r="D36" s="52"/>
      <c r="E36" s="52"/>
      <c r="F36" s="52"/>
      <c r="G36" s="41"/>
      <c r="H36" s="65"/>
      <c r="I36" s="52"/>
      <c r="J36" s="54"/>
    </row>
    <row r="37" spans="1:10" ht="48" customHeight="1" x14ac:dyDescent="0.25">
      <c r="A37" s="20" t="s">
        <v>195</v>
      </c>
      <c r="B37" s="61" t="s">
        <v>196</v>
      </c>
      <c r="C37" s="52"/>
      <c r="D37" s="52"/>
      <c r="E37" s="52"/>
      <c r="F37" s="52"/>
      <c r="G37" s="41"/>
      <c r="H37" s="65"/>
      <c r="I37" s="52"/>
      <c r="J37" s="54"/>
    </row>
    <row r="38" spans="1:10" ht="48" customHeight="1" x14ac:dyDescent="0.25">
      <c r="A38" s="20" t="s">
        <v>197</v>
      </c>
      <c r="B38" s="61" t="s">
        <v>198</v>
      </c>
      <c r="C38" s="52"/>
      <c r="D38" s="52"/>
      <c r="E38" s="52"/>
      <c r="F38" s="52"/>
      <c r="G38" s="41"/>
      <c r="H38" s="65"/>
      <c r="I38" s="52"/>
      <c r="J38" s="54"/>
    </row>
    <row r="39" spans="1:10" ht="48" customHeight="1" x14ac:dyDescent="0.25">
      <c r="A39" s="20" t="s">
        <v>199</v>
      </c>
      <c r="B39" s="61" t="s">
        <v>200</v>
      </c>
      <c r="C39" s="52"/>
      <c r="D39" s="52"/>
      <c r="E39" s="52"/>
      <c r="F39" s="52"/>
      <c r="G39" s="41"/>
      <c r="H39" s="65"/>
      <c r="I39" s="52"/>
      <c r="J39" s="54"/>
    </row>
    <row r="40" spans="1:10" ht="48" customHeight="1" x14ac:dyDescent="0.25">
      <c r="A40" s="21"/>
      <c r="B40" s="66"/>
      <c r="C40" s="52"/>
      <c r="D40" s="52"/>
      <c r="E40" s="52"/>
      <c r="F40" s="52"/>
      <c r="G40" s="41"/>
      <c r="H40" s="65"/>
      <c r="I40" s="52"/>
      <c r="J40" s="54"/>
    </row>
    <row r="41" spans="1:10" ht="48" customHeight="1" x14ac:dyDescent="0.25">
      <c r="A41" s="21"/>
      <c r="B41" s="66"/>
      <c r="C41" s="52"/>
      <c r="D41" s="52"/>
      <c r="E41" s="52"/>
      <c r="F41" s="52"/>
      <c r="G41" s="41"/>
      <c r="H41" s="65"/>
      <c r="I41" s="52"/>
      <c r="J41" s="54"/>
    </row>
    <row r="42" spans="1:10" ht="48" customHeight="1" x14ac:dyDescent="0.25">
      <c r="A42" s="21"/>
      <c r="B42" s="66"/>
      <c r="C42" s="52"/>
      <c r="D42" s="52"/>
      <c r="E42" s="52"/>
      <c r="F42" s="52"/>
      <c r="G42" s="41"/>
      <c r="H42" s="65"/>
      <c r="I42" s="52"/>
      <c r="J42" s="54"/>
    </row>
    <row r="43" spans="1:10" ht="48" customHeight="1" x14ac:dyDescent="0.25">
      <c r="A43" s="21"/>
      <c r="B43" s="66"/>
      <c r="C43" s="52"/>
      <c r="D43" s="52"/>
      <c r="E43" s="52"/>
      <c r="F43" s="52"/>
      <c r="G43" s="41"/>
      <c r="H43" s="65"/>
      <c r="I43" s="52"/>
      <c r="J43" s="54"/>
    </row>
    <row r="44" spans="1:10" ht="48" customHeight="1" x14ac:dyDescent="0.25">
      <c r="A44" s="21"/>
      <c r="B44" s="66"/>
      <c r="C44" s="52"/>
      <c r="D44" s="52"/>
      <c r="E44" s="52"/>
      <c r="F44" s="52"/>
      <c r="G44" s="41"/>
      <c r="H44" s="65"/>
      <c r="I44" s="52"/>
      <c r="J44" s="54"/>
    </row>
    <row r="45" spans="1:10" ht="48" customHeight="1" x14ac:dyDescent="0.25">
      <c r="A45" s="21"/>
      <c r="B45" s="66"/>
      <c r="C45" s="52"/>
      <c r="D45" s="52"/>
      <c r="E45" s="52"/>
      <c r="F45" s="52"/>
      <c r="G45" s="41"/>
      <c r="H45" s="65"/>
      <c r="I45" s="52"/>
      <c r="J45" s="54"/>
    </row>
    <row r="46" spans="1:10" ht="48.95" customHeight="1" thickBot="1" x14ac:dyDescent="0.3">
      <c r="A46" s="22"/>
      <c r="B46" s="73"/>
      <c r="C46" s="57"/>
      <c r="D46" s="57"/>
      <c r="E46" s="57"/>
      <c r="F46" s="57"/>
      <c r="G46" s="58"/>
      <c r="H46" s="74"/>
      <c r="I46" s="75"/>
      <c r="J46" s="76"/>
    </row>
    <row r="48" spans="1:10" ht="102" customHeight="1" x14ac:dyDescent="0.25">
      <c r="A48" s="71" t="s">
        <v>201</v>
      </c>
      <c r="B48" s="32"/>
      <c r="C48" s="32"/>
      <c r="D48" s="32"/>
      <c r="E48" s="32"/>
      <c r="F48" s="32"/>
      <c r="G48" s="32"/>
      <c r="H48" s="32"/>
      <c r="I48" s="32"/>
      <c r="J48" s="32"/>
    </row>
    <row r="51" spans="1:10" x14ac:dyDescent="0.25">
      <c r="A51" s="70" t="s">
        <v>202</v>
      </c>
      <c r="B51" s="32"/>
      <c r="C51" s="32"/>
      <c r="D51" s="32"/>
      <c r="E51" s="60"/>
      <c r="F51" s="32"/>
      <c r="G51" s="32"/>
      <c r="H51" s="32"/>
      <c r="I51" s="32"/>
      <c r="J51" s="32"/>
    </row>
    <row r="53" spans="1:10" x14ac:dyDescent="0.25">
      <c r="A53" s="70" t="s">
        <v>203</v>
      </c>
      <c r="B53" s="32"/>
      <c r="C53" s="32"/>
      <c r="D53" s="32"/>
      <c r="E53" s="60"/>
      <c r="F53" s="32"/>
      <c r="G53" s="32"/>
      <c r="H53" s="32"/>
      <c r="I53" s="32"/>
      <c r="J53" s="32"/>
    </row>
    <row r="100" spans="1:1" ht="15.75" x14ac:dyDescent="0.25">
      <c r="A100" t="s">
        <v>204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2025-08-22T11:59:12Z</cp:lastPrinted>
  <dcterms:created xsi:type="dcterms:W3CDTF">2023-04-04T12:16:45Z</dcterms:created>
  <dcterms:modified xsi:type="dcterms:W3CDTF">2025-08-22T12:02:57Z</dcterms:modified>
</cp:coreProperties>
</file>