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eligra\Desktop\576_Laboratorinė_įranga_(2025)_Dokumentai\"/>
    </mc:Choice>
  </mc:AlternateContent>
  <xr:revisionPtr revIDLastSave="0" documentId="13_ncr:1_{A1ADE24C-2D28-424E-A62D-23B6A622F00E}"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8" i="1" l="1"/>
  <c r="G39" i="1"/>
  <c r="G40" i="1"/>
  <c r="G41" i="1"/>
  <c r="G42" i="1"/>
  <c r="G43" i="1"/>
  <c r="H47" i="1"/>
  <c r="G44" i="1"/>
  <c r="G37" i="1"/>
  <c r="H194" i="1"/>
  <c r="G191" i="1"/>
  <c r="H193" i="1" s="1"/>
  <c r="H181" i="1"/>
  <c r="G178" i="1"/>
  <c r="G177" i="1"/>
  <c r="G160" i="1"/>
  <c r="G161" i="1"/>
  <c r="G162" i="1"/>
  <c r="G163" i="1"/>
  <c r="G164" i="1"/>
  <c r="H167" i="1"/>
  <c r="G159" i="1"/>
  <c r="H149" i="1"/>
  <c r="G146" i="1"/>
  <c r="H148" i="1" s="1"/>
  <c r="H136" i="1"/>
  <c r="G133" i="1"/>
  <c r="H135" i="1" s="1"/>
  <c r="H123" i="1"/>
  <c r="G120" i="1"/>
  <c r="H122" i="1" s="1"/>
  <c r="H110" i="1"/>
  <c r="G107" i="1"/>
  <c r="H109" i="1" s="1"/>
  <c r="H97" i="1"/>
  <c r="G94" i="1"/>
  <c r="H96" i="1" s="1"/>
  <c r="H84" i="1"/>
  <c r="G81" i="1"/>
  <c r="H83" i="1" s="1"/>
  <c r="H71" i="1"/>
  <c r="G68" i="1"/>
  <c r="H70" i="1" s="1"/>
  <c r="H59" i="1"/>
  <c r="G56" i="1"/>
  <c r="H58" i="1" s="1"/>
  <c r="H46" i="1" l="1"/>
  <c r="G46" i="1"/>
  <c r="G47" i="1" s="1"/>
  <c r="G48" i="1" s="1"/>
  <c r="G193" i="1"/>
  <c r="G194" i="1" s="1"/>
  <c r="G195" i="1" s="1"/>
  <c r="H180" i="1"/>
  <c r="G180" i="1"/>
  <c r="G181" i="1" s="1"/>
  <c r="G182" i="1" s="1"/>
  <c r="H166" i="1"/>
  <c r="G166" i="1"/>
  <c r="G167" i="1" s="1"/>
  <c r="G168" i="1" s="1"/>
  <c r="G148" i="1"/>
  <c r="G149" i="1" s="1"/>
  <c r="G150" i="1" s="1"/>
  <c r="G135" i="1"/>
  <c r="G136" i="1" s="1"/>
  <c r="G137" i="1" s="1"/>
  <c r="G122" i="1"/>
  <c r="G123" i="1" s="1"/>
  <c r="G124" i="1" s="1"/>
  <c r="G109" i="1"/>
  <c r="G110" i="1" s="1"/>
  <c r="G111" i="1" s="1"/>
  <c r="G96" i="1"/>
  <c r="G97" i="1" s="1"/>
  <c r="G98" i="1" s="1"/>
  <c r="G83" i="1"/>
  <c r="G84" i="1" s="1"/>
  <c r="G85" i="1" s="1"/>
  <c r="G70" i="1"/>
  <c r="G71" i="1" s="1"/>
  <c r="G72" i="1" s="1"/>
  <c r="G58" i="1"/>
  <c r="G59" i="1" s="1"/>
  <c r="G60" i="1" s="1"/>
</calcChain>
</file>

<file path=xl/sharedStrings.xml><?xml version="1.0" encoding="utf-8"?>
<sst xmlns="http://schemas.openxmlformats.org/spreadsheetml/2006/main" count="360" uniqueCount="177">
  <si>
    <t>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</si>
  <si>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</si>
  <si>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</si>
  <si>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</si>
  <si>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</si>
  <si>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</si>
  <si>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</si>
  <si>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</si>
  <si>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</si>
  <si>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</si>
  <si>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</si>
  <si>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</si>
  <si>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</si>
  <si>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</si>
  <si>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</si>
  <si>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</si>
  <si>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</si>
  <si>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</si>
  <si>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</si>
  <si>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</si>
  <si>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</si>
  <si>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</si>
  <si>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</si>
  <si>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</si>
  <si>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Tiekėjo pasiūlymas:</t>
  </si>
  <si>
    <t>Nr.</t>
  </si>
  <si>
    <t>Pavadinimas</t>
  </si>
  <si>
    <t>Kiekis</t>
  </si>
  <si>
    <t>Mato vienetas</t>
  </si>
  <si>
    <t>Suma be PVM, Eur</t>
  </si>
  <si>
    <t>1.</t>
  </si>
  <si>
    <t>1.1.</t>
  </si>
  <si>
    <t>vnt.</t>
  </si>
  <si>
    <t>Suma be PVM</t>
  </si>
  <si>
    <t>Taikomas PVM dydis (%)</t>
  </si>
  <si>
    <t>PVM suma</t>
  </si>
  <si>
    <t>Suma su PVM</t>
  </si>
  <si>
    <t>2. DALIS</t>
  </si>
  <si>
    <t>2.</t>
  </si>
  <si>
    <t>2.1.</t>
  </si>
  <si>
    <t>2.1.1.</t>
  </si>
  <si>
    <t>3. DALIS</t>
  </si>
  <si>
    <t>3.</t>
  </si>
  <si>
    <t>3.1.</t>
  </si>
  <si>
    <t>3.1.1.</t>
  </si>
  <si>
    <t>4. DALIS</t>
  </si>
  <si>
    <t>4.</t>
  </si>
  <si>
    <t>4.1.</t>
  </si>
  <si>
    <t>4.1.1.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</si>
  <si>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</si>
  <si>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</si>
  <si>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</si>
  <si>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</si>
  <si>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</si>
  <si>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</si>
  <si>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</si>
  <si>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</si>
  <si>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</si>
  <si>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</si>
  <si>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</si>
  <si>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</si>
  <si>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</si>
  <si>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</si>
  <si>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</si>
  <si>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</si>
  <si>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</si>
  <si>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</si>
  <si>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</si>
  <si>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</si>
  <si>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Dokumentai reikalaujami pirkimo sąlygų priede "Kokybės kriterijai ir jų vertinimas"</t>
  </si>
  <si>
    <t>6</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</si>
  <si>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</si>
  <si>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</si>
  <si>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</si>
  <si>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</si>
  <si>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3970 2024-04-15 07:31:44</t>
  </si>
  <si>
    <t>PIRKIMO SĄLYGŲ  2 PRIEDAS "PASIŪLYMO FORMA"</t>
  </si>
  <si>
    <t>1 vnt. Kaina be PVM, Eur</t>
  </si>
  <si>
    <t>Gamintojas, modelis, kilmės šalis</t>
  </si>
  <si>
    <t>LABORATORINĖ ĮRANGA</t>
  </si>
  <si>
    <t>Lietuvos Respublikos aplinkos ministerijos Aplinkos projektų valdymo agentūrai</t>
  </si>
  <si>
    <r>
      <t xml:space="preserve">Garantijos terminas mėnesiais </t>
    </r>
    <r>
      <rPr>
        <sz val="11"/>
        <color rgb="FFFF0000"/>
        <rFont val="Calibri"/>
        <family val="2"/>
        <charset val="186"/>
        <scheme val="minor"/>
      </rPr>
      <t>(negali būti trumpesnis negu 12 mėnesių)</t>
    </r>
  </si>
  <si>
    <t xml:space="preserve">(2-20) μl kintamo tūrio automatinė stūmoklinė pipetė </t>
  </si>
  <si>
    <t>kompl.</t>
  </si>
  <si>
    <t>1 kompl. Kaina be PVM, Eur</t>
  </si>
  <si>
    <t>Siūloma reikšmė</t>
  </si>
  <si>
    <t>(20–200) μl kintamo tūrio automatinė stūmoklinė pipetė</t>
  </si>
  <si>
    <t>(100–1000) μl  kintamo tūrio automatinė stūmoklinė pipetė (atspari rūgščių/šarmų poveikiui)</t>
  </si>
  <si>
    <t>(100–1000) μl kintamo tūrio automatinė stūmoklinė pipetė (atspari heksano poveikiui)</t>
  </si>
  <si>
    <t>5. DALIS</t>
  </si>
  <si>
    <t>(0,5–5) ml kintamo tūrio stūmoklinė pipetė</t>
  </si>
  <si>
    <t>6. DALIS</t>
  </si>
  <si>
    <t>(1-5) ml kintamo tūrio automatinė stūmoklinė pipetė</t>
  </si>
  <si>
    <t>5.</t>
  </si>
  <si>
    <t>5.1.</t>
  </si>
  <si>
    <t>5.1.1.</t>
  </si>
  <si>
    <t>6.</t>
  </si>
  <si>
    <t>6.1.</t>
  </si>
  <si>
    <t>6.1.1.</t>
  </si>
  <si>
    <t>7. DALIS</t>
  </si>
  <si>
    <t>(1–10) ml kintamo tūrio automatinė stūmoklinė pipetė</t>
  </si>
  <si>
    <t>7.</t>
  </si>
  <si>
    <t>7.1.</t>
  </si>
  <si>
    <t>7.1.1.</t>
  </si>
  <si>
    <t>8. DALIS</t>
  </si>
  <si>
    <t>Skaitmeninė biuretė</t>
  </si>
  <si>
    <t>9. DALIS</t>
  </si>
  <si>
    <t>LABORATORINIŲ PATALPŲ PARAMETRŲ MATAVIMO PRIEMONĖS</t>
  </si>
  <si>
    <t>8.</t>
  </si>
  <si>
    <t>8.1.</t>
  </si>
  <si>
    <t>8.1.1.</t>
  </si>
  <si>
    <t>9.</t>
  </si>
  <si>
    <t>9.1.</t>
  </si>
  <si>
    <t>9.1.1.</t>
  </si>
  <si>
    <t>Skaitmeninis higrometras / psichrometras</t>
  </si>
  <si>
    <t>10. DALIS</t>
  </si>
  <si>
    <t>APLINKOS ORO PARAMETRŲ MATAVIMO PRIEMONĖS</t>
  </si>
  <si>
    <t>Nešiojamas skaitmeninis barometras</t>
  </si>
  <si>
    <t>10.</t>
  </si>
  <si>
    <t>10.1.</t>
  </si>
  <si>
    <t>10.1.1.</t>
  </si>
  <si>
    <t>11. DALIS</t>
  </si>
  <si>
    <t>ASPIRATORIUS ORO ĖMINIŲ ĖMIMUI</t>
  </si>
  <si>
    <t>Aspiratorius oro ėminių ėmimui</t>
  </si>
  <si>
    <t>11.</t>
  </si>
  <si>
    <t>11.1.</t>
  </si>
  <si>
    <t>12. DALIS</t>
  </si>
  <si>
    <t>SIURBLYS APLINKOS ORO ĖMINIŲ ĖMIMUI</t>
  </si>
  <si>
    <t>Siurblys aplinkos oro ėminių ėmimui</t>
  </si>
  <si>
    <r>
      <t xml:space="preserve">Garantijos terminas mėnesiais </t>
    </r>
    <r>
      <rPr>
        <sz val="11"/>
        <color rgb="FFFF0000"/>
        <rFont val="Calibri"/>
        <family val="2"/>
        <charset val="186"/>
        <scheme val="minor"/>
      </rPr>
      <t>(negali būti trumpesnis negu 24 mėnesiai)</t>
    </r>
  </si>
  <si>
    <t>12.</t>
  </si>
  <si>
    <t>12.1.</t>
  </si>
  <si>
    <t>12.1.1.</t>
  </si>
  <si>
    <t>NAFTOS TYRIMAMS ATLIKTI SKIRTA LABORATORINĖ ĮRANGA</t>
  </si>
  <si>
    <t>Dujų chromotografas</t>
  </si>
  <si>
    <t>INDIKATORINIAI VAMZDELIAI ĮVAIRIŲ TERŠALŲ NUSTATYMUI</t>
  </si>
  <si>
    <t>Indikatoriniai vamzdeliai</t>
  </si>
  <si>
    <t>VANDENS DISTILIAVIMO ĮRANGA</t>
  </si>
  <si>
    <t>Distiliatorius</t>
  </si>
  <si>
    <t>GYVSIDABRIO TYRIMAMS ATLIKTI SKIRTA LABORATORINĖ ĮRANGA</t>
  </si>
  <si>
    <t>Mikrobanginis mineralizatorius</t>
  </si>
  <si>
    <t>DUJŲ SRAUTO GREIČIO MATAVIMO ĮRANGA</t>
  </si>
  <si>
    <t>Dujų srauto greičio matuoklis</t>
  </si>
  <si>
    <t xml:space="preserve">Tiesaus tipo Pito vamzdelis su K tipo termopora (pritaikyta prijungti prie dujų srauto greičio matuoklio) ne trumpesnis kaip 1,0 m ilgio </t>
  </si>
  <si>
    <t xml:space="preserve">Tiesaus tipo Pito vamzdelis su K tipo termopora (pritaikyta prijungti prie dujų srauto greičio matuoklio) ne trumpesnis kaip 1,5 m ilgio </t>
  </si>
  <si>
    <t xml:space="preserve">Tiesaus tipo Pito vamzdelis su K tipo termopora (pritaikyta prijungti prie dujų srauto greičio matuoklio) ne trumpesnis kaip 2 m ilgio </t>
  </si>
  <si>
    <t xml:space="preserve">Tiesaus tipo Pito vamzdelis su K tipo termopora (pritaikyta prijungti prie dujų srauto greičio matuoklio) ne trumpesnis kaip 2,5 m ilgio </t>
  </si>
  <si>
    <t>L tipo Pito vamzdelis</t>
  </si>
  <si>
    <t xml:space="preserve">Dujų srauto greičio matavimo įrangos komplektas </t>
  </si>
  <si>
    <t>Mato vnt. Kaina be PVM, Eur</t>
  </si>
  <si>
    <t>KIETŲJŲ DALELIŲ PAĖMIMO ĮRANGA</t>
  </si>
  <si>
    <t xml:space="preserve">Kietųjų dalelių paėmimo įrangos komplektas </t>
  </si>
  <si>
    <t>Izokinetinė kietųjų dalelių paėmimo sistema</t>
  </si>
  <si>
    <t>Izokinetinė kietųjų dalelių paėmimo sistema pritaikyta metalo ėminių ėmimui</t>
  </si>
  <si>
    <t>VANDENS TYRIMO ĮRANGA</t>
  </si>
  <si>
    <t>Konduktometras</t>
  </si>
  <si>
    <t>vnt</t>
  </si>
  <si>
    <t>LABORATORINĖS MATAVIMO PRIEMONĖS</t>
  </si>
  <si>
    <t xml:space="preserve">Laboratorinių matavimo priemonių komplektas </t>
  </si>
  <si>
    <t>1.2.</t>
  </si>
  <si>
    <t>1.3.</t>
  </si>
  <si>
    <t>1.4.</t>
  </si>
  <si>
    <t>1.5.</t>
  </si>
  <si>
    <t>1.6.</t>
  </si>
  <si>
    <t>1.7.</t>
  </si>
  <si>
    <t>1.8.</t>
  </si>
  <si>
    <t>1.9.</t>
  </si>
  <si>
    <r>
      <t xml:space="preserve">Garantijos terminas mėnesiais Laboratorinių matavimo priemonių komplektui (1.1-1.8 papunkčiams) </t>
    </r>
    <r>
      <rPr>
        <sz val="11"/>
        <color rgb="FFFF0000"/>
        <rFont val="Calibri"/>
        <family val="2"/>
        <charset val="186"/>
        <scheme val="minor"/>
      </rPr>
      <t>(negali būti trumpesnis negu 12 mėnesių)</t>
    </r>
  </si>
  <si>
    <t>10.2.</t>
  </si>
  <si>
    <t>10.3.</t>
  </si>
  <si>
    <t>10.4.</t>
  </si>
  <si>
    <t>10.5.</t>
  </si>
  <si>
    <t>10.6.</t>
  </si>
  <si>
    <r>
      <t xml:space="preserve">Garantijos terminas mėnesiais dujų srauto greičio matuokliui (10.1 p.) </t>
    </r>
    <r>
      <rPr>
        <sz val="11"/>
        <color rgb="FFFF0000"/>
        <rFont val="Calibri"/>
        <family val="2"/>
        <charset val="186"/>
        <scheme val="minor"/>
      </rPr>
      <t>(negali būti trumpesnis negu 24 mėnesiai)</t>
    </r>
  </si>
  <si>
    <t>11.2.</t>
  </si>
  <si>
    <t>11.3.</t>
  </si>
  <si>
    <r>
      <t xml:space="preserve">Garantijos terminas mėnesiais  Kietųjų dalelių paėmimo įrangos komplektui (11.1-11.2 papunkčiams) </t>
    </r>
    <r>
      <rPr>
        <sz val="11"/>
        <color rgb="FFFF0000"/>
        <rFont val="Calibri"/>
        <family val="2"/>
        <charset val="186"/>
        <scheme val="minor"/>
      </rPr>
      <t>(negali būti trumpesnis negu 24 mėnesiai)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</si>
</sst>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rgb="FFFF0000"/>
      <name val="Calibri"/>
      <family val="2"/>
      <charset val="186"/>
      <scheme val="minor"/>
    </font>
    <font>
      <sz val="8"/>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2" fontId="1" fillId="6" borderId="23" xfId="0" applyNumberFormat="1" applyFont="1" applyFill="1" applyBorder="1" applyProtection="1">
      <protection locked="0"/>
    </xf>
    <xf numFmtId="2" fontId="1" fillId="4" borderId="23" xfId="0" applyNumberFormat="1" applyFont="1" applyFill="1" applyBorder="1"/>
    <xf numFmtId="2" fontId="2" fillId="4" borderId="23" xfId="0" applyNumberFormat="1" applyFont="1" applyFill="1" applyBorder="1"/>
    <xf numFmtId="0" fontId="1" fillId="4" borderId="23" xfId="0" applyFont="1" applyFill="1" applyBorder="1" applyAlignment="1">
      <alignment wrapText="1"/>
    </xf>
    <xf numFmtId="0" fontId="1" fillId="2" borderId="0" xfId="0" applyFont="1" applyFill="1"/>
    <xf numFmtId="0" fontId="1" fillId="2" borderId="0" xfId="0" applyFont="1" applyFill="1" applyAlignment="1">
      <alignment vertical="center" wrapText="1"/>
    </xf>
    <xf numFmtId="0" fontId="1" fillId="4" borderId="23" xfId="0" applyFont="1" applyFill="1" applyBorder="1" applyAlignment="1">
      <alignment vertical="center" wrapText="1"/>
    </xf>
    <xf numFmtId="0" fontId="0" fillId="0" borderId="23"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49" fontId="3" fillId="2" borderId="2" xfId="0" applyNumberFormat="1" applyFont="1" applyFill="1" applyBorder="1" applyAlignment="1">
      <alignment horizontal="left" vertical="center"/>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4" fillId="2" borderId="0" xfId="0" applyFont="1" applyFill="1" applyAlignment="1">
      <alignment horizontal="left" vertical="top" wrapText="1"/>
    </xf>
    <xf numFmtId="0" fontId="1" fillId="2" borderId="0" xfId="0" applyFont="1" applyFill="1" applyAlignment="1">
      <alignment horizontal="righ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0" fillId="0" borderId="16" xfId="0" applyBorder="1"/>
    <xf numFmtId="0" fontId="1" fillId="5" borderId="17" xfId="0" applyFont="1" applyFill="1" applyBorder="1" applyAlignment="1" applyProtection="1">
      <alignment horizontal="center" vertical="center" wrapText="1"/>
      <protection locked="0"/>
    </xf>
    <xf numFmtId="0" fontId="0" fillId="0" borderId="17" xfId="0" applyBorder="1"/>
    <xf numFmtId="0" fontId="1" fillId="4" borderId="1" xfId="0" applyFont="1" applyFill="1" applyBorder="1" applyAlignment="1">
      <alignment horizontal="left" vertical="center" wrapText="1"/>
    </xf>
    <xf numFmtId="0" fontId="2" fillId="2" borderId="0" xfId="0" applyFont="1" applyFill="1" applyAlignment="1">
      <alignment horizontal="left"/>
    </xf>
    <xf numFmtId="0" fontId="1" fillId="2" borderId="12" xfId="0" applyFont="1" applyFill="1" applyBorder="1" applyAlignment="1">
      <alignment horizontal="center" vertical="center" wrapText="1"/>
    </xf>
    <xf numFmtId="0" fontId="0" fillId="0" borderId="13" xfId="0" applyBorder="1"/>
    <xf numFmtId="0" fontId="0" fillId="0" borderId="12" xfId="0" applyBorder="1"/>
    <xf numFmtId="0" fontId="1" fillId="2" borderId="14" xfId="0" applyFont="1" applyFill="1" applyBorder="1" applyAlignment="1">
      <alignment horizontal="center" vertical="center" wrapText="1"/>
    </xf>
    <xf numFmtId="0" fontId="0" fillId="0" borderId="14"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95"/>
  <sheetViews>
    <sheetView tabSelected="1" workbookViewId="0">
      <selection activeCell="F178" sqref="F178"/>
    </sheetView>
  </sheetViews>
  <sheetFormatPr defaultColWidth="10.875" defaultRowHeight="15" x14ac:dyDescent="0.25"/>
  <cols>
    <col min="1" max="1" width="9.125" style="7" customWidth="1"/>
    <col min="2" max="2" width="71.375" style="7" customWidth="1"/>
    <col min="3" max="3" width="9.75" style="7" customWidth="1"/>
    <col min="4" max="4" width="19.375" style="7" customWidth="1"/>
    <col min="5" max="5" width="13.75" style="7" customWidth="1"/>
    <col min="6" max="6" width="26"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76</v>
      </c>
      <c r="B2" s="10"/>
    </row>
    <row r="3" spans="1:6" x14ac:dyDescent="0.25">
      <c r="B3" s="1"/>
    </row>
    <row r="4" spans="1:6" x14ac:dyDescent="0.25">
      <c r="A4" s="12" t="s">
        <v>79</v>
      </c>
      <c r="B4" s="10"/>
    </row>
    <row r="5" spans="1:6" x14ac:dyDescent="0.25">
      <c r="A5" s="10"/>
      <c r="B5" s="10"/>
    </row>
    <row r="6" spans="1:6" x14ac:dyDescent="0.25">
      <c r="A6" s="7" t="s">
        <v>0</v>
      </c>
      <c r="B6" s="12" t="s">
        <v>80</v>
      </c>
    </row>
    <row r="7" spans="1:6" x14ac:dyDescent="0.25">
      <c r="B7" s="10"/>
    </row>
    <row r="8" spans="1:6" x14ac:dyDescent="0.25">
      <c r="A8" s="2" t="s">
        <v>1</v>
      </c>
      <c r="B8" s="13"/>
    </row>
    <row r="9" spans="1:6" x14ac:dyDescent="0.25">
      <c r="A9" s="2" t="s">
        <v>2</v>
      </c>
      <c r="B9" s="13"/>
    </row>
    <row r="10" spans="1:6" x14ac:dyDescent="0.25">
      <c r="A10" s="2" t="s">
        <v>3</v>
      </c>
      <c r="B10" s="13"/>
    </row>
    <row r="12" spans="1:6" ht="15.75" x14ac:dyDescent="0.25">
      <c r="A12" s="35" t="s">
        <v>4</v>
      </c>
      <c r="B12" s="36"/>
      <c r="C12" s="37"/>
      <c r="D12" s="38"/>
      <c r="E12" s="38"/>
      <c r="F12" s="39"/>
    </row>
    <row r="13" spans="1:6" ht="15.95" customHeight="1" x14ac:dyDescent="0.25">
      <c r="A13" s="42" t="s">
        <v>5</v>
      </c>
      <c r="B13" s="41"/>
      <c r="C13" s="37"/>
      <c r="D13" s="38"/>
      <c r="E13" s="38"/>
      <c r="F13" s="39"/>
    </row>
    <row r="14" spans="1:6" ht="15.95" customHeight="1" x14ac:dyDescent="0.25">
      <c r="A14" s="42" t="s">
        <v>6</v>
      </c>
      <c r="B14" s="41"/>
      <c r="C14" s="37"/>
      <c r="D14" s="38"/>
      <c r="E14" s="38"/>
      <c r="F14" s="39"/>
    </row>
    <row r="15" spans="1:6" ht="15.95" customHeight="1" x14ac:dyDescent="0.25">
      <c r="A15" s="35" t="s">
        <v>7</v>
      </c>
      <c r="B15" s="36"/>
      <c r="C15" s="37"/>
      <c r="D15" s="38"/>
      <c r="E15" s="38"/>
      <c r="F15" s="39"/>
    </row>
    <row r="16" spans="1:6" ht="63" customHeight="1" x14ac:dyDescent="0.25">
      <c r="A16" s="40" t="s">
        <v>8</v>
      </c>
      <c r="B16" s="41"/>
      <c r="C16" s="37"/>
      <c r="D16" s="38"/>
      <c r="E16" s="38"/>
      <c r="F16" s="39"/>
    </row>
    <row r="17" spans="1:7" ht="15.95" customHeight="1" x14ac:dyDescent="0.25">
      <c r="A17" s="35" t="s">
        <v>9</v>
      </c>
      <c r="B17" s="36"/>
      <c r="C17" s="37"/>
      <c r="D17" s="38"/>
      <c r="E17" s="38"/>
      <c r="F17" s="39"/>
    </row>
    <row r="18" spans="1:7" ht="15.95" customHeight="1" x14ac:dyDescent="0.25">
      <c r="A18" s="35" t="s">
        <v>10</v>
      </c>
      <c r="B18" s="36"/>
      <c r="C18" s="37"/>
      <c r="D18" s="38"/>
      <c r="E18" s="38"/>
      <c r="F18" s="39"/>
    </row>
    <row r="19" spans="1:7" ht="48" customHeight="1" x14ac:dyDescent="0.25">
      <c r="A19" s="35" t="s">
        <v>11</v>
      </c>
      <c r="B19" s="36"/>
      <c r="C19" s="37"/>
      <c r="D19" s="38"/>
      <c r="E19" s="38"/>
      <c r="F19" s="39"/>
    </row>
    <row r="20" spans="1:7" ht="54.95" customHeight="1" x14ac:dyDescent="0.25">
      <c r="A20" s="35" t="s">
        <v>12</v>
      </c>
      <c r="B20" s="36"/>
      <c r="C20" s="37"/>
      <c r="D20" s="38"/>
      <c r="E20" s="38"/>
      <c r="F20" s="39"/>
    </row>
    <row r="21" spans="1:7" ht="71.099999999999994" customHeight="1" x14ac:dyDescent="0.25">
      <c r="A21" s="30" t="s">
        <v>13</v>
      </c>
      <c r="B21" s="31"/>
      <c r="C21" s="32"/>
      <c r="D21" s="33"/>
      <c r="E21" s="33"/>
      <c r="F21" s="33"/>
      <c r="G21" s="14"/>
    </row>
    <row r="22" spans="1:7" ht="18" customHeight="1" x14ac:dyDescent="0.25">
      <c r="A22" s="8"/>
      <c r="B22" s="8"/>
      <c r="C22" s="9"/>
      <c r="D22" s="9"/>
      <c r="E22" s="9"/>
      <c r="F22" s="9"/>
    </row>
    <row r="23" spans="1:7" x14ac:dyDescent="0.25">
      <c r="A23" s="34" t="s">
        <v>14</v>
      </c>
      <c r="B23" s="28"/>
      <c r="C23" s="28"/>
      <c r="D23" s="28"/>
      <c r="E23" s="28"/>
      <c r="F23" s="28"/>
    </row>
    <row r="24" spans="1:7" x14ac:dyDescent="0.25">
      <c r="A24" s="28" t="s">
        <v>15</v>
      </c>
      <c r="B24" s="28"/>
      <c r="C24" s="28"/>
      <c r="D24" s="28"/>
      <c r="E24" s="28"/>
      <c r="F24" s="28"/>
    </row>
    <row r="25" spans="1:7" x14ac:dyDescent="0.25">
      <c r="A25" s="28" t="s">
        <v>16</v>
      </c>
      <c r="B25" s="28"/>
      <c r="C25" s="28"/>
      <c r="D25" s="28"/>
      <c r="E25" s="28"/>
      <c r="F25" s="28"/>
    </row>
    <row r="26" spans="1:7" x14ac:dyDescent="0.25">
      <c r="A26" s="28" t="s">
        <v>17</v>
      </c>
      <c r="B26" s="28"/>
      <c r="C26" s="28"/>
      <c r="D26" s="28"/>
      <c r="E26" s="28"/>
      <c r="F26" s="28"/>
    </row>
    <row r="27" spans="1:7" x14ac:dyDescent="0.25">
      <c r="A27" s="28" t="s">
        <v>18</v>
      </c>
      <c r="B27" s="28"/>
      <c r="C27" s="28"/>
      <c r="D27" s="28"/>
      <c r="E27" s="28"/>
      <c r="F27" s="28"/>
    </row>
    <row r="28" spans="1:7" ht="32.1" customHeight="1" x14ac:dyDescent="0.25">
      <c r="A28" s="29" t="s">
        <v>19</v>
      </c>
      <c r="B28" s="28"/>
      <c r="C28" s="28"/>
      <c r="D28" s="28"/>
      <c r="E28" s="28"/>
      <c r="F28" s="28"/>
    </row>
    <row r="29" spans="1:7" x14ac:dyDescent="0.25">
      <c r="A29" s="28" t="s">
        <v>20</v>
      </c>
      <c r="B29" s="28"/>
      <c r="C29" s="28"/>
      <c r="D29" s="28"/>
      <c r="E29" s="28"/>
      <c r="F29" s="28"/>
    </row>
    <row r="30" spans="1:7" x14ac:dyDescent="0.25">
      <c r="A30" s="14" t="s">
        <v>21</v>
      </c>
      <c r="D30" s="15"/>
    </row>
    <row r="31" spans="1:7" x14ac:dyDescent="0.25">
      <c r="A31" s="14" t="s">
        <v>22</v>
      </c>
    </row>
    <row r="32" spans="1:7" x14ac:dyDescent="0.25">
      <c r="A32" s="12" t="s">
        <v>23</v>
      </c>
      <c r="B32" s="12" t="s">
        <v>157</v>
      </c>
    </row>
    <row r="34" spans="1:8" x14ac:dyDescent="0.25">
      <c r="A34" s="12" t="s">
        <v>24</v>
      </c>
    </row>
    <row r="35" spans="1:8" x14ac:dyDescent="0.25">
      <c r="A35" s="16" t="s">
        <v>25</v>
      </c>
      <c r="B35" s="16" t="s">
        <v>26</v>
      </c>
      <c r="C35" s="16" t="s">
        <v>27</v>
      </c>
      <c r="D35" s="16" t="s">
        <v>85</v>
      </c>
      <c r="E35" s="16" t="s">
        <v>28</v>
      </c>
      <c r="F35" s="16" t="s">
        <v>149</v>
      </c>
      <c r="G35" s="16" t="s">
        <v>29</v>
      </c>
      <c r="H35" s="16" t="s">
        <v>78</v>
      </c>
    </row>
    <row r="36" spans="1:8" x14ac:dyDescent="0.25">
      <c r="A36" s="16" t="s">
        <v>30</v>
      </c>
      <c r="B36" s="16" t="s">
        <v>158</v>
      </c>
      <c r="C36" s="17"/>
      <c r="D36" s="17"/>
      <c r="E36" s="17"/>
      <c r="F36" s="17"/>
      <c r="G36" s="17"/>
      <c r="H36" s="17"/>
    </row>
    <row r="37" spans="1:8" x14ac:dyDescent="0.25">
      <c r="A37" s="17" t="s">
        <v>31</v>
      </c>
      <c r="B37" s="17" t="s">
        <v>82</v>
      </c>
      <c r="C37" s="17">
        <v>1</v>
      </c>
      <c r="D37" s="17"/>
      <c r="E37" s="17" t="s">
        <v>83</v>
      </c>
      <c r="F37" s="24"/>
      <c r="G37" s="25" t="str">
        <f>IF(ISBLANK(F37),"", PRODUCT(C37,F37))</f>
        <v/>
      </c>
      <c r="H37" s="18"/>
    </row>
    <row r="38" spans="1:8" x14ac:dyDescent="0.25">
      <c r="A38" s="17" t="s">
        <v>159</v>
      </c>
      <c r="B38" s="27" t="s">
        <v>86</v>
      </c>
      <c r="C38" s="17">
        <v>2</v>
      </c>
      <c r="D38" s="17"/>
      <c r="E38" s="17" t="s">
        <v>83</v>
      </c>
      <c r="F38" s="24"/>
      <c r="G38" s="25" t="str">
        <f t="shared" ref="G38:G43" si="0">IF(ISBLANK(F38),"", PRODUCT(C38,F38))</f>
        <v/>
      </c>
      <c r="H38" s="18"/>
    </row>
    <row r="39" spans="1:8" ht="30" x14ac:dyDescent="0.25">
      <c r="A39" s="17" t="s">
        <v>160</v>
      </c>
      <c r="B39" s="27" t="s">
        <v>87</v>
      </c>
      <c r="C39" s="17">
        <v>3</v>
      </c>
      <c r="D39" s="17"/>
      <c r="E39" s="17" t="s">
        <v>83</v>
      </c>
      <c r="F39" s="24"/>
      <c r="G39" s="25" t="str">
        <f t="shared" si="0"/>
        <v/>
      </c>
      <c r="H39" s="18"/>
    </row>
    <row r="40" spans="1:8" x14ac:dyDescent="0.25">
      <c r="A40" s="17" t="s">
        <v>161</v>
      </c>
      <c r="B40" s="27" t="s">
        <v>88</v>
      </c>
      <c r="C40" s="17">
        <v>1</v>
      </c>
      <c r="D40" s="17"/>
      <c r="E40" s="17" t="s">
        <v>83</v>
      </c>
      <c r="F40" s="24"/>
      <c r="G40" s="25" t="str">
        <f t="shared" si="0"/>
        <v/>
      </c>
      <c r="H40" s="18"/>
    </row>
    <row r="41" spans="1:8" x14ac:dyDescent="0.25">
      <c r="A41" s="17" t="s">
        <v>162</v>
      </c>
      <c r="B41" s="27" t="s">
        <v>90</v>
      </c>
      <c r="C41" s="17">
        <v>3</v>
      </c>
      <c r="D41" s="17"/>
      <c r="E41" s="17" t="s">
        <v>83</v>
      </c>
      <c r="F41" s="24"/>
      <c r="G41" s="25" t="str">
        <f t="shared" si="0"/>
        <v/>
      </c>
      <c r="H41" s="18"/>
    </row>
    <row r="42" spans="1:8" x14ac:dyDescent="0.25">
      <c r="A42" s="17" t="s">
        <v>163</v>
      </c>
      <c r="B42" s="27" t="s">
        <v>92</v>
      </c>
      <c r="C42" s="17">
        <v>2</v>
      </c>
      <c r="D42" s="17"/>
      <c r="E42" s="17" t="s">
        <v>83</v>
      </c>
      <c r="F42" s="24"/>
      <c r="G42" s="25" t="str">
        <f t="shared" si="0"/>
        <v/>
      </c>
      <c r="H42" s="18"/>
    </row>
    <row r="43" spans="1:8" x14ac:dyDescent="0.25">
      <c r="A43" s="17" t="s">
        <v>164</v>
      </c>
      <c r="B43" s="27" t="s">
        <v>100</v>
      </c>
      <c r="C43" s="17">
        <v>2</v>
      </c>
      <c r="D43" s="17"/>
      <c r="E43" s="17" t="s">
        <v>83</v>
      </c>
      <c r="F43" s="24"/>
      <c r="G43" s="25" t="str">
        <f t="shared" si="0"/>
        <v/>
      </c>
      <c r="H43" s="18"/>
    </row>
    <row r="44" spans="1:8" x14ac:dyDescent="0.25">
      <c r="A44" s="17" t="s">
        <v>165</v>
      </c>
      <c r="B44" s="27" t="s">
        <v>105</v>
      </c>
      <c r="C44" s="17">
        <v>5</v>
      </c>
      <c r="D44" s="17"/>
      <c r="E44" s="17" t="s">
        <v>83</v>
      </c>
      <c r="F44" s="24"/>
      <c r="G44" s="25" t="str">
        <f t="shared" ref="G44" si="1">IF(ISBLANK(F44),"", PRODUCT(C44,F44))</f>
        <v/>
      </c>
      <c r="H44" s="18"/>
    </row>
    <row r="45" spans="1:8" ht="27.6" customHeight="1" x14ac:dyDescent="0.25">
      <c r="A45" s="17" t="s">
        <v>166</v>
      </c>
      <c r="B45" s="27" t="s">
        <v>167</v>
      </c>
      <c r="C45" s="17"/>
      <c r="D45" s="18"/>
      <c r="E45" s="17"/>
      <c r="F45" s="17"/>
      <c r="G45" s="25"/>
      <c r="H45" s="17"/>
    </row>
    <row r="46" spans="1:8" x14ac:dyDescent="0.25">
      <c r="F46" s="16" t="s">
        <v>33</v>
      </c>
      <c r="G46" s="26" t="str">
        <f>IF((COUNT(C37:C45)&lt;&gt;COUNT(G37:G45)),"", ROUND(SUM(G37:G45),2))</f>
        <v/>
      </c>
      <c r="H46" s="14" t="str">
        <f>IF((COUNT(C37:C45)&lt;&gt;COUNT(G37:G45)),"Neužpildytos visų objektų kainos", "")</f>
        <v>Neužpildytos visų objektų kainos</v>
      </c>
    </row>
    <row r="47" spans="1:8" x14ac:dyDescent="0.25">
      <c r="D47" s="16" t="s">
        <v>34</v>
      </c>
      <c r="E47" s="18"/>
      <c r="F47" s="16" t="s">
        <v>35</v>
      </c>
      <c r="G47" s="26" t="str">
        <f>IF(OR(G46="",E47=""),"", ROUND(PRODUCT(E47,G46)/100,2))</f>
        <v/>
      </c>
      <c r="H47" s="14" t="str">
        <f>IF(E47="", "Nurodykite taikomą PVM dydį", "")</f>
        <v>Nurodykite taikomą PVM dydį</v>
      </c>
    </row>
    <row r="48" spans="1:8" x14ac:dyDescent="0.25">
      <c r="F48" s="16" t="s">
        <v>36</v>
      </c>
      <c r="G48" s="26">
        <f>IF(ISBLANK(G47), "", ROUND(SUM(G46:G47),2))</f>
        <v>0</v>
      </c>
    </row>
    <row r="49" spans="1:8" x14ac:dyDescent="0.25">
      <c r="A49" s="12"/>
      <c r="B49" s="12"/>
    </row>
    <row r="50" spans="1:8" x14ac:dyDescent="0.25">
      <c r="A50" s="12"/>
      <c r="B50" s="12"/>
    </row>
    <row r="51" spans="1:8" x14ac:dyDescent="0.25">
      <c r="A51" s="12" t="s">
        <v>37</v>
      </c>
      <c r="B51" s="12" t="s">
        <v>107</v>
      </c>
    </row>
    <row r="53" spans="1:8" x14ac:dyDescent="0.25">
      <c r="A53" s="12" t="s">
        <v>24</v>
      </c>
    </row>
    <row r="54" spans="1:8" x14ac:dyDescent="0.25">
      <c r="A54" s="16" t="s">
        <v>25</v>
      </c>
      <c r="B54" s="16" t="s">
        <v>26</v>
      </c>
      <c r="C54" s="16" t="s">
        <v>27</v>
      </c>
      <c r="D54" s="16" t="s">
        <v>85</v>
      </c>
      <c r="E54" s="16" t="s">
        <v>28</v>
      </c>
      <c r="F54" s="16" t="s">
        <v>77</v>
      </c>
      <c r="G54" s="16" t="s">
        <v>29</v>
      </c>
      <c r="H54" s="16" t="s">
        <v>78</v>
      </c>
    </row>
    <row r="55" spans="1:8" x14ac:dyDescent="0.25">
      <c r="A55" s="16" t="s">
        <v>38</v>
      </c>
      <c r="B55" s="16" t="s">
        <v>114</v>
      </c>
      <c r="C55" s="17"/>
      <c r="D55" s="17"/>
      <c r="E55" s="17"/>
      <c r="F55" s="17"/>
      <c r="G55" s="17"/>
      <c r="H55" s="17"/>
    </row>
    <row r="56" spans="1:8" x14ac:dyDescent="0.25">
      <c r="A56" s="17" t="s">
        <v>39</v>
      </c>
      <c r="B56" s="17" t="s">
        <v>114</v>
      </c>
      <c r="C56" s="17">
        <v>4</v>
      </c>
      <c r="D56" s="17"/>
      <c r="E56" s="17" t="s">
        <v>32</v>
      </c>
      <c r="F56" s="24"/>
      <c r="G56" s="25" t="str">
        <f>IF(ISBLANK(F56),"", PRODUCT(C56,F56))</f>
        <v/>
      </c>
      <c r="H56" s="18"/>
    </row>
    <row r="57" spans="1:8" x14ac:dyDescent="0.25">
      <c r="A57" s="17" t="s">
        <v>40</v>
      </c>
      <c r="B57" s="17" t="s">
        <v>81</v>
      </c>
      <c r="C57" s="17"/>
      <c r="D57" s="18"/>
      <c r="E57" s="17"/>
      <c r="F57" s="17"/>
      <c r="G57" s="25"/>
      <c r="H57" s="17"/>
    </row>
    <row r="58" spans="1:8" x14ac:dyDescent="0.25">
      <c r="F58" s="16" t="s">
        <v>33</v>
      </c>
      <c r="G58" s="26" t="str">
        <f>IF((COUNT(C56:C57)&lt;&gt;COUNT(G56:G57)),"", ROUND(SUM(G56:G57),2))</f>
        <v/>
      </c>
      <c r="H58" s="14" t="str">
        <f>IF((COUNT(C56:C57)&lt;&gt;COUNT(G56:G57)),"Neužpildytos visų objektų kainos", "")</f>
        <v>Neužpildytos visų objektų kainos</v>
      </c>
    </row>
    <row r="59" spans="1:8" x14ac:dyDescent="0.25">
      <c r="D59" s="16" t="s">
        <v>34</v>
      </c>
      <c r="E59" s="18"/>
      <c r="F59" s="16" t="s">
        <v>35</v>
      </c>
      <c r="G59" s="26" t="str">
        <f>IF(OR(G58="",E59=""),"", ROUND(PRODUCT(E59,G58)/100,2))</f>
        <v/>
      </c>
      <c r="H59" s="14" t="str">
        <f>IF(E59="", "Nurodykite taikomą PVM dydį", "")</f>
        <v>Nurodykite taikomą PVM dydį</v>
      </c>
    </row>
    <row r="60" spans="1:8" x14ac:dyDescent="0.25">
      <c r="F60" s="16" t="s">
        <v>36</v>
      </c>
      <c r="G60" s="26">
        <f>IF(ISBLANK(G59), "", ROUND(SUM(G58:G59),2))</f>
        <v>0</v>
      </c>
    </row>
    <row r="63" spans="1:8" x14ac:dyDescent="0.25">
      <c r="A63" s="12" t="s">
        <v>41</v>
      </c>
      <c r="B63" s="12" t="s">
        <v>116</v>
      </c>
    </row>
    <row r="65" spans="1:8" x14ac:dyDescent="0.25">
      <c r="A65" s="12" t="s">
        <v>24</v>
      </c>
    </row>
    <row r="66" spans="1:8" x14ac:dyDescent="0.25">
      <c r="A66" s="16" t="s">
        <v>25</v>
      </c>
      <c r="B66" s="16" t="s">
        <v>26</v>
      </c>
      <c r="C66" s="16" t="s">
        <v>27</v>
      </c>
      <c r="D66" s="16" t="s">
        <v>85</v>
      </c>
      <c r="E66" s="16" t="s">
        <v>28</v>
      </c>
      <c r="F66" s="16" t="s">
        <v>77</v>
      </c>
      <c r="G66" s="16" t="s">
        <v>29</v>
      </c>
      <c r="H66" s="16" t="s">
        <v>78</v>
      </c>
    </row>
    <row r="67" spans="1:8" x14ac:dyDescent="0.25">
      <c r="A67" s="16" t="s">
        <v>42</v>
      </c>
      <c r="B67" s="16" t="s">
        <v>117</v>
      </c>
      <c r="C67" s="17"/>
      <c r="D67" s="17"/>
      <c r="E67" s="17"/>
      <c r="F67" s="17"/>
      <c r="G67" s="17"/>
      <c r="H67" s="17"/>
    </row>
    <row r="68" spans="1:8" x14ac:dyDescent="0.25">
      <c r="A68" s="17" t="s">
        <v>43</v>
      </c>
      <c r="B68" s="17" t="s">
        <v>117</v>
      </c>
      <c r="C68" s="17">
        <v>4</v>
      </c>
      <c r="D68" s="17"/>
      <c r="E68" s="17" t="s">
        <v>32</v>
      </c>
      <c r="F68" s="24"/>
      <c r="G68" s="25" t="str">
        <f>IF(ISBLANK(F68),"", PRODUCT(C68,F68))</f>
        <v/>
      </c>
      <c r="H68" s="18"/>
    </row>
    <row r="69" spans="1:8" x14ac:dyDescent="0.25">
      <c r="A69" s="17" t="s">
        <v>44</v>
      </c>
      <c r="B69" s="17" t="s">
        <v>81</v>
      </c>
      <c r="C69" s="17"/>
      <c r="D69" s="18"/>
      <c r="E69" s="17"/>
      <c r="F69" s="17"/>
      <c r="G69" s="25"/>
      <c r="H69" s="17"/>
    </row>
    <row r="70" spans="1:8" x14ac:dyDescent="0.25">
      <c r="F70" s="16" t="s">
        <v>33</v>
      </c>
      <c r="G70" s="26" t="str">
        <f>IF((COUNT(C68:C69)&lt;&gt;COUNT(G68:G69)),"", ROUND(SUM(G68:G69),2))</f>
        <v/>
      </c>
      <c r="H70" s="14" t="str">
        <f>IF((COUNT(C68:C69)&lt;&gt;COUNT(G68:G69)),"Neužpildytos visų objektų kainos", "")</f>
        <v>Neužpildytos visų objektų kainos</v>
      </c>
    </row>
    <row r="71" spans="1:8" x14ac:dyDescent="0.25">
      <c r="D71" s="16" t="s">
        <v>34</v>
      </c>
      <c r="E71" s="18"/>
      <c r="F71" s="16" t="s">
        <v>35</v>
      </c>
      <c r="G71" s="26" t="str">
        <f>IF(OR(G70="",E71=""),"", ROUND(PRODUCT(E71,G70)/100,2))</f>
        <v/>
      </c>
      <c r="H71" s="14" t="str">
        <f>IF(E71="", "Nurodykite taikomą PVM dydį", "")</f>
        <v>Nurodykite taikomą PVM dydį</v>
      </c>
    </row>
    <row r="72" spans="1:8" x14ac:dyDescent="0.25">
      <c r="F72" s="16" t="s">
        <v>36</v>
      </c>
      <c r="G72" s="26">
        <f>IF(ISBLANK(G71), "", ROUND(SUM(G70:G71),2))</f>
        <v>0</v>
      </c>
    </row>
    <row r="76" spans="1:8" x14ac:dyDescent="0.25">
      <c r="A76" s="12" t="s">
        <v>45</v>
      </c>
      <c r="B76" s="12" t="s">
        <v>122</v>
      </c>
    </row>
    <row r="78" spans="1:8" x14ac:dyDescent="0.25">
      <c r="A78" s="12" t="s">
        <v>24</v>
      </c>
    </row>
    <row r="79" spans="1:8" x14ac:dyDescent="0.25">
      <c r="A79" s="16" t="s">
        <v>25</v>
      </c>
      <c r="B79" s="16" t="s">
        <v>26</v>
      </c>
      <c r="C79" s="16" t="s">
        <v>27</v>
      </c>
      <c r="D79" s="16" t="s">
        <v>85</v>
      </c>
      <c r="E79" s="16" t="s">
        <v>28</v>
      </c>
      <c r="F79" s="16" t="s">
        <v>77</v>
      </c>
      <c r="G79" s="16" t="s">
        <v>29</v>
      </c>
      <c r="H79" s="16" t="s">
        <v>78</v>
      </c>
    </row>
    <row r="80" spans="1:8" x14ac:dyDescent="0.25">
      <c r="A80" s="16" t="s">
        <v>46</v>
      </c>
      <c r="B80" s="16" t="s">
        <v>123</v>
      </c>
      <c r="C80" s="17"/>
      <c r="D80" s="17"/>
      <c r="E80" s="17"/>
      <c r="F80" s="17"/>
      <c r="G80" s="17"/>
      <c r="H80" s="17"/>
    </row>
    <row r="81" spans="1:8" x14ac:dyDescent="0.25">
      <c r="A81" s="17" t="s">
        <v>47</v>
      </c>
      <c r="B81" s="17" t="s">
        <v>123</v>
      </c>
      <c r="C81" s="17">
        <v>4</v>
      </c>
      <c r="D81" s="17"/>
      <c r="E81" s="17" t="s">
        <v>32</v>
      </c>
      <c r="F81" s="24"/>
      <c r="G81" s="25" t="str">
        <f>IF(ISBLANK(F81),"", PRODUCT(C81,F81))</f>
        <v/>
      </c>
      <c r="H81" s="18"/>
    </row>
    <row r="82" spans="1:8" x14ac:dyDescent="0.25">
      <c r="A82" s="17" t="s">
        <v>48</v>
      </c>
      <c r="B82" s="17" t="s">
        <v>81</v>
      </c>
      <c r="C82" s="17"/>
      <c r="D82" s="18"/>
      <c r="E82" s="17"/>
      <c r="F82" s="17"/>
      <c r="G82" s="25"/>
      <c r="H82" s="17"/>
    </row>
    <row r="83" spans="1:8" x14ac:dyDescent="0.25">
      <c r="F83" s="16" t="s">
        <v>33</v>
      </c>
      <c r="G83" s="26" t="str">
        <f>IF((COUNT(C81:C82)&lt;&gt;COUNT(G81:G82)),"", ROUND(SUM(G81:G82),2))</f>
        <v/>
      </c>
      <c r="H83" s="14" t="str">
        <f>IF((COUNT(C81:C82)&lt;&gt;COUNT(G81:G82)),"Neužpildytos visų objektų kainos", "")</f>
        <v>Neužpildytos visų objektų kainos</v>
      </c>
    </row>
    <row r="84" spans="1:8" x14ac:dyDescent="0.25">
      <c r="D84" s="16" t="s">
        <v>34</v>
      </c>
      <c r="E84" s="18"/>
      <c r="F84" s="16" t="s">
        <v>35</v>
      </c>
      <c r="G84" s="26" t="str">
        <f>IF(OR(G83="",E84=""),"", ROUND(PRODUCT(E84,G83)/100,2))</f>
        <v/>
      </c>
      <c r="H84" s="14" t="str">
        <f>IF(E84="", "Nurodykite taikomą PVM dydį", "")</f>
        <v>Nurodykite taikomą PVM dydį</v>
      </c>
    </row>
    <row r="85" spans="1:8" x14ac:dyDescent="0.25">
      <c r="F85" s="16" t="s">
        <v>36</v>
      </c>
      <c r="G85" s="26">
        <f>IF(ISBLANK(G84), "", ROUND(SUM(G83:G84),2))</f>
        <v>0</v>
      </c>
    </row>
    <row r="89" spans="1:8" x14ac:dyDescent="0.25">
      <c r="A89" s="12" t="s">
        <v>89</v>
      </c>
      <c r="B89" s="12" t="s">
        <v>127</v>
      </c>
    </row>
    <row r="91" spans="1:8" x14ac:dyDescent="0.25">
      <c r="A91" s="12" t="s">
        <v>24</v>
      </c>
    </row>
    <row r="92" spans="1:8" x14ac:dyDescent="0.25">
      <c r="A92" s="16" t="s">
        <v>25</v>
      </c>
      <c r="B92" s="16" t="s">
        <v>26</v>
      </c>
      <c r="C92" s="16" t="s">
        <v>27</v>
      </c>
      <c r="D92" s="16" t="s">
        <v>85</v>
      </c>
      <c r="E92" s="16" t="s">
        <v>28</v>
      </c>
      <c r="F92" s="16" t="s">
        <v>84</v>
      </c>
      <c r="G92" s="16" t="s">
        <v>29</v>
      </c>
      <c r="H92" s="16" t="s">
        <v>78</v>
      </c>
    </row>
    <row r="93" spans="1:8" x14ac:dyDescent="0.25">
      <c r="A93" s="16" t="s">
        <v>93</v>
      </c>
      <c r="B93" s="16" t="s">
        <v>128</v>
      </c>
      <c r="C93" s="17"/>
      <c r="D93" s="17"/>
      <c r="E93" s="17"/>
      <c r="F93" s="17"/>
      <c r="G93" s="17"/>
      <c r="H93" s="17"/>
    </row>
    <row r="94" spans="1:8" x14ac:dyDescent="0.25">
      <c r="A94" s="17" t="s">
        <v>94</v>
      </c>
      <c r="B94" s="17" t="s">
        <v>128</v>
      </c>
      <c r="C94" s="17">
        <v>2</v>
      </c>
      <c r="D94" s="17"/>
      <c r="E94" s="17" t="s">
        <v>83</v>
      </c>
      <c r="F94" s="24"/>
      <c r="G94" s="25" t="str">
        <f>IF(ISBLANK(F94),"", PRODUCT(C94,F94))</f>
        <v/>
      </c>
      <c r="H94" s="18"/>
    </row>
    <row r="95" spans="1:8" x14ac:dyDescent="0.25">
      <c r="A95" s="17" t="s">
        <v>95</v>
      </c>
      <c r="B95" s="17" t="s">
        <v>129</v>
      </c>
      <c r="C95" s="17"/>
      <c r="D95" s="18"/>
      <c r="E95" s="17"/>
      <c r="F95" s="17"/>
      <c r="G95" s="25"/>
      <c r="H95" s="17"/>
    </row>
    <row r="96" spans="1:8" x14ac:dyDescent="0.25">
      <c r="F96" s="16" t="s">
        <v>33</v>
      </c>
      <c r="G96" s="26" t="str">
        <f>IF((COUNT(C94:C95)&lt;&gt;COUNT(G94:G95)),"", ROUND(SUM(G94:G95),2))</f>
        <v/>
      </c>
      <c r="H96" s="14" t="str">
        <f>IF((COUNT(C94:C95)&lt;&gt;COUNT(G94:G95)),"Neužpildytos visų objektų kainos", "")</f>
        <v>Neužpildytos visų objektų kainos</v>
      </c>
    </row>
    <row r="97" spans="1:8" x14ac:dyDescent="0.25">
      <c r="D97" s="16" t="s">
        <v>34</v>
      </c>
      <c r="E97" s="18"/>
      <c r="F97" s="16" t="s">
        <v>35</v>
      </c>
      <c r="G97" s="26" t="str">
        <f>IF(OR(G96="",E97=""),"", ROUND(PRODUCT(E97,G96)/100,2))</f>
        <v/>
      </c>
      <c r="H97" s="14" t="str">
        <f>IF(E97="", "Nurodykite taikomą PVM dydį", "")</f>
        <v>Nurodykite taikomą PVM dydį</v>
      </c>
    </row>
    <row r="98" spans="1:8" x14ac:dyDescent="0.25">
      <c r="F98" s="16" t="s">
        <v>36</v>
      </c>
      <c r="G98" s="26">
        <f>IF(ISBLANK(G97), "", ROUND(SUM(G96:G97),2))</f>
        <v>0</v>
      </c>
    </row>
    <row r="102" spans="1:8" x14ac:dyDescent="0.25">
      <c r="A102" s="12" t="s">
        <v>91</v>
      </c>
      <c r="B102" s="12" t="s">
        <v>133</v>
      </c>
    </row>
    <row r="104" spans="1:8" x14ac:dyDescent="0.25">
      <c r="A104" s="12" t="s">
        <v>24</v>
      </c>
    </row>
    <row r="105" spans="1:8" x14ac:dyDescent="0.25">
      <c r="A105" s="16" t="s">
        <v>25</v>
      </c>
      <c r="B105" s="16" t="s">
        <v>26</v>
      </c>
      <c r="C105" s="16" t="s">
        <v>27</v>
      </c>
      <c r="D105" s="16" t="s">
        <v>85</v>
      </c>
      <c r="E105" s="16" t="s">
        <v>28</v>
      </c>
      <c r="F105" s="16" t="s">
        <v>84</v>
      </c>
      <c r="G105" s="16" t="s">
        <v>29</v>
      </c>
      <c r="H105" s="16" t="s">
        <v>78</v>
      </c>
    </row>
    <row r="106" spans="1:8" x14ac:dyDescent="0.25">
      <c r="A106" s="16" t="s">
        <v>96</v>
      </c>
      <c r="B106" s="16" t="s">
        <v>134</v>
      </c>
      <c r="C106" s="17"/>
      <c r="D106" s="17"/>
      <c r="E106" s="17"/>
      <c r="F106" s="17"/>
      <c r="G106" s="17"/>
      <c r="H106" s="17"/>
    </row>
    <row r="107" spans="1:8" x14ac:dyDescent="0.25">
      <c r="A107" s="17" t="s">
        <v>97</v>
      </c>
      <c r="B107" s="17" t="s">
        <v>134</v>
      </c>
      <c r="C107" s="17">
        <v>2</v>
      </c>
      <c r="D107" s="17"/>
      <c r="E107" s="17" t="s">
        <v>83</v>
      </c>
      <c r="F107" s="24"/>
      <c r="G107" s="25" t="str">
        <f>IF(ISBLANK(F107),"", PRODUCT(C107,F107))</f>
        <v/>
      </c>
      <c r="H107" s="18"/>
    </row>
    <row r="108" spans="1:8" x14ac:dyDescent="0.25">
      <c r="A108" s="17" t="s">
        <v>98</v>
      </c>
      <c r="B108" s="17" t="s">
        <v>129</v>
      </c>
      <c r="C108" s="17"/>
      <c r="D108" s="18"/>
      <c r="E108" s="17"/>
      <c r="F108" s="17"/>
      <c r="G108" s="25"/>
      <c r="H108" s="17"/>
    </row>
    <row r="109" spans="1:8" x14ac:dyDescent="0.25">
      <c r="F109" s="16" t="s">
        <v>33</v>
      </c>
      <c r="G109" s="26" t="str">
        <f>IF((COUNT(C107:C108)&lt;&gt;COUNT(G107:G108)),"", ROUND(SUM(G107:G108),2))</f>
        <v/>
      </c>
      <c r="H109" s="14" t="str">
        <f>IF((COUNT(C107:C108)&lt;&gt;COUNT(G107:G108)),"Neužpildytos visų objektų kainos", "")</f>
        <v>Neužpildytos visų objektų kainos</v>
      </c>
    </row>
    <row r="110" spans="1:8" x14ac:dyDescent="0.25">
      <c r="D110" s="16" t="s">
        <v>34</v>
      </c>
      <c r="E110" s="18"/>
      <c r="F110" s="16" t="s">
        <v>35</v>
      </c>
      <c r="G110" s="26" t="str">
        <f>IF(OR(G109="",E110=""),"", ROUND(PRODUCT(E110,G109)/100,2))</f>
        <v/>
      </c>
      <c r="H110" s="14" t="str">
        <f>IF(E110="", "Nurodykite taikomą PVM dydį", "")</f>
        <v>Nurodykite taikomą PVM dydį</v>
      </c>
    </row>
    <row r="111" spans="1:8" x14ac:dyDescent="0.25">
      <c r="F111" s="16" t="s">
        <v>36</v>
      </c>
      <c r="G111" s="26">
        <f>IF(ISBLANK(G110), "", ROUND(SUM(G109:G110),2))</f>
        <v>0</v>
      </c>
    </row>
    <row r="115" spans="1:8" x14ac:dyDescent="0.25">
      <c r="A115" s="12" t="s">
        <v>99</v>
      </c>
      <c r="B115" s="12" t="s">
        <v>135</v>
      </c>
    </row>
    <row r="117" spans="1:8" x14ac:dyDescent="0.25">
      <c r="A117" s="12" t="s">
        <v>24</v>
      </c>
    </row>
    <row r="118" spans="1:8" x14ac:dyDescent="0.25">
      <c r="A118" s="16" t="s">
        <v>25</v>
      </c>
      <c r="B118" s="16" t="s">
        <v>26</v>
      </c>
      <c r="C118" s="16" t="s">
        <v>27</v>
      </c>
      <c r="D118" s="16" t="s">
        <v>85</v>
      </c>
      <c r="E118" s="16" t="s">
        <v>28</v>
      </c>
      <c r="F118" s="16" t="s">
        <v>84</v>
      </c>
      <c r="G118" s="16" t="s">
        <v>29</v>
      </c>
      <c r="H118" s="16" t="s">
        <v>78</v>
      </c>
    </row>
    <row r="119" spans="1:8" x14ac:dyDescent="0.25">
      <c r="A119" s="16" t="s">
        <v>101</v>
      </c>
      <c r="B119" s="16" t="s">
        <v>136</v>
      </c>
      <c r="C119" s="17"/>
      <c r="D119" s="17"/>
      <c r="E119" s="17"/>
      <c r="F119" s="17"/>
      <c r="G119" s="17"/>
      <c r="H119" s="17"/>
    </row>
    <row r="120" spans="1:8" x14ac:dyDescent="0.25">
      <c r="A120" s="17" t="s">
        <v>102</v>
      </c>
      <c r="B120" s="17" t="s">
        <v>136</v>
      </c>
      <c r="C120" s="17">
        <v>3</v>
      </c>
      <c r="D120" s="17"/>
      <c r="E120" s="17" t="s">
        <v>83</v>
      </c>
      <c r="F120" s="24"/>
      <c r="G120" s="25" t="str">
        <f>IF(ISBLANK(F120),"", PRODUCT(C120,F120))</f>
        <v/>
      </c>
      <c r="H120" s="18"/>
    </row>
    <row r="121" spans="1:8" x14ac:dyDescent="0.25">
      <c r="A121" s="17" t="s">
        <v>103</v>
      </c>
      <c r="B121" s="17" t="s">
        <v>129</v>
      </c>
      <c r="C121" s="17"/>
      <c r="D121" s="18"/>
      <c r="E121" s="17"/>
      <c r="F121" s="17"/>
      <c r="G121" s="25"/>
      <c r="H121" s="17"/>
    </row>
    <row r="122" spans="1:8" x14ac:dyDescent="0.25">
      <c r="F122" s="16" t="s">
        <v>33</v>
      </c>
      <c r="G122" s="26" t="str">
        <f>IF((COUNT(C120:C121)&lt;&gt;COUNT(G120:G121)),"", ROUND(SUM(G120:G121),2))</f>
        <v/>
      </c>
      <c r="H122" s="14" t="str">
        <f>IF((COUNT(C120:C121)&lt;&gt;COUNT(G120:G121)),"Neužpildytos visų objektų kainos", "")</f>
        <v>Neužpildytos visų objektų kainos</v>
      </c>
    </row>
    <row r="123" spans="1:8" x14ac:dyDescent="0.25">
      <c r="D123" s="16" t="s">
        <v>34</v>
      </c>
      <c r="E123" s="18"/>
      <c r="F123" s="16" t="s">
        <v>35</v>
      </c>
      <c r="G123" s="26" t="str">
        <f>IF(OR(G122="",E123=""),"", ROUND(PRODUCT(E123,G122)/100,2))</f>
        <v/>
      </c>
      <c r="H123" s="14" t="str">
        <f>IF(E123="", "Nurodykite taikomą PVM dydį", "")</f>
        <v>Nurodykite taikomą PVM dydį</v>
      </c>
    </row>
    <row r="124" spans="1:8" x14ac:dyDescent="0.25">
      <c r="F124" s="16" t="s">
        <v>36</v>
      </c>
      <c r="G124" s="26">
        <f>IF(ISBLANK(G123), "", ROUND(SUM(G122:G123),2))</f>
        <v>0</v>
      </c>
    </row>
    <row r="128" spans="1:8" x14ac:dyDescent="0.25">
      <c r="A128" s="12" t="s">
        <v>104</v>
      </c>
      <c r="B128" s="12" t="s">
        <v>137</v>
      </c>
    </row>
    <row r="130" spans="1:8" x14ac:dyDescent="0.25">
      <c r="A130" s="12" t="s">
        <v>24</v>
      </c>
    </row>
    <row r="131" spans="1:8" x14ac:dyDescent="0.25">
      <c r="A131" s="16" t="s">
        <v>25</v>
      </c>
      <c r="B131" s="16" t="s">
        <v>26</v>
      </c>
      <c r="C131" s="16" t="s">
        <v>27</v>
      </c>
      <c r="D131" s="16" t="s">
        <v>85</v>
      </c>
      <c r="E131" s="16" t="s">
        <v>28</v>
      </c>
      <c r="F131" s="16" t="s">
        <v>77</v>
      </c>
      <c r="G131" s="16" t="s">
        <v>29</v>
      </c>
      <c r="H131" s="16" t="s">
        <v>78</v>
      </c>
    </row>
    <row r="132" spans="1:8" x14ac:dyDescent="0.25">
      <c r="A132" s="16" t="s">
        <v>108</v>
      </c>
      <c r="B132" s="16" t="s">
        <v>138</v>
      </c>
      <c r="C132" s="17"/>
      <c r="D132" s="17"/>
      <c r="E132" s="17"/>
      <c r="F132" s="17"/>
      <c r="G132" s="17"/>
      <c r="H132" s="17"/>
    </row>
    <row r="133" spans="1:8" x14ac:dyDescent="0.25">
      <c r="A133" s="17" t="s">
        <v>109</v>
      </c>
      <c r="B133" s="17" t="s">
        <v>138</v>
      </c>
      <c r="C133" s="17">
        <v>2</v>
      </c>
      <c r="D133" s="17"/>
      <c r="E133" s="17" t="s">
        <v>32</v>
      </c>
      <c r="F133" s="24"/>
      <c r="G133" s="25" t="str">
        <f>IF(ISBLANK(F133),"", PRODUCT(C133,F133))</f>
        <v/>
      </c>
      <c r="H133" s="18"/>
    </row>
    <row r="134" spans="1:8" x14ac:dyDescent="0.25">
      <c r="A134" s="17" t="s">
        <v>110</v>
      </c>
      <c r="B134" s="17" t="s">
        <v>129</v>
      </c>
      <c r="C134" s="17"/>
      <c r="D134" s="18"/>
      <c r="E134" s="17"/>
      <c r="F134" s="17"/>
      <c r="G134" s="25"/>
      <c r="H134" s="17"/>
    </row>
    <row r="135" spans="1:8" x14ac:dyDescent="0.25">
      <c r="F135" s="16" t="s">
        <v>33</v>
      </c>
      <c r="G135" s="26" t="str">
        <f>IF((COUNT(C133:C134)&lt;&gt;COUNT(G133:G134)),"", ROUND(SUM(G133:G134),2))</f>
        <v/>
      </c>
      <c r="H135" s="14" t="str">
        <f>IF((COUNT(C133:C134)&lt;&gt;COUNT(G133:G134)),"Neužpildytos visų objektų kainos", "")</f>
        <v>Neužpildytos visų objektų kainos</v>
      </c>
    </row>
    <row r="136" spans="1:8" x14ac:dyDescent="0.25">
      <c r="D136" s="16" t="s">
        <v>34</v>
      </c>
      <c r="E136" s="18"/>
      <c r="F136" s="16" t="s">
        <v>35</v>
      </c>
      <c r="G136" s="26" t="str">
        <f>IF(OR(G135="",E136=""),"", ROUND(PRODUCT(E136,G135)/100,2))</f>
        <v/>
      </c>
      <c r="H136" s="14" t="str">
        <f>IF(E136="", "Nurodykite taikomą PVM dydį", "")</f>
        <v>Nurodykite taikomą PVM dydį</v>
      </c>
    </row>
    <row r="137" spans="1:8" x14ac:dyDescent="0.25">
      <c r="F137" s="16" t="s">
        <v>36</v>
      </c>
      <c r="G137" s="26">
        <f>IF(ISBLANK(G136), "", ROUND(SUM(G135:G136),2))</f>
        <v>0</v>
      </c>
    </row>
    <row r="141" spans="1:8" x14ac:dyDescent="0.25">
      <c r="A141" s="12" t="s">
        <v>106</v>
      </c>
      <c r="B141" s="12" t="s">
        <v>139</v>
      </c>
    </row>
    <row r="143" spans="1:8" x14ac:dyDescent="0.25">
      <c r="A143" s="12" t="s">
        <v>24</v>
      </c>
    </row>
    <row r="144" spans="1:8" x14ac:dyDescent="0.25">
      <c r="A144" s="16" t="s">
        <v>25</v>
      </c>
      <c r="B144" s="16" t="s">
        <v>26</v>
      </c>
      <c r="C144" s="16" t="s">
        <v>27</v>
      </c>
      <c r="D144" s="16" t="s">
        <v>85</v>
      </c>
      <c r="E144" s="16" t="s">
        <v>28</v>
      </c>
      <c r="F144" s="16" t="s">
        <v>84</v>
      </c>
      <c r="G144" s="16" t="s">
        <v>29</v>
      </c>
      <c r="H144" s="16" t="s">
        <v>78</v>
      </c>
    </row>
    <row r="145" spans="1:8" x14ac:dyDescent="0.25">
      <c r="A145" s="16" t="s">
        <v>111</v>
      </c>
      <c r="B145" s="16" t="s">
        <v>140</v>
      </c>
      <c r="C145" s="17"/>
      <c r="D145" s="17"/>
      <c r="E145" s="17"/>
      <c r="F145" s="17"/>
      <c r="G145" s="17"/>
      <c r="H145" s="17"/>
    </row>
    <row r="146" spans="1:8" x14ac:dyDescent="0.25">
      <c r="A146" s="17" t="s">
        <v>112</v>
      </c>
      <c r="B146" s="17" t="s">
        <v>140</v>
      </c>
      <c r="C146" s="17">
        <v>1</v>
      </c>
      <c r="D146" s="17"/>
      <c r="E146" s="17" t="s">
        <v>83</v>
      </c>
      <c r="F146" s="24"/>
      <c r="G146" s="25" t="str">
        <f>IF(ISBLANK(F146),"", PRODUCT(C146,F146))</f>
        <v/>
      </c>
      <c r="H146" s="18"/>
    </row>
    <row r="147" spans="1:8" x14ac:dyDescent="0.25">
      <c r="A147" s="17" t="s">
        <v>113</v>
      </c>
      <c r="B147" s="17" t="s">
        <v>129</v>
      </c>
      <c r="C147" s="17"/>
      <c r="D147" s="18"/>
      <c r="E147" s="17"/>
      <c r="F147" s="17"/>
      <c r="G147" s="25"/>
      <c r="H147" s="17"/>
    </row>
    <row r="148" spans="1:8" x14ac:dyDescent="0.25">
      <c r="F148" s="16" t="s">
        <v>33</v>
      </c>
      <c r="G148" s="26" t="str">
        <f>IF((COUNT(C146:C147)&lt;&gt;COUNT(G146:G147)),"", ROUND(SUM(G146:G147),2))</f>
        <v/>
      </c>
      <c r="H148" s="14" t="str">
        <f>IF((COUNT(C146:C147)&lt;&gt;COUNT(G146:G147)),"Neužpildytos visų objektų kainos", "")</f>
        <v>Neužpildytos visų objektų kainos</v>
      </c>
    </row>
    <row r="149" spans="1:8" x14ac:dyDescent="0.25">
      <c r="D149" s="16" t="s">
        <v>34</v>
      </c>
      <c r="E149" s="18"/>
      <c r="F149" s="16" t="s">
        <v>35</v>
      </c>
      <c r="G149" s="26" t="str">
        <f>IF(OR(G148="",E149=""),"", ROUND(PRODUCT(E149,G148)/100,2))</f>
        <v/>
      </c>
      <c r="H149" s="14" t="str">
        <f>IF(E149="", "Nurodykite taikomą PVM dydį", "")</f>
        <v>Nurodykite taikomą PVM dydį</v>
      </c>
    </row>
    <row r="150" spans="1:8" x14ac:dyDescent="0.25">
      <c r="F150" s="16" t="s">
        <v>36</v>
      </c>
      <c r="G150" s="26">
        <f>IF(ISBLANK(G149), "", ROUND(SUM(G148:G149),2))</f>
        <v>0</v>
      </c>
    </row>
    <row r="154" spans="1:8" x14ac:dyDescent="0.25">
      <c r="A154" s="12" t="s">
        <v>115</v>
      </c>
      <c r="B154" s="12" t="s">
        <v>141</v>
      </c>
    </row>
    <row r="156" spans="1:8" x14ac:dyDescent="0.25">
      <c r="A156" s="12" t="s">
        <v>24</v>
      </c>
    </row>
    <row r="157" spans="1:8" x14ac:dyDescent="0.25">
      <c r="A157" s="16" t="s">
        <v>25</v>
      </c>
      <c r="B157" s="16" t="s">
        <v>26</v>
      </c>
      <c r="C157" s="16" t="s">
        <v>27</v>
      </c>
      <c r="D157" s="16" t="s">
        <v>85</v>
      </c>
      <c r="E157" s="16" t="s">
        <v>28</v>
      </c>
      <c r="F157" s="16" t="s">
        <v>149</v>
      </c>
      <c r="G157" s="16" t="s">
        <v>29</v>
      </c>
      <c r="H157" s="16" t="s">
        <v>78</v>
      </c>
    </row>
    <row r="158" spans="1:8" x14ac:dyDescent="0.25">
      <c r="A158" s="16" t="s">
        <v>118</v>
      </c>
      <c r="B158" s="16" t="s">
        <v>148</v>
      </c>
      <c r="C158" s="17"/>
      <c r="D158" s="17"/>
      <c r="E158" s="17"/>
      <c r="F158" s="17"/>
      <c r="G158" s="17"/>
      <c r="H158" s="17"/>
    </row>
    <row r="159" spans="1:8" x14ac:dyDescent="0.25">
      <c r="A159" s="17" t="s">
        <v>119</v>
      </c>
      <c r="B159" s="17" t="s">
        <v>142</v>
      </c>
      <c r="C159" s="17">
        <v>8</v>
      </c>
      <c r="D159" s="17"/>
      <c r="E159" s="17" t="s">
        <v>83</v>
      </c>
      <c r="F159" s="24"/>
      <c r="G159" s="25" t="str">
        <f>IF(ISBLANK(F159),"", PRODUCT(C159,F159))</f>
        <v/>
      </c>
      <c r="H159" s="18"/>
    </row>
    <row r="160" spans="1:8" ht="30" x14ac:dyDescent="0.25">
      <c r="A160" s="17" t="s">
        <v>168</v>
      </c>
      <c r="B160" s="27" t="s">
        <v>143</v>
      </c>
      <c r="C160" s="17">
        <v>3</v>
      </c>
      <c r="D160" s="17"/>
      <c r="E160" s="17" t="s">
        <v>32</v>
      </c>
      <c r="F160" s="24"/>
      <c r="G160" s="25" t="str">
        <f t="shared" ref="G160:G164" si="2">IF(ISBLANK(F160),"", PRODUCT(C160,F160))</f>
        <v/>
      </c>
      <c r="H160" s="18"/>
    </row>
    <row r="161" spans="1:8" ht="30" x14ac:dyDescent="0.25">
      <c r="A161" s="17" t="s">
        <v>169</v>
      </c>
      <c r="B161" s="27" t="s">
        <v>144</v>
      </c>
      <c r="C161" s="17">
        <v>5</v>
      </c>
      <c r="D161" s="17"/>
      <c r="E161" s="17" t="s">
        <v>32</v>
      </c>
      <c r="F161" s="24"/>
      <c r="G161" s="25" t="str">
        <f t="shared" si="2"/>
        <v/>
      </c>
      <c r="H161" s="18"/>
    </row>
    <row r="162" spans="1:8" ht="30" x14ac:dyDescent="0.25">
      <c r="A162" s="17" t="s">
        <v>170</v>
      </c>
      <c r="B162" s="27" t="s">
        <v>145</v>
      </c>
      <c r="C162" s="17">
        <v>2</v>
      </c>
      <c r="D162" s="17"/>
      <c r="E162" s="17" t="s">
        <v>32</v>
      </c>
      <c r="F162" s="24"/>
      <c r="G162" s="25" t="str">
        <f t="shared" si="2"/>
        <v/>
      </c>
      <c r="H162" s="18"/>
    </row>
    <row r="163" spans="1:8" ht="30" x14ac:dyDescent="0.25">
      <c r="A163" s="17" t="s">
        <v>171</v>
      </c>
      <c r="B163" s="27" t="s">
        <v>146</v>
      </c>
      <c r="C163" s="17">
        <v>2</v>
      </c>
      <c r="D163" s="17"/>
      <c r="E163" s="17" t="s">
        <v>32</v>
      </c>
      <c r="F163" s="24"/>
      <c r="G163" s="25" t="str">
        <f t="shared" si="2"/>
        <v/>
      </c>
      <c r="H163" s="18"/>
    </row>
    <row r="164" spans="1:8" x14ac:dyDescent="0.25">
      <c r="A164" s="17" t="s">
        <v>172</v>
      </c>
      <c r="B164" s="17" t="s">
        <v>147</v>
      </c>
      <c r="C164" s="17">
        <v>1</v>
      </c>
      <c r="D164" s="17"/>
      <c r="E164" s="17" t="s">
        <v>32</v>
      </c>
      <c r="F164" s="24"/>
      <c r="G164" s="25" t="str">
        <f t="shared" si="2"/>
        <v/>
      </c>
      <c r="H164" s="18"/>
    </row>
    <row r="165" spans="1:8" ht="27.6" customHeight="1" x14ac:dyDescent="0.25">
      <c r="A165" s="17" t="s">
        <v>120</v>
      </c>
      <c r="B165" s="27" t="s">
        <v>173</v>
      </c>
      <c r="C165" s="17"/>
      <c r="D165" s="18"/>
      <c r="E165" s="17"/>
      <c r="F165" s="17"/>
      <c r="G165" s="25"/>
      <c r="H165" s="17"/>
    </row>
    <row r="166" spans="1:8" x14ac:dyDescent="0.25">
      <c r="F166" s="16" t="s">
        <v>33</v>
      </c>
      <c r="G166" s="26" t="str">
        <f>IF((COUNT(C159:C165)&lt;&gt;COUNT(G159:G165)),"", ROUND(SUM(G159:G165),2))</f>
        <v/>
      </c>
      <c r="H166" s="14" t="str">
        <f>IF((COUNT(C159:C165)&lt;&gt;COUNT(G159:G165)),"Neužpildytos visų objektų kainos", "")</f>
        <v>Neužpildytos visų objektų kainos</v>
      </c>
    </row>
    <row r="167" spans="1:8" x14ac:dyDescent="0.25">
      <c r="D167" s="16" t="s">
        <v>34</v>
      </c>
      <c r="E167" s="18"/>
      <c r="F167" s="16" t="s">
        <v>35</v>
      </c>
      <c r="G167" s="26" t="str">
        <f>IF(OR(G166="",E167=""),"", ROUND(PRODUCT(E167,G166)/100,2))</f>
        <v/>
      </c>
      <c r="H167" s="14" t="str">
        <f>IF(E167="", "Nurodykite taikomą PVM dydį", "")</f>
        <v>Nurodykite taikomą PVM dydį</v>
      </c>
    </row>
    <row r="168" spans="1:8" x14ac:dyDescent="0.25">
      <c r="F168" s="16" t="s">
        <v>36</v>
      </c>
      <c r="G168" s="26">
        <f>IF(ISBLANK(G167), "", ROUND(SUM(G166:G167),2))</f>
        <v>0</v>
      </c>
    </row>
    <row r="172" spans="1:8" x14ac:dyDescent="0.25">
      <c r="A172" s="12" t="s">
        <v>121</v>
      </c>
      <c r="B172" s="12" t="s">
        <v>150</v>
      </c>
    </row>
    <row r="174" spans="1:8" x14ac:dyDescent="0.25">
      <c r="A174" s="12" t="s">
        <v>24</v>
      </c>
    </row>
    <row r="175" spans="1:8" x14ac:dyDescent="0.25">
      <c r="A175" s="16" t="s">
        <v>25</v>
      </c>
      <c r="B175" s="16" t="s">
        <v>26</v>
      </c>
      <c r="C175" s="16" t="s">
        <v>27</v>
      </c>
      <c r="D175" s="16" t="s">
        <v>85</v>
      </c>
      <c r="E175" s="16" t="s">
        <v>28</v>
      </c>
      <c r="F175" s="16" t="s">
        <v>149</v>
      </c>
      <c r="G175" s="16" t="s">
        <v>29</v>
      </c>
      <c r="H175" s="16" t="s">
        <v>78</v>
      </c>
    </row>
    <row r="176" spans="1:8" x14ac:dyDescent="0.25">
      <c r="A176" s="16" t="s">
        <v>124</v>
      </c>
      <c r="B176" s="16" t="s">
        <v>151</v>
      </c>
      <c r="C176" s="17"/>
      <c r="D176" s="17"/>
      <c r="E176" s="17"/>
      <c r="F176" s="17"/>
      <c r="G176" s="17"/>
      <c r="H176" s="17"/>
    </row>
    <row r="177" spans="1:8" x14ac:dyDescent="0.25">
      <c r="A177" s="17" t="s">
        <v>125</v>
      </c>
      <c r="B177" s="17" t="s">
        <v>152</v>
      </c>
      <c r="C177" s="17">
        <v>1</v>
      </c>
      <c r="D177" s="17"/>
      <c r="E177" s="17" t="s">
        <v>83</v>
      </c>
      <c r="F177" s="24"/>
      <c r="G177" s="25" t="str">
        <f>IF(ISBLANK(F177),"", PRODUCT(C177,F177))</f>
        <v/>
      </c>
      <c r="H177" s="18"/>
    </row>
    <row r="178" spans="1:8" x14ac:dyDescent="0.25">
      <c r="A178" s="17" t="s">
        <v>174</v>
      </c>
      <c r="B178" s="27" t="s">
        <v>153</v>
      </c>
      <c r="C178" s="17">
        <v>1</v>
      </c>
      <c r="D178" s="17"/>
      <c r="E178" s="17" t="s">
        <v>83</v>
      </c>
      <c r="F178" s="24"/>
      <c r="G178" s="25" t="str">
        <f t="shared" ref="G178" si="3">IF(ISBLANK(F178),"", PRODUCT(C178,F178))</f>
        <v/>
      </c>
      <c r="H178" s="18"/>
    </row>
    <row r="179" spans="1:8" ht="30" x14ac:dyDescent="0.25">
      <c r="A179" s="17" t="s">
        <v>175</v>
      </c>
      <c r="B179" s="27" t="s">
        <v>176</v>
      </c>
      <c r="C179" s="17"/>
      <c r="D179" s="18"/>
      <c r="E179" s="17"/>
      <c r="F179" s="17"/>
      <c r="G179" s="25"/>
      <c r="H179" s="17"/>
    </row>
    <row r="180" spans="1:8" x14ac:dyDescent="0.25">
      <c r="F180" s="16" t="s">
        <v>33</v>
      </c>
      <c r="G180" s="26" t="str">
        <f>IF((COUNT(C177:C179)&lt;&gt;COUNT(G177:G179)),"", ROUND(SUM(G177:G179),2))</f>
        <v/>
      </c>
      <c r="H180" s="14" t="str">
        <f>IF((COUNT(C177:C179)&lt;&gt;COUNT(G177:G179)),"Neužpildytos visų objektų kainos", "")</f>
        <v>Neužpildytos visų objektų kainos</v>
      </c>
    </row>
    <row r="181" spans="1:8" x14ac:dyDescent="0.25">
      <c r="D181" s="16" t="s">
        <v>34</v>
      </c>
      <c r="E181" s="18"/>
      <c r="F181" s="16" t="s">
        <v>35</v>
      </c>
      <c r="G181" s="26" t="str">
        <f>IF(OR(G180="",E181=""),"", ROUND(PRODUCT(E181,G180)/100,2))</f>
        <v/>
      </c>
      <c r="H181" s="14" t="str">
        <f>IF(E181="", "Nurodykite taikomą PVM dydį", "")</f>
        <v>Nurodykite taikomą PVM dydį</v>
      </c>
    </row>
    <row r="182" spans="1:8" x14ac:dyDescent="0.25">
      <c r="F182" s="16" t="s">
        <v>36</v>
      </c>
      <c r="G182" s="26">
        <f>IF(ISBLANK(G181), "", ROUND(SUM(G180:G181),2))</f>
        <v>0</v>
      </c>
    </row>
    <row r="186" spans="1:8" x14ac:dyDescent="0.25">
      <c r="A186" s="12" t="s">
        <v>126</v>
      </c>
      <c r="B186" s="12" t="s">
        <v>154</v>
      </c>
    </row>
    <row r="188" spans="1:8" x14ac:dyDescent="0.25">
      <c r="A188" s="12" t="s">
        <v>24</v>
      </c>
    </row>
    <row r="189" spans="1:8" x14ac:dyDescent="0.25">
      <c r="A189" s="16" t="s">
        <v>25</v>
      </c>
      <c r="B189" s="16" t="s">
        <v>26</v>
      </c>
      <c r="C189" s="16" t="s">
        <v>27</v>
      </c>
      <c r="D189" s="16" t="s">
        <v>85</v>
      </c>
      <c r="E189" s="16" t="s">
        <v>28</v>
      </c>
      <c r="F189" s="16" t="s">
        <v>77</v>
      </c>
      <c r="G189" s="16" t="s">
        <v>29</v>
      </c>
      <c r="H189" s="16" t="s">
        <v>78</v>
      </c>
    </row>
    <row r="190" spans="1:8" x14ac:dyDescent="0.25">
      <c r="A190" s="16" t="s">
        <v>130</v>
      </c>
      <c r="B190" s="16" t="s">
        <v>155</v>
      </c>
      <c r="C190" s="17"/>
      <c r="D190" s="17"/>
      <c r="E190" s="17"/>
      <c r="F190" s="17"/>
      <c r="G190" s="17"/>
      <c r="H190" s="17"/>
    </row>
    <row r="191" spans="1:8" x14ac:dyDescent="0.25">
      <c r="A191" s="17" t="s">
        <v>131</v>
      </c>
      <c r="B191" s="17" t="s">
        <v>155</v>
      </c>
      <c r="C191" s="17">
        <v>1</v>
      </c>
      <c r="D191" s="17"/>
      <c r="E191" s="17" t="s">
        <v>156</v>
      </c>
      <c r="F191" s="24"/>
      <c r="G191" s="25" t="str">
        <f>IF(ISBLANK(F191),"", PRODUCT(C191,F191))</f>
        <v/>
      </c>
      <c r="H191" s="18"/>
    </row>
    <row r="192" spans="1:8" x14ac:dyDescent="0.25">
      <c r="A192" s="17" t="s">
        <v>132</v>
      </c>
      <c r="B192" s="17" t="s">
        <v>129</v>
      </c>
      <c r="C192" s="17"/>
      <c r="D192" s="18"/>
      <c r="E192" s="17"/>
      <c r="F192" s="17"/>
      <c r="G192" s="25"/>
      <c r="H192" s="17"/>
    </row>
    <row r="193" spans="4:8" x14ac:dyDescent="0.25">
      <c r="F193" s="16" t="s">
        <v>33</v>
      </c>
      <c r="G193" s="26" t="str">
        <f>IF((COUNT(C191:C192)&lt;&gt;COUNT(G191:G192)),"", ROUND(SUM(G191:G192),2))</f>
        <v/>
      </c>
      <c r="H193" s="14" t="str">
        <f>IF((COUNT(C191:C192)&lt;&gt;COUNT(G191:G192)),"Neužpildytos visų objektų kainos", "")</f>
        <v>Neužpildytos visų objektų kainos</v>
      </c>
    </row>
    <row r="194" spans="4:8" x14ac:dyDescent="0.25">
      <c r="D194" s="16" t="s">
        <v>34</v>
      </c>
      <c r="E194" s="18"/>
      <c r="F194" s="16" t="s">
        <v>35</v>
      </c>
      <c r="G194" s="26" t="str">
        <f>IF(OR(G193="",E194=""),"", ROUND(PRODUCT(E194,G193)/100,2))</f>
        <v/>
      </c>
      <c r="H194" s="14" t="str">
        <f>IF(E194="", "Nurodykite taikomą PVM dydį", "")</f>
        <v>Nurodykite taikomą PVM dydį</v>
      </c>
    </row>
    <row r="195" spans="4:8" x14ac:dyDescent="0.25">
      <c r="F195" s="16" t="s">
        <v>36</v>
      </c>
      <c r="G195" s="26">
        <f>IF(ISBLANK(G194), "", ROUND(SUM(G193:G194),2))</f>
        <v>0</v>
      </c>
    </row>
  </sheetData>
  <sheetProtection algorithmName="SHA-512" hashValue="SvAOAG0gQALyGjP66vydEmRe/Wu8dZqnUkC3ZGegBtyfykNRQZnKQOpClO2YznHU24ZTL56bC0a3tcWl9MKLrA==" saltValue="CyQDUq06rP07XSDPwwCyyw==" spinCount="100000" sheet="1" objects="1" scenarios="1"/>
  <mergeCells count="27">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0:B20"/>
    <mergeCell ref="C20:F20"/>
    <mergeCell ref="A27:F27"/>
    <mergeCell ref="A28:F28"/>
    <mergeCell ref="A29:F29"/>
    <mergeCell ref="A21:B21"/>
    <mergeCell ref="C21:F21"/>
    <mergeCell ref="A23:F23"/>
    <mergeCell ref="A24:F24"/>
    <mergeCell ref="A25:F25"/>
    <mergeCell ref="A26:F26"/>
  </mergeCells>
  <phoneticPr fontId="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72" t="s">
        <v>49</v>
      </c>
      <c r="B2" s="28"/>
      <c r="C2" s="28"/>
      <c r="D2" s="28"/>
      <c r="E2" s="28"/>
      <c r="F2" s="28"/>
      <c r="G2" s="28"/>
      <c r="H2" s="28"/>
      <c r="I2" s="28"/>
      <c r="J2" s="28"/>
      <c r="K2" s="28"/>
    </row>
    <row r="3" spans="1:11" x14ac:dyDescent="0.25">
      <c r="A3" s="28"/>
      <c r="B3" s="28"/>
      <c r="C3" s="28"/>
      <c r="D3" s="28"/>
      <c r="E3" s="28"/>
      <c r="F3" s="28"/>
      <c r="G3" s="28"/>
      <c r="H3" s="28"/>
      <c r="I3" s="28"/>
      <c r="J3" s="28"/>
      <c r="K3" s="28"/>
    </row>
    <row r="4" spans="1:11" ht="15.95" customHeight="1" thickBot="1" x14ac:dyDescent="0.3">
      <c r="A4" s="3"/>
      <c r="B4" s="3"/>
      <c r="C4" s="3"/>
      <c r="D4" s="3"/>
      <c r="E4" s="3"/>
      <c r="F4" s="3"/>
      <c r="G4" s="3"/>
      <c r="H4" s="3"/>
      <c r="I4" s="3"/>
      <c r="J4" s="3"/>
    </row>
    <row r="5" spans="1:11" ht="48" customHeight="1" x14ac:dyDescent="0.25">
      <c r="A5" s="69" t="s">
        <v>50</v>
      </c>
      <c r="B5" s="60"/>
      <c r="C5" s="70" t="s">
        <v>51</v>
      </c>
      <c r="D5" s="59"/>
      <c r="E5" s="60"/>
      <c r="F5" s="70" t="s">
        <v>52</v>
      </c>
      <c r="G5" s="59"/>
      <c r="H5" s="60"/>
      <c r="I5" s="70" t="s">
        <v>53</v>
      </c>
      <c r="J5" s="60"/>
      <c r="K5" s="4" t="s">
        <v>54</v>
      </c>
    </row>
    <row r="6" spans="1:11" ht="48.95" customHeight="1" x14ac:dyDescent="0.25">
      <c r="A6" s="63"/>
      <c r="B6" s="36"/>
      <c r="C6" s="64"/>
      <c r="D6" s="53"/>
      <c r="E6" s="36"/>
      <c r="F6" s="64"/>
      <c r="G6" s="53"/>
      <c r="H6" s="36"/>
      <c r="I6" s="64"/>
      <c r="J6" s="36"/>
      <c r="K6" s="19"/>
    </row>
    <row r="7" spans="1:11" ht="48.95" customHeight="1" x14ac:dyDescent="0.25">
      <c r="A7" s="63"/>
      <c r="B7" s="36"/>
      <c r="C7" s="64"/>
      <c r="D7" s="53"/>
      <c r="E7" s="36"/>
      <c r="F7" s="64"/>
      <c r="G7" s="53"/>
      <c r="H7" s="36"/>
      <c r="I7" s="64"/>
      <c r="J7" s="36"/>
      <c r="K7" s="19"/>
    </row>
    <row r="8" spans="1:11" ht="48.95" customHeight="1" x14ac:dyDescent="0.25">
      <c r="A8" s="63"/>
      <c r="B8" s="36"/>
      <c r="C8" s="64"/>
      <c r="D8" s="53"/>
      <c r="E8" s="36"/>
      <c r="F8" s="64"/>
      <c r="G8" s="53"/>
      <c r="H8" s="36"/>
      <c r="I8" s="64"/>
      <c r="J8" s="36"/>
      <c r="K8" s="19"/>
    </row>
    <row r="9" spans="1:11" ht="48.95" customHeight="1" x14ac:dyDescent="0.25">
      <c r="A9" s="63"/>
      <c r="B9" s="36"/>
      <c r="C9" s="64"/>
      <c r="D9" s="53"/>
      <c r="E9" s="36"/>
      <c r="F9" s="64"/>
      <c r="G9" s="53"/>
      <c r="H9" s="36"/>
      <c r="I9" s="64"/>
      <c r="J9" s="36"/>
      <c r="K9" s="19"/>
    </row>
    <row r="10" spans="1:11" ht="48.95" customHeight="1" x14ac:dyDescent="0.25">
      <c r="A10" s="63"/>
      <c r="B10" s="36"/>
      <c r="C10" s="64"/>
      <c r="D10" s="53"/>
      <c r="E10" s="36"/>
      <c r="F10" s="64"/>
      <c r="G10" s="53"/>
      <c r="H10" s="36"/>
      <c r="I10" s="64"/>
      <c r="J10" s="36"/>
      <c r="K10" s="19"/>
    </row>
    <row r="11" spans="1:11" ht="48.95" customHeight="1" x14ac:dyDescent="0.25">
      <c r="A11" s="63"/>
      <c r="B11" s="36"/>
      <c r="C11" s="64"/>
      <c r="D11" s="53"/>
      <c r="E11" s="36"/>
      <c r="F11" s="64"/>
      <c r="G11" s="53"/>
      <c r="H11" s="36"/>
      <c r="I11" s="64"/>
      <c r="J11" s="36"/>
      <c r="K11" s="19"/>
    </row>
    <row r="12" spans="1:11" ht="48.95" customHeight="1" x14ac:dyDescent="0.25">
      <c r="A12" s="63"/>
      <c r="B12" s="36"/>
      <c r="C12" s="64"/>
      <c r="D12" s="53"/>
      <c r="E12" s="36"/>
      <c r="F12" s="64"/>
      <c r="G12" s="53"/>
      <c r="H12" s="36"/>
      <c r="I12" s="64"/>
      <c r="J12" s="36"/>
      <c r="K12" s="19"/>
    </row>
    <row r="13" spans="1:11" ht="48.95" customHeight="1" x14ac:dyDescent="0.25">
      <c r="A13" s="63"/>
      <c r="B13" s="36"/>
      <c r="C13" s="64"/>
      <c r="D13" s="53"/>
      <c r="E13" s="36"/>
      <c r="F13" s="64"/>
      <c r="G13" s="53"/>
      <c r="H13" s="36"/>
      <c r="I13" s="64"/>
      <c r="J13" s="36"/>
      <c r="K13" s="19"/>
    </row>
    <row r="14" spans="1:11" ht="48.95" customHeight="1" x14ac:dyDescent="0.25">
      <c r="A14" s="63"/>
      <c r="B14" s="36"/>
      <c r="C14" s="64"/>
      <c r="D14" s="53"/>
      <c r="E14" s="36"/>
      <c r="F14" s="64"/>
      <c r="G14" s="53"/>
      <c r="H14" s="36"/>
      <c r="I14" s="64"/>
      <c r="J14" s="36"/>
      <c r="K14" s="19"/>
    </row>
    <row r="15" spans="1:11" ht="48" customHeight="1" thickBot="1" x14ac:dyDescent="0.3">
      <c r="A15" s="66"/>
      <c r="B15" s="45"/>
      <c r="C15" s="67"/>
      <c r="D15" s="44"/>
      <c r="E15" s="45"/>
      <c r="F15" s="67"/>
      <c r="G15" s="44"/>
      <c r="H15" s="45"/>
      <c r="I15" s="67"/>
      <c r="J15" s="45"/>
      <c r="K15" s="20"/>
    </row>
    <row r="16" spans="1:11" ht="18.95" customHeight="1" x14ac:dyDescent="0.25">
      <c r="A16" s="5"/>
      <c r="B16" s="5"/>
      <c r="C16" s="5"/>
      <c r="D16" s="5"/>
      <c r="E16" s="5"/>
      <c r="F16" s="5"/>
      <c r="G16" s="5"/>
      <c r="H16" s="5"/>
      <c r="I16" s="5"/>
      <c r="J16" s="5"/>
      <c r="K16" s="6"/>
    </row>
    <row r="17" spans="1:11" ht="48.95" customHeight="1" x14ac:dyDescent="0.25">
      <c r="A17" s="68" t="s">
        <v>55</v>
      </c>
      <c r="B17" s="28"/>
      <c r="C17" s="28"/>
      <c r="D17" s="28"/>
      <c r="E17" s="28"/>
      <c r="F17" s="28"/>
      <c r="G17" s="28"/>
      <c r="H17" s="28"/>
      <c r="I17" s="28"/>
      <c r="J17" s="28"/>
      <c r="K17" s="28"/>
    </row>
    <row r="18" spans="1:11" ht="15.95" customHeight="1" thickBot="1" x14ac:dyDescent="0.3">
      <c r="A18" s="5"/>
      <c r="B18" s="5"/>
      <c r="C18" s="5"/>
      <c r="D18" s="5"/>
      <c r="E18" s="5"/>
      <c r="F18" s="5"/>
      <c r="G18" s="5"/>
      <c r="H18" s="5"/>
      <c r="I18" s="5"/>
      <c r="J18" s="5"/>
      <c r="K18" s="6"/>
    </row>
    <row r="19" spans="1:11" ht="48.95" customHeight="1" x14ac:dyDescent="0.25">
      <c r="A19" s="69" t="s">
        <v>26</v>
      </c>
      <c r="B19" s="60"/>
      <c r="C19" s="70" t="s">
        <v>51</v>
      </c>
      <c r="D19" s="59"/>
      <c r="E19" s="60"/>
      <c r="F19" s="70" t="s">
        <v>56</v>
      </c>
      <c r="G19" s="59"/>
      <c r="H19" s="60"/>
      <c r="I19" s="71" t="s">
        <v>53</v>
      </c>
      <c r="J19" s="62"/>
      <c r="K19" s="6"/>
    </row>
    <row r="20" spans="1:11" ht="48.95" customHeight="1" x14ac:dyDescent="0.25">
      <c r="A20" s="63"/>
      <c r="B20" s="36"/>
      <c r="C20" s="64"/>
      <c r="D20" s="53"/>
      <c r="E20" s="36"/>
      <c r="F20" s="64"/>
      <c r="G20" s="53"/>
      <c r="H20" s="36"/>
      <c r="I20" s="65"/>
      <c r="J20" s="55"/>
      <c r="K20" s="6"/>
    </row>
    <row r="21" spans="1:11" ht="48.95" customHeight="1" x14ac:dyDescent="0.25">
      <c r="A21" s="63"/>
      <c r="B21" s="36"/>
      <c r="C21" s="64"/>
      <c r="D21" s="53"/>
      <c r="E21" s="36"/>
      <c r="F21" s="64"/>
      <c r="G21" s="53"/>
      <c r="H21" s="36"/>
      <c r="I21" s="65"/>
      <c r="J21" s="55"/>
      <c r="K21" s="6"/>
    </row>
    <row r="22" spans="1:11" ht="48.95" customHeight="1" x14ac:dyDescent="0.25">
      <c r="A22" s="63"/>
      <c r="B22" s="36"/>
      <c r="C22" s="64"/>
      <c r="D22" s="53"/>
      <c r="E22" s="36"/>
      <c r="F22" s="64"/>
      <c r="G22" s="53"/>
      <c r="H22" s="36"/>
      <c r="I22" s="65"/>
      <c r="J22" s="55"/>
      <c r="K22" s="6"/>
    </row>
    <row r="23" spans="1:11" ht="48.95" customHeight="1" x14ac:dyDescent="0.25">
      <c r="A23" s="63"/>
      <c r="B23" s="36"/>
      <c r="C23" s="64"/>
      <c r="D23" s="53"/>
      <c r="E23" s="36"/>
      <c r="F23" s="64"/>
      <c r="G23" s="53"/>
      <c r="H23" s="36"/>
      <c r="I23" s="65"/>
      <c r="J23" s="55"/>
      <c r="K23" s="6"/>
    </row>
    <row r="24" spans="1:11" ht="48.95" customHeight="1" x14ac:dyDescent="0.25">
      <c r="A24" s="63"/>
      <c r="B24" s="36"/>
      <c r="C24" s="64"/>
      <c r="D24" s="53"/>
      <c r="E24" s="36"/>
      <c r="F24" s="64"/>
      <c r="G24" s="53"/>
      <c r="H24" s="36"/>
      <c r="I24" s="65"/>
      <c r="J24" s="55"/>
      <c r="K24" s="6"/>
    </row>
    <row r="25" spans="1:11" ht="48.95" customHeight="1" x14ac:dyDescent="0.25">
      <c r="A25" s="63"/>
      <c r="B25" s="36"/>
      <c r="C25" s="64"/>
      <c r="D25" s="53"/>
      <c r="E25" s="36"/>
      <c r="F25" s="64"/>
      <c r="G25" s="53"/>
      <c r="H25" s="36"/>
      <c r="I25" s="65"/>
      <c r="J25" s="55"/>
      <c r="K25" s="6"/>
    </row>
    <row r="26" spans="1:11" ht="48.95" customHeight="1" x14ac:dyDescent="0.25">
      <c r="A26" s="63"/>
      <c r="B26" s="36"/>
      <c r="C26" s="64"/>
      <c r="D26" s="53"/>
      <c r="E26" s="36"/>
      <c r="F26" s="64"/>
      <c r="G26" s="53"/>
      <c r="H26" s="36"/>
      <c r="I26" s="65"/>
      <c r="J26" s="55"/>
      <c r="K26" s="6"/>
    </row>
    <row r="27" spans="1:11" ht="48.95" customHeight="1" x14ac:dyDescent="0.25">
      <c r="A27" s="63"/>
      <c r="B27" s="36"/>
      <c r="C27" s="64"/>
      <c r="D27" s="53"/>
      <c r="E27" s="36"/>
      <c r="F27" s="64"/>
      <c r="G27" s="53"/>
      <c r="H27" s="36"/>
      <c r="I27" s="65"/>
      <c r="J27" s="55"/>
      <c r="K27" s="6"/>
    </row>
    <row r="28" spans="1:11" ht="48.95" customHeight="1" x14ac:dyDescent="0.25">
      <c r="A28" s="63"/>
      <c r="B28" s="36"/>
      <c r="C28" s="64"/>
      <c r="D28" s="53"/>
      <c r="E28" s="36"/>
      <c r="F28" s="64"/>
      <c r="G28" s="53"/>
      <c r="H28" s="36"/>
      <c r="I28" s="65"/>
      <c r="J28" s="55"/>
      <c r="K28" s="6"/>
    </row>
    <row r="29" spans="1:11" ht="48.95" customHeight="1" x14ac:dyDescent="0.25">
      <c r="A29" s="63"/>
      <c r="B29" s="36"/>
      <c r="C29" s="64"/>
      <c r="D29" s="53"/>
      <c r="E29" s="36"/>
      <c r="F29" s="64"/>
      <c r="G29" s="53"/>
      <c r="H29" s="36"/>
      <c r="I29" s="65"/>
      <c r="J29" s="55"/>
      <c r="K29" s="6"/>
    </row>
    <row r="31" spans="1:11" ht="33" customHeight="1" x14ac:dyDescent="0.25">
      <c r="A31" s="49"/>
      <c r="B31" s="28"/>
      <c r="C31" s="28"/>
      <c r="D31" s="28"/>
      <c r="E31" s="28"/>
      <c r="F31" s="28"/>
      <c r="G31" s="28"/>
      <c r="H31" s="28"/>
      <c r="I31" s="28"/>
      <c r="J31" s="28"/>
    </row>
    <row r="33" spans="1:10" ht="15.95" customHeight="1" x14ac:dyDescent="0.25">
      <c r="A33" s="57" t="s">
        <v>57</v>
      </c>
      <c r="B33" s="28"/>
      <c r="C33" s="28"/>
      <c r="D33" s="28"/>
      <c r="E33" s="28"/>
      <c r="F33" s="28"/>
      <c r="G33" s="28"/>
      <c r="H33" s="28"/>
      <c r="I33" s="28"/>
      <c r="J33" s="28"/>
    </row>
    <row r="34" spans="1:10" ht="15.95" customHeight="1" thickBot="1" x14ac:dyDescent="0.3"/>
    <row r="35" spans="1:10" ht="15.95" customHeight="1" x14ac:dyDescent="0.25">
      <c r="A35" s="11" t="s">
        <v>25</v>
      </c>
      <c r="B35" s="58" t="s">
        <v>58</v>
      </c>
      <c r="C35" s="59"/>
      <c r="D35" s="59"/>
      <c r="E35" s="59"/>
      <c r="F35" s="59"/>
      <c r="G35" s="60"/>
      <c r="H35" s="61" t="s">
        <v>59</v>
      </c>
      <c r="I35" s="59"/>
      <c r="J35" s="62"/>
    </row>
    <row r="36" spans="1:10" ht="48" customHeight="1" x14ac:dyDescent="0.25">
      <c r="A36" s="21" t="s">
        <v>60</v>
      </c>
      <c r="B36" s="56" t="s">
        <v>61</v>
      </c>
      <c r="C36" s="53"/>
      <c r="D36" s="53"/>
      <c r="E36" s="53"/>
      <c r="F36" s="53"/>
      <c r="G36" s="36"/>
      <c r="H36" s="54"/>
      <c r="I36" s="53"/>
      <c r="J36" s="55"/>
    </row>
    <row r="37" spans="1:10" ht="48" customHeight="1" x14ac:dyDescent="0.25">
      <c r="A37" s="21" t="s">
        <v>62</v>
      </c>
      <c r="B37" s="56" t="s">
        <v>63</v>
      </c>
      <c r="C37" s="53"/>
      <c r="D37" s="53"/>
      <c r="E37" s="53"/>
      <c r="F37" s="53"/>
      <c r="G37" s="36"/>
      <c r="H37" s="54"/>
      <c r="I37" s="53"/>
      <c r="J37" s="55"/>
    </row>
    <row r="38" spans="1:10" ht="48" customHeight="1" x14ac:dyDescent="0.25">
      <c r="A38" s="21" t="s">
        <v>64</v>
      </c>
      <c r="B38" s="56" t="s">
        <v>65</v>
      </c>
      <c r="C38" s="53"/>
      <c r="D38" s="53"/>
      <c r="E38" s="53"/>
      <c r="F38" s="53"/>
      <c r="G38" s="36"/>
      <c r="H38" s="54"/>
      <c r="I38" s="53"/>
      <c r="J38" s="55"/>
    </row>
    <row r="39" spans="1:10" ht="48" customHeight="1" x14ac:dyDescent="0.25">
      <c r="A39" s="21" t="s">
        <v>66</v>
      </c>
      <c r="B39" s="56" t="s">
        <v>67</v>
      </c>
      <c r="C39" s="53"/>
      <c r="D39" s="53"/>
      <c r="E39" s="53"/>
      <c r="F39" s="53"/>
      <c r="G39" s="36"/>
      <c r="H39" s="54"/>
      <c r="I39" s="53"/>
      <c r="J39" s="55"/>
    </row>
    <row r="40" spans="1:10" ht="48" customHeight="1" x14ac:dyDescent="0.25">
      <c r="A40" s="21" t="s">
        <v>68</v>
      </c>
      <c r="B40" s="56" t="s">
        <v>69</v>
      </c>
      <c r="C40" s="53"/>
      <c r="D40" s="53"/>
      <c r="E40" s="53"/>
      <c r="F40" s="53"/>
      <c r="G40" s="36"/>
      <c r="H40" s="54"/>
      <c r="I40" s="53"/>
      <c r="J40" s="55"/>
    </row>
    <row r="41" spans="1:10" ht="48" customHeight="1" x14ac:dyDescent="0.25">
      <c r="A41" s="21" t="s">
        <v>70</v>
      </c>
      <c r="B41" s="56" t="s">
        <v>71</v>
      </c>
      <c r="C41" s="53"/>
      <c r="D41" s="53"/>
      <c r="E41" s="53"/>
      <c r="F41" s="53"/>
      <c r="G41" s="36"/>
      <c r="H41" s="54"/>
      <c r="I41" s="53"/>
      <c r="J41" s="55"/>
    </row>
    <row r="42" spans="1:10" ht="48" customHeight="1" x14ac:dyDescent="0.25">
      <c r="A42" s="22"/>
      <c r="B42" s="52"/>
      <c r="C42" s="53"/>
      <c r="D42" s="53"/>
      <c r="E42" s="53"/>
      <c r="F42" s="53"/>
      <c r="G42" s="36"/>
      <c r="H42" s="54"/>
      <c r="I42" s="53"/>
      <c r="J42" s="55"/>
    </row>
    <row r="43" spans="1:10" ht="48" customHeight="1" x14ac:dyDescent="0.25">
      <c r="A43" s="22"/>
      <c r="B43" s="52"/>
      <c r="C43" s="53"/>
      <c r="D43" s="53"/>
      <c r="E43" s="53"/>
      <c r="F43" s="53"/>
      <c r="G43" s="36"/>
      <c r="H43" s="54"/>
      <c r="I43" s="53"/>
      <c r="J43" s="55"/>
    </row>
    <row r="44" spans="1:10" ht="48" customHeight="1" x14ac:dyDescent="0.25">
      <c r="A44" s="22"/>
      <c r="B44" s="52"/>
      <c r="C44" s="53"/>
      <c r="D44" s="53"/>
      <c r="E44" s="53"/>
      <c r="F44" s="53"/>
      <c r="G44" s="36"/>
      <c r="H44" s="54"/>
      <c r="I44" s="53"/>
      <c r="J44" s="55"/>
    </row>
    <row r="45" spans="1:10" ht="48" customHeight="1" x14ac:dyDescent="0.25">
      <c r="A45" s="22"/>
      <c r="B45" s="52"/>
      <c r="C45" s="53"/>
      <c r="D45" s="53"/>
      <c r="E45" s="53"/>
      <c r="F45" s="53"/>
      <c r="G45" s="36"/>
      <c r="H45" s="54"/>
      <c r="I45" s="53"/>
      <c r="J45" s="55"/>
    </row>
    <row r="46" spans="1:10" ht="48.95" customHeight="1" thickBot="1" x14ac:dyDescent="0.3">
      <c r="A46" s="23"/>
      <c r="B46" s="43"/>
      <c r="C46" s="44"/>
      <c r="D46" s="44"/>
      <c r="E46" s="44"/>
      <c r="F46" s="44"/>
      <c r="G46" s="45"/>
      <c r="H46" s="46"/>
      <c r="I46" s="47"/>
      <c r="J46" s="48"/>
    </row>
    <row r="48" spans="1:10" ht="102" customHeight="1" x14ac:dyDescent="0.25">
      <c r="A48" s="49" t="s">
        <v>72</v>
      </c>
      <c r="B48" s="28"/>
      <c r="C48" s="28"/>
      <c r="D48" s="28"/>
      <c r="E48" s="28"/>
      <c r="F48" s="28"/>
      <c r="G48" s="28"/>
      <c r="H48" s="28"/>
      <c r="I48" s="28"/>
      <c r="J48" s="28"/>
    </row>
    <row r="51" spans="1:10" x14ac:dyDescent="0.25">
      <c r="A51" s="50" t="s">
        <v>73</v>
      </c>
      <c r="B51" s="28"/>
      <c r="C51" s="28"/>
      <c r="D51" s="28"/>
      <c r="E51" s="51"/>
      <c r="F51" s="28"/>
      <c r="G51" s="28"/>
      <c r="H51" s="28"/>
      <c r="I51" s="28"/>
      <c r="J51" s="28"/>
    </row>
    <row r="53" spans="1:10" x14ac:dyDescent="0.25">
      <c r="A53" s="50" t="s">
        <v>74</v>
      </c>
      <c r="B53" s="28"/>
      <c r="C53" s="28"/>
      <c r="D53" s="28"/>
      <c r="E53" s="51"/>
      <c r="F53" s="28"/>
      <c r="G53" s="28"/>
      <c r="H53" s="28"/>
      <c r="I53" s="28"/>
      <c r="J53" s="28"/>
    </row>
    <row r="100" spans="1:1" ht="15.75" x14ac:dyDescent="0.25">
      <c r="A100" t="s">
        <v>75</v>
      </c>
    </row>
  </sheetData>
  <sheetProtection sheet="1"/>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A33:J33"/>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Eligijus Grauslys</cp:lastModifiedBy>
  <dcterms:created xsi:type="dcterms:W3CDTF">2023-04-04T12:16:45Z</dcterms:created>
  <dcterms:modified xsi:type="dcterms:W3CDTF">2025-08-01T07:59:11Z</dcterms:modified>
</cp:coreProperties>
</file>