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Instrumentų rinkinys akių ligų skyriui 2359\CVPIS\"/>
    </mc:Choice>
  </mc:AlternateContent>
  <xr:revisionPtr revIDLastSave="0" documentId="13_ncr:1_{D1994B6B-719E-42A4-9CA3-5E78C143824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1" i="1" l="1"/>
  <c r="F88" i="1"/>
  <c r="F90" i="1" s="1"/>
  <c r="F91" i="1" s="1"/>
  <c r="F92" i="1" s="1"/>
  <c r="F86" i="1"/>
  <c r="F84" i="1"/>
  <c r="F82" i="1"/>
  <c r="F80" i="1"/>
  <c r="F78" i="1"/>
  <c r="F76" i="1"/>
  <c r="F74" i="1"/>
  <c r="F72" i="1"/>
  <c r="F70" i="1"/>
  <c r="F68" i="1"/>
  <c r="F66" i="1"/>
  <c r="F64" i="1"/>
  <c r="F62" i="1"/>
  <c r="F60" i="1"/>
  <c r="F58" i="1"/>
  <c r="F56" i="1"/>
  <c r="F54" i="1"/>
  <c r="F52" i="1"/>
  <c r="F50" i="1"/>
  <c r="F48" i="1"/>
  <c r="F47" i="1"/>
  <c r="F46" i="1"/>
  <c r="F44" i="1"/>
  <c r="F42" i="1"/>
  <c r="F40" i="1"/>
  <c r="F38" i="1"/>
  <c r="F36" i="1"/>
  <c r="F34" i="1"/>
  <c r="G90" i="1" s="1"/>
  <c r="G21" i="1"/>
</calcChain>
</file>

<file path=xl/sharedStrings.xml><?xml version="1.0" encoding="utf-8"?>
<sst xmlns="http://schemas.openxmlformats.org/spreadsheetml/2006/main" count="206" uniqueCount="168">
  <si>
    <t>PIRKIMO SĄLYGŲ PRIEDAS "PASIŪLYMO FORMA"</t>
  </si>
  <si>
    <t>INSTRUMENTŲ RINKINYS AKIŲ LIGŲ SKYRIUI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</si>
  <si>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</si>
  <si>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</si>
  <si>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</si>
  <si>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</si>
  <si>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</si>
  <si>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</si>
  <si>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</si>
  <si>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</si>
  <si>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</si>
  <si>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</si>
  <si>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</si>
  <si>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</si>
  <si>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</si>
  <si>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</si>
  <si>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</si>
  <si>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</si>
  <si>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</si>
  <si>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</si>
  <si>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</si>
  <si>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</si>
  <si>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</si>
  <si>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</si>
  <si>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</si>
  <si>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</si>
  <si>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</si>
  <si>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</si>
  <si>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</si>
  <si>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</si>
  <si>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</si>
  <si>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</si>
  <si>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</si>
  <si>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</si>
  <si>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</si>
  <si>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</si>
  <si>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</si>
  <si>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Pincetas kapsuloreksiui</t>
  </si>
  <si>
    <t>vnt.</t>
  </si>
  <si>
    <t>1.1.1.</t>
  </si>
  <si>
    <t>Su kreipiančiuoju kaišteliu, ypatingai delikatus, 13 ±1 mm lenkta darbinė dalis, mikro dantytas griebtuvo galiukų paviršius, bendras ilgis 103 ±5 mm, rankenėlės su išpjovomis patogesniam suėmimui, instrumento paviršius papildomai padengtas cromu</t>
  </si>
  <si>
    <t>1.2.</t>
  </si>
  <si>
    <t>Branduolio dalijimo kabliukas</t>
  </si>
  <si>
    <t>1.2.1.</t>
  </si>
  <si>
    <t>MIYOSHI arba lygiaverčio modelio universalus lenktas, , 1 ±0.1 mm galiukas, 0.6 ± 0.01 mm vidinis kraštas, bendras ilgis 104 ± 5 mm. Rankenėlė strypelio formos, grublėtu paviršiumi, instrumento paviršius papildomai padengtas chromu.</t>
  </si>
  <si>
    <t>1.3.</t>
  </si>
  <si>
    <t xml:space="preserve"> IOL kirpimo žirklės</t>
  </si>
  <si>
    <t>1.3.1.</t>
  </si>
  <si>
    <t>Snyder Osher arba lygiaverčio modelio oftalmologinės akriliniės ir silikonininės sulankstomos, žirklių darbinė dalis 3,5 mm ± 0,1 mm ilgio, apatiniai ašmenys dantyti, skirti IOL trakcijai,  trumpo modelio, 18 gauge dydžio/1,2 ± 0,1 mm, bendras žirklių ilgis 150 mm ± 2 mm, apvali rankenėlė, veikianti paspaudimo būdu,  instrumento paviršius papildomai padengtas chromu</t>
  </si>
  <si>
    <t>1.4.</t>
  </si>
  <si>
    <t>Mikro siuvimo žirklutės</t>
  </si>
  <si>
    <t>1.4.1.</t>
  </si>
  <si>
    <t xml:space="preserve"> tiesios, 8 ± 1 mm kirpimo ašmenys, galai smailūs, bendras ilgis 105 ± 5 mm , rankenėlės grublėtu paviršiumi, su spyruokliniu pražiodinimo mechanizmu, instrumento paviršius papildomai padengtas chromu.</t>
  </si>
  <si>
    <t>1.5.</t>
  </si>
  <si>
    <t>Griebtuvas</t>
  </si>
  <si>
    <t>1.5.1.</t>
  </si>
  <si>
    <t>BARRAQUER arba lygiaverčio modelio adatkotis, lenktas, be užrakinimo, 11 ± 0.1 mm delikatus, (1.1 x 0.75) ± 0.05 mm galiukai, bendras ilgis 140 ± 5 mm,  rankenėlės pastorintos, grublėtu paviršiumi, su spyruokliniu pražiodinimo mechanizmu, instrumento paviršius papildomai padengtas chromu.</t>
  </si>
  <si>
    <t>1.6.</t>
  </si>
  <si>
    <t>Branduolio išskėtimo pincetas</t>
  </si>
  <si>
    <t>1.6.1.</t>
  </si>
  <si>
    <t>AKAHOSHI arba lygiaverčio modelio  (fako pre-čioperis). 4.5 ± 0.1 mm delikatūs aštrūs galiukai, 1 ± 0.1 mm profilio, 2 ± 0.1 mm kryžminio veikimo eiga, skirtas branduolio skėlimui, padalijimui ir sukimui, bendras ilgis 105 ± 5 mm, rankenėlės su išpjovomis patogesniam suėmimui, kryžminio veikimo, instrumento paviršius papildomai padengtas chromu.</t>
  </si>
  <si>
    <t>1.7.</t>
  </si>
  <si>
    <t>Silikoninis padėklo įklotas su spygliais A4 formato</t>
  </si>
  <si>
    <t>1.8.</t>
  </si>
  <si>
    <t>Bipoliarinis pincetas</t>
  </si>
  <si>
    <t>1.9.</t>
  </si>
  <si>
    <t>Akies junginės žirklės</t>
  </si>
  <si>
    <t>1.9.1.</t>
  </si>
  <si>
    <t>WESTCOTT arba lygiaverčio modelio, nežymiai išlenktos, bendras ilgis 120 ± 5 mm, smailais galais, rankenėlės grublėtu paviršiumi, su spyruokliniu pražiodinimo mechanizmu, instrumento paviršius papildomai padengtas chromu</t>
  </si>
  <si>
    <t>1.10.</t>
  </si>
  <si>
    <t>branduolio manipuliatorius ir priekinės kapsulės poliruotojas</t>
  </si>
  <si>
    <t>1.10.1.</t>
  </si>
  <si>
    <t>DRYSDALE arba lygiaverčio modelio, 1.0 x 1.5 mm (± 0.1 mm) irklo formos galiukas, bendras ilgis 100 ± 5 mm, rankenėlė strypelio formos, grublėtu paviršiumi, instrumento paviršius papildomai padengtas chromu.</t>
  </si>
  <si>
    <t>1.11.</t>
  </si>
  <si>
    <t>Mentelė</t>
  </si>
  <si>
    <t>1.11.1.</t>
  </si>
  <si>
    <t>SPIRIG arba lygiaverčio modelio, rankiniam lęšio fragmentavimui, 0.5 ± 0.1 mm pločio branduolio bisektorius, bendras ilgis 110 ± 5 mm, rankenėlė strypelio formos gruoblėtu paviršiumi, instrumento paviršius papildomai padengtas chromu.</t>
  </si>
  <si>
    <t>1.12.</t>
  </si>
  <si>
    <t>1.12.1.</t>
  </si>
  <si>
    <t xml:space="preserve"> 12±1mm, lenkta 45±1°, (0.5 pločio x 0.25 storio)±0,01 mm, atraumatinė, rankenėlė strypelio formos, grublėtu paviršium, instrumento paviršius papildomai padengtas chromu</t>
  </si>
  <si>
    <t>1.13.</t>
  </si>
  <si>
    <t>Lęšiuko mentelė</t>
  </si>
  <si>
    <t>1.13.1.</t>
  </si>
  <si>
    <t>Jaffe arba lygiaverčio modelio , lygi, 0.5±0.1 mm pločio, lenkta 10.0 ±1 mm</t>
  </si>
  <si>
    <t>1.14.</t>
  </si>
  <si>
    <t>Strabizmo žirklės</t>
  </si>
  <si>
    <t>1.14.1.</t>
  </si>
  <si>
    <t xml:space="preserve"> Tiesios, trumpos geležtės, bendras ilgis 110 ± 5 mm, geležčių ilgis nuo galiuko iki ašies 30 ± 2 mm, instrumento paviršius papildomai padengtas chromu</t>
  </si>
  <si>
    <t>1.15.</t>
  </si>
  <si>
    <t>Adatkotis</t>
  </si>
  <si>
    <t>1.15.1.</t>
  </si>
  <si>
    <t>BARRAQUER arba lygiaverčio modelio, lenktas, su užrakinimu, 12 ± 1 mm standartinis griebtuvas, (1.6 x 1.0)±0,01 mm galiukai, rankenos skersmuo 10 ± 2 mm, bendras ilgis 140 ± 5 mm, instrumento paviršius papildomai padengtas chromu</t>
  </si>
  <si>
    <t>1.16.</t>
  </si>
  <si>
    <t>Ragenos skarifikatorius</t>
  </si>
  <si>
    <t>1.16.1.</t>
  </si>
  <si>
    <t>KUHNT arba lygiaverčio modelio, suapvalintas galiukas, bendras ilgis 123 ± 5 mm, (5.5 x 2.5) ± 0,1 mm ašmenys, instrumento paviršius papildomai padengtas chromu</t>
  </si>
  <si>
    <t>1.17.</t>
  </si>
  <si>
    <t>1.17.1.</t>
  </si>
  <si>
    <t>WESTCOTT arba lygiaverčio modelio , nežymiai išlenktos, 120 ± 5 mm ilgio, bukais galais, rankenėlės grublėtu paviršiumi, su spyruokliniu pražiodinimo mechanizmu, instrumento paviršius papildomai padengtas chromu</t>
  </si>
  <si>
    <t>1.18.</t>
  </si>
  <si>
    <t>Pincetas</t>
  </si>
  <si>
    <t>1.18.1.</t>
  </si>
  <si>
    <t>MICRO COLIBRI arba lygiaverčio modelio, delikatus, su rišimo plokštuma 5 ± 0.1 mm, dantukai pinceto gale 1x2, 0.12 ± 0.01 mm, bendras ilgis 77 ± 5 mm, rankenėlės grublėtos su išpjovomis patogesniam suėmimui, instrumento paviršius papildomai padengtas chromu</t>
  </si>
  <si>
    <t>1.19.</t>
  </si>
  <si>
    <t>Chalaziono kiuretė</t>
  </si>
  <si>
    <t>1.19.1.</t>
  </si>
  <si>
    <t>MEYHOEFERarba lygiaverčio modelio  1.0 ± 0.1 mm skersmens, bendras ilgis 129 ± 5 mm, rankenėlė plokščia, instrumento paviršius papildomai padengtas chromu</t>
  </si>
  <si>
    <t>1.20.</t>
  </si>
  <si>
    <t>Ašarų kanalų zondas</t>
  </si>
  <si>
    <t>1.20.1.</t>
  </si>
  <si>
    <t>GIESSEN arba lygiaverčio modelio, 11 mm smailėjantis galas, lenktas, 0.4 ± 0.1 mm galiuko storis, bendras ilgis 77 ± 5 mm, rankenėlė strypelio formos gruoblėtu paviršiumi, instrumento paviršius papildomai padengtas chromu.</t>
  </si>
  <si>
    <t>1.21.</t>
  </si>
  <si>
    <t>1.21.1.</t>
  </si>
  <si>
    <t>MEYHOEFER arba lygiaverčio modelio  2.0 ± 0.1 mm skersmens, bendras ilgis 129 ± 5 mm, rankenėlė plokščia, instrumento paviršius papildomai padengtas chromu</t>
  </si>
  <si>
    <t>1.22.</t>
  </si>
  <si>
    <t>1.22.1.</t>
  </si>
  <si>
    <t>MEYHOEFER arba lygiaverčio modelio 2.5 ± 0.1 mm skersmens, bendras ilgis 129 ± 5 mm, rankenėlė plokščia, instrumento paviršius papildomai padengtas chromu</t>
  </si>
  <si>
    <t>1.23.</t>
  </si>
  <si>
    <t>1.23.1.</t>
  </si>
  <si>
    <t>WILDER arba lygiaverčio modelio , plonas, delikatus, ilgas kūgis, galiuko skersmuo 0.30 ±0.01 mm, bendras ilgis nuo 95 ± 5 mm, rankenėlė strypelio formos, grublėtu paviršiumi. Instrumento paviršius papildomai padengtas chromu</t>
  </si>
  <si>
    <t>1.24.</t>
  </si>
  <si>
    <t>1.24.1.</t>
  </si>
  <si>
    <t>CASTROVIEJO arba lygiaverčio modelio , lenktas, be užrakinimo, 10 ± 1 mm delikatus griebtuvas, (1.5 x 0.8)±0,01 mm galiukai, bendras ilgis 140 ± 5 mm, rankenėlės grublėtu paviršiumi, su spyruokliniu pražiodinimo mechanizmu, instrumento paviršius papildomai padengtas chromu</t>
  </si>
  <si>
    <t>1.25.</t>
  </si>
  <si>
    <t>Ragenos žirklės</t>
  </si>
  <si>
    <t>1.25.1.</t>
  </si>
  <si>
    <t xml:space="preserve"> Nežymiai išlenktos, 8 ± 1 mm ašmenys, bendras ilgis 105 ± 5 mm , smailais galais, rankenėlės grublėtu paviršiumi, su spyruokliniu pražiodinimo mechanizmu, instrumento paviršius papildomai padengtas chromu</t>
  </si>
  <si>
    <t>1.26.</t>
  </si>
  <si>
    <t>Rišamasis pincetas</t>
  </si>
  <si>
    <t>1.26.1.</t>
  </si>
  <si>
    <t xml:space="preserve"> 7.5 ± 0.5 mm lenktais, lygaus paviršiaus galiukais, 6±1 mm siuvimo platforma, bendras ilgis 100 ± 5 mm, rankenėlės grublėtu paviršiumi, instrumento paviršius papildomai padengtas chromu</t>
  </si>
  <si>
    <t>1.27.</t>
  </si>
  <si>
    <t>Akies vokų išplėtėjas kūdikiams</t>
  </si>
  <si>
    <t>1.27.1.</t>
  </si>
  <si>
    <t>1.28.</t>
  </si>
  <si>
    <t>Rainelės pincetas</t>
  </si>
  <si>
    <t>1.28.1.</t>
  </si>
  <si>
    <t>THOMAS NEUHANN arba lygiavertis, lenktas darbinis kotelis, 1 x 2 dantukai, 23 dydžio / 0,6 ± 0.01 mm, bendras ilgis 95 ± 5 mm, rankenėlės grublėtu paviršiumi, veikiančios paspaudimo principu, instrumento paviršius papildomai padengtas chromu</t>
  </si>
  <si>
    <t>1.29.</t>
  </si>
  <si>
    <t>Markeris</t>
  </si>
  <si>
    <t>1.29.1.</t>
  </si>
  <si>
    <t xml:space="preserve"> Gencijoninis violetinis, dviejų galų, plonas ir platus, skirtas ragenos instrumentams nudažymui,ne mažiau 20 vnt. dėžutėje, sterilūs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</si>
  <si>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</si>
  <si>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</si>
  <si>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</si>
  <si>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</si>
  <si>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</si>
  <si>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</si>
  <si>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</si>
  <si>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</si>
  <si>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</si>
  <si>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</si>
  <si>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</si>
  <si>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</si>
  <si>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</si>
  <si>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</si>
  <si>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</si>
  <si>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</si>
  <si>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</si>
  <si>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</si>
  <si>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</si>
  <si>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</si>
  <si>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</si>
  <si>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</si>
  <si>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</si>
  <si>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</si>
  <si>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2359 2025-08-26 08:54:36</t>
  </si>
  <si>
    <t>COOK arba lygiaverčio modelio akies vokų išplėtėjas kūdikiams, 5 ± 1 mm vientisos mentės, reguliuojamas su fiksuojamuoju varžtu, bendras ilgis 30 ± 1 mm, instrumento paviršius papildomai padengtas chromu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</si>
</sst>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2" borderId="0" xfId="0" applyFont="1" applyFill="1" applyAlignment="1">
      <alignment horizontal="center"/>
    </xf>
    <xf numFmtId="0" fontId="1" fillId="5" borderId="23" xfId="0" applyFont="1" applyFill="1" applyBorder="1" applyAlignment="1" applyProtection="1">
      <alignment horizontal="center"/>
      <protection locked="0"/>
    </xf>
    <xf numFmtId="0" fontId="2" fillId="4" borderId="23" xfId="0" applyFont="1" applyFill="1" applyBorder="1" applyAlignment="1">
      <alignment horizontal="center"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2"/>
  <sheetViews>
    <sheetView tabSelected="1" workbookViewId="0"/>
  </sheetViews>
  <sheetFormatPr defaultColWidth="10.875" defaultRowHeight="15" x14ac:dyDescent="0.25"/>
  <cols>
    <col min="1" max="1" width="9.125" style="1" customWidth="1"/>
    <col min="2" max="2" width="47.625" style="1" customWidth="1"/>
    <col min="3" max="3" width="12.375" style="1" customWidth="1"/>
    <col min="4" max="4" width="10.625" style="1" customWidth="1"/>
    <col min="5" max="5" width="10.875" style="1" customWidth="1"/>
    <col min="6" max="6" width="14.25" style="1" customWidth="1"/>
    <col min="7" max="7" width="20.5" style="1" customWidth="1"/>
    <col min="8" max="8" width="26.5" style="1" customWidth="1"/>
    <col min="9" max="9" width="28.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ht="30" customHeight="1" x14ac:dyDescent="0.25">
      <c r="A30" s="75" t="s">
        <v>24</v>
      </c>
      <c r="B30" s="75"/>
      <c r="C30" s="75"/>
      <c r="D30" s="15"/>
    </row>
    <row r="31" spans="1:7" x14ac:dyDescent="0.25">
      <c r="A31" s="14" t="s">
        <v>25</v>
      </c>
    </row>
    <row r="32" spans="1:7" x14ac:dyDescent="0.25">
      <c r="A32" s="12" t="s">
        <v>26</v>
      </c>
    </row>
    <row r="33" spans="1:9" ht="150" x14ac:dyDescent="0.25">
      <c r="A33" s="70" t="s">
        <v>27</v>
      </c>
      <c r="B33" s="70" t="s">
        <v>28</v>
      </c>
      <c r="C33" s="70" t="s">
        <v>29</v>
      </c>
      <c r="D33" s="70" t="s">
        <v>30</v>
      </c>
      <c r="E33" s="70" t="s">
        <v>31</v>
      </c>
      <c r="F33" s="70" t="s">
        <v>32</v>
      </c>
      <c r="G33" s="70" t="s">
        <v>33</v>
      </c>
      <c r="H33" s="70" t="s">
        <v>34</v>
      </c>
      <c r="I33" s="70" t="s">
        <v>35</v>
      </c>
    </row>
    <row r="34" spans="1:9" x14ac:dyDescent="0.25">
      <c r="A34" s="67" t="s">
        <v>36</v>
      </c>
      <c r="B34" s="67" t="s">
        <v>37</v>
      </c>
      <c r="C34" s="71">
        <v>3</v>
      </c>
      <c r="D34" s="71" t="s">
        <v>38</v>
      </c>
      <c r="E34" s="68"/>
      <c r="F34" s="67" t="str">
        <f>IF(ISBLANK(E34),"", PRODUCT(C34,E34))</f>
        <v/>
      </c>
      <c r="G34" s="69"/>
      <c r="H34" s="67"/>
      <c r="I34" s="67"/>
    </row>
    <row r="35" spans="1:9" ht="75" x14ac:dyDescent="0.25">
      <c r="A35" s="67" t="s">
        <v>39</v>
      </c>
      <c r="B35" s="67" t="s">
        <v>40</v>
      </c>
      <c r="C35" s="71"/>
      <c r="D35" s="71"/>
      <c r="E35" s="67"/>
      <c r="F35" s="67"/>
      <c r="G35" s="67"/>
      <c r="H35" s="69"/>
      <c r="I35" s="69"/>
    </row>
    <row r="36" spans="1:9" x14ac:dyDescent="0.25">
      <c r="A36" s="67" t="s">
        <v>41</v>
      </c>
      <c r="B36" s="67" t="s">
        <v>42</v>
      </c>
      <c r="C36" s="71">
        <v>4</v>
      </c>
      <c r="D36" s="71" t="s">
        <v>38</v>
      </c>
      <c r="E36" s="68"/>
      <c r="F36" s="67" t="str">
        <f>IF(ISBLANK(E36),"", PRODUCT(C36,E36))</f>
        <v/>
      </c>
      <c r="G36" s="69"/>
      <c r="H36" s="67"/>
      <c r="I36" s="67"/>
    </row>
    <row r="37" spans="1:9" ht="75" x14ac:dyDescent="0.25">
      <c r="A37" s="67" t="s">
        <v>43</v>
      </c>
      <c r="B37" s="67" t="s">
        <v>44</v>
      </c>
      <c r="C37" s="71"/>
      <c r="D37" s="71"/>
      <c r="E37" s="67"/>
      <c r="F37" s="67"/>
      <c r="G37" s="67"/>
      <c r="H37" s="69"/>
      <c r="I37" s="69"/>
    </row>
    <row r="38" spans="1:9" x14ac:dyDescent="0.25">
      <c r="A38" s="67" t="s">
        <v>45</v>
      </c>
      <c r="B38" s="67" t="s">
        <v>46</v>
      </c>
      <c r="C38" s="71">
        <v>1</v>
      </c>
      <c r="D38" s="71" t="s">
        <v>38</v>
      </c>
      <c r="E38" s="68"/>
      <c r="F38" s="67" t="str">
        <f>IF(ISBLANK(E38),"", PRODUCT(C38,E38))</f>
        <v/>
      </c>
      <c r="G38" s="69"/>
      <c r="H38" s="67"/>
      <c r="I38" s="67"/>
    </row>
    <row r="39" spans="1:9" ht="105" x14ac:dyDescent="0.25">
      <c r="A39" s="67" t="s">
        <v>47</v>
      </c>
      <c r="B39" s="67" t="s">
        <v>48</v>
      </c>
      <c r="C39" s="71"/>
      <c r="D39" s="71"/>
      <c r="E39" s="67"/>
      <c r="F39" s="67"/>
      <c r="G39" s="67"/>
      <c r="H39" s="69"/>
      <c r="I39" s="69"/>
    </row>
    <row r="40" spans="1:9" x14ac:dyDescent="0.25">
      <c r="A40" s="67" t="s">
        <v>49</v>
      </c>
      <c r="B40" s="67" t="s">
        <v>50</v>
      </c>
      <c r="C40" s="71">
        <v>2</v>
      </c>
      <c r="D40" s="71" t="s">
        <v>38</v>
      </c>
      <c r="E40" s="68"/>
      <c r="F40" s="67" t="str">
        <f>IF(ISBLANK(E40),"", PRODUCT(C40,E40))</f>
        <v/>
      </c>
      <c r="G40" s="69"/>
      <c r="H40" s="67"/>
      <c r="I40" s="67"/>
    </row>
    <row r="41" spans="1:9" ht="60" x14ac:dyDescent="0.25">
      <c r="A41" s="67" t="s">
        <v>51</v>
      </c>
      <c r="B41" s="67" t="s">
        <v>52</v>
      </c>
      <c r="C41" s="71"/>
      <c r="D41" s="71"/>
      <c r="E41" s="67"/>
      <c r="F41" s="67"/>
      <c r="G41" s="67"/>
      <c r="H41" s="69"/>
      <c r="I41" s="69"/>
    </row>
    <row r="42" spans="1:9" x14ac:dyDescent="0.25">
      <c r="A42" s="67" t="s">
        <v>53</v>
      </c>
      <c r="B42" s="67" t="s">
        <v>54</v>
      </c>
      <c r="C42" s="71">
        <v>2</v>
      </c>
      <c r="D42" s="71" t="s">
        <v>38</v>
      </c>
      <c r="E42" s="68"/>
      <c r="F42" s="67" t="str">
        <f>IF(ISBLANK(E42),"", PRODUCT(C42,E42))</f>
        <v/>
      </c>
      <c r="G42" s="69"/>
      <c r="H42" s="67"/>
      <c r="I42" s="67"/>
    </row>
    <row r="43" spans="1:9" ht="90" x14ac:dyDescent="0.25">
      <c r="A43" s="67" t="s">
        <v>55</v>
      </c>
      <c r="B43" s="67" t="s">
        <v>56</v>
      </c>
      <c r="C43" s="71"/>
      <c r="D43" s="71"/>
      <c r="E43" s="67"/>
      <c r="F43" s="67"/>
      <c r="G43" s="67"/>
      <c r="H43" s="69"/>
      <c r="I43" s="69"/>
    </row>
    <row r="44" spans="1:9" x14ac:dyDescent="0.25">
      <c r="A44" s="67" t="s">
        <v>57</v>
      </c>
      <c r="B44" s="67" t="s">
        <v>58</v>
      </c>
      <c r="C44" s="71">
        <v>2</v>
      </c>
      <c r="D44" s="71" t="s">
        <v>38</v>
      </c>
      <c r="E44" s="68"/>
      <c r="F44" s="67" t="str">
        <f>IF(ISBLANK(E44),"", PRODUCT(C44,E44))</f>
        <v/>
      </c>
      <c r="G44" s="69"/>
      <c r="H44" s="67"/>
      <c r="I44" s="67"/>
    </row>
    <row r="45" spans="1:9" ht="105" x14ac:dyDescent="0.25">
      <c r="A45" s="67" t="s">
        <v>59</v>
      </c>
      <c r="B45" s="67" t="s">
        <v>60</v>
      </c>
      <c r="C45" s="71"/>
      <c r="D45" s="71"/>
      <c r="E45" s="67"/>
      <c r="F45" s="67"/>
      <c r="G45" s="67"/>
      <c r="H45" s="69"/>
      <c r="I45" s="69"/>
    </row>
    <row r="46" spans="1:9" x14ac:dyDescent="0.25">
      <c r="A46" s="67" t="s">
        <v>61</v>
      </c>
      <c r="B46" s="67" t="s">
        <v>62</v>
      </c>
      <c r="C46" s="71">
        <v>4</v>
      </c>
      <c r="D46" s="71" t="s">
        <v>38</v>
      </c>
      <c r="E46" s="68"/>
      <c r="F46" s="67" t="str">
        <f>IF(ISBLANK(E46),"", PRODUCT(C46,E46))</f>
        <v/>
      </c>
      <c r="G46" s="69"/>
      <c r="H46" s="67"/>
      <c r="I46" s="67"/>
    </row>
    <row r="47" spans="1:9" x14ac:dyDescent="0.25">
      <c r="A47" s="67" t="s">
        <v>63</v>
      </c>
      <c r="B47" s="67" t="s">
        <v>64</v>
      </c>
      <c r="C47" s="71">
        <v>2</v>
      </c>
      <c r="D47" s="71" t="s">
        <v>38</v>
      </c>
      <c r="E47" s="68"/>
      <c r="F47" s="67" t="str">
        <f>IF(ISBLANK(E47),"", PRODUCT(C47,E47))</f>
        <v/>
      </c>
      <c r="G47" s="69"/>
      <c r="H47" s="67"/>
      <c r="I47" s="67"/>
    </row>
    <row r="48" spans="1:9" x14ac:dyDescent="0.25">
      <c r="A48" s="67" t="s">
        <v>65</v>
      </c>
      <c r="B48" s="67" t="s">
        <v>66</v>
      </c>
      <c r="C48" s="71">
        <v>1</v>
      </c>
      <c r="D48" s="71" t="s">
        <v>38</v>
      </c>
      <c r="E48" s="68"/>
      <c r="F48" s="67" t="str">
        <f>IF(ISBLANK(E48),"", PRODUCT(C48,E48))</f>
        <v/>
      </c>
      <c r="G48" s="69"/>
      <c r="H48" s="67"/>
      <c r="I48" s="67"/>
    </row>
    <row r="49" spans="1:9" ht="75" x14ac:dyDescent="0.25">
      <c r="A49" s="67" t="s">
        <v>67</v>
      </c>
      <c r="B49" s="67" t="s">
        <v>68</v>
      </c>
      <c r="C49" s="71"/>
      <c r="D49" s="71"/>
      <c r="E49" s="67"/>
      <c r="F49" s="67"/>
      <c r="G49" s="67"/>
      <c r="H49" s="69"/>
      <c r="I49" s="69"/>
    </row>
    <row r="50" spans="1:9" ht="30" x14ac:dyDescent="0.25">
      <c r="A50" s="67" t="s">
        <v>69</v>
      </c>
      <c r="B50" s="67" t="s">
        <v>70</v>
      </c>
      <c r="C50" s="71">
        <v>2</v>
      </c>
      <c r="D50" s="71" t="s">
        <v>38</v>
      </c>
      <c r="E50" s="68"/>
      <c r="F50" s="67" t="str">
        <f>IF(ISBLANK(E50),"", PRODUCT(C50,E50))</f>
        <v/>
      </c>
      <c r="G50" s="69"/>
      <c r="H50" s="67"/>
      <c r="I50" s="67"/>
    </row>
    <row r="51" spans="1:9" ht="60" x14ac:dyDescent="0.25">
      <c r="A51" s="67" t="s">
        <v>71</v>
      </c>
      <c r="B51" s="67" t="s">
        <v>72</v>
      </c>
      <c r="C51" s="71"/>
      <c r="D51" s="71"/>
      <c r="E51" s="67"/>
      <c r="F51" s="67"/>
      <c r="G51" s="67"/>
      <c r="H51" s="69"/>
      <c r="I51" s="69"/>
    </row>
    <row r="52" spans="1:9" x14ac:dyDescent="0.25">
      <c r="A52" s="67" t="s">
        <v>73</v>
      </c>
      <c r="B52" s="67" t="s">
        <v>74</v>
      </c>
      <c r="C52" s="71">
        <v>1</v>
      </c>
      <c r="D52" s="71" t="s">
        <v>38</v>
      </c>
      <c r="E52" s="68"/>
      <c r="F52" s="67" t="str">
        <f>IF(ISBLANK(E52),"", PRODUCT(C52,E52))</f>
        <v/>
      </c>
      <c r="G52" s="69"/>
      <c r="H52" s="67"/>
      <c r="I52" s="67"/>
    </row>
    <row r="53" spans="1:9" ht="75" x14ac:dyDescent="0.25">
      <c r="A53" s="67" t="s">
        <v>75</v>
      </c>
      <c r="B53" s="67" t="s">
        <v>76</v>
      </c>
      <c r="C53" s="71"/>
      <c r="D53" s="71"/>
      <c r="E53" s="67"/>
      <c r="F53" s="67"/>
      <c r="G53" s="67"/>
      <c r="H53" s="69"/>
      <c r="I53" s="69"/>
    </row>
    <row r="54" spans="1:9" x14ac:dyDescent="0.25">
      <c r="A54" s="67" t="s">
        <v>77</v>
      </c>
      <c r="B54" s="67" t="s">
        <v>74</v>
      </c>
      <c r="C54" s="71">
        <v>1</v>
      </c>
      <c r="D54" s="71" t="s">
        <v>38</v>
      </c>
      <c r="E54" s="68"/>
      <c r="F54" s="67" t="str">
        <f>IF(ISBLANK(E54),"", PRODUCT(C54,E54))</f>
        <v/>
      </c>
      <c r="G54" s="69"/>
      <c r="H54" s="67"/>
      <c r="I54" s="67"/>
    </row>
    <row r="55" spans="1:9" ht="60" x14ac:dyDescent="0.25">
      <c r="A55" s="67" t="s">
        <v>78</v>
      </c>
      <c r="B55" s="67" t="s">
        <v>79</v>
      </c>
      <c r="C55" s="71"/>
      <c r="D55" s="71"/>
      <c r="E55" s="67"/>
      <c r="F55" s="67"/>
      <c r="G55" s="67"/>
      <c r="H55" s="69"/>
      <c r="I55" s="69"/>
    </row>
    <row r="56" spans="1:9" x14ac:dyDescent="0.25">
      <c r="A56" s="67" t="s">
        <v>80</v>
      </c>
      <c r="B56" s="67" t="s">
        <v>81</v>
      </c>
      <c r="C56" s="71">
        <v>1</v>
      </c>
      <c r="D56" s="71" t="s">
        <v>38</v>
      </c>
      <c r="E56" s="68"/>
      <c r="F56" s="67" t="str">
        <f>IF(ISBLANK(E56),"", PRODUCT(C56,E56))</f>
        <v/>
      </c>
      <c r="G56" s="69"/>
      <c r="H56" s="67"/>
      <c r="I56" s="67"/>
    </row>
    <row r="57" spans="1:9" ht="30" x14ac:dyDescent="0.25">
      <c r="A57" s="67" t="s">
        <v>82</v>
      </c>
      <c r="B57" s="67" t="s">
        <v>83</v>
      </c>
      <c r="C57" s="71"/>
      <c r="D57" s="71"/>
      <c r="E57" s="67"/>
      <c r="F57" s="67"/>
      <c r="G57" s="67"/>
      <c r="H57" s="69"/>
      <c r="I57" s="69"/>
    </row>
    <row r="58" spans="1:9" x14ac:dyDescent="0.25">
      <c r="A58" s="67" t="s">
        <v>84</v>
      </c>
      <c r="B58" s="67" t="s">
        <v>85</v>
      </c>
      <c r="C58" s="71">
        <v>1</v>
      </c>
      <c r="D58" s="71" t="s">
        <v>38</v>
      </c>
      <c r="E58" s="68"/>
      <c r="F58" s="67" t="str">
        <f>IF(ISBLANK(E58),"", PRODUCT(C58,E58))</f>
        <v/>
      </c>
      <c r="G58" s="69"/>
      <c r="H58" s="67"/>
      <c r="I58" s="67"/>
    </row>
    <row r="59" spans="1:9" ht="45" x14ac:dyDescent="0.25">
      <c r="A59" s="67" t="s">
        <v>86</v>
      </c>
      <c r="B59" s="67" t="s">
        <v>87</v>
      </c>
      <c r="C59" s="71"/>
      <c r="D59" s="71"/>
      <c r="E59" s="67"/>
      <c r="F59" s="67"/>
      <c r="G59" s="67"/>
      <c r="H59" s="69"/>
      <c r="I59" s="69"/>
    </row>
    <row r="60" spans="1:9" x14ac:dyDescent="0.25">
      <c r="A60" s="67" t="s">
        <v>88</v>
      </c>
      <c r="B60" s="67" t="s">
        <v>89</v>
      </c>
      <c r="C60" s="71">
        <v>1</v>
      </c>
      <c r="D60" s="71" t="s">
        <v>38</v>
      </c>
      <c r="E60" s="68"/>
      <c r="F60" s="67" t="str">
        <f>IF(ISBLANK(E60),"", PRODUCT(C60,E60))</f>
        <v/>
      </c>
      <c r="G60" s="69"/>
      <c r="H60" s="67"/>
      <c r="I60" s="67"/>
    </row>
    <row r="61" spans="1:9" ht="75" x14ac:dyDescent="0.25">
      <c r="A61" s="67" t="s">
        <v>90</v>
      </c>
      <c r="B61" s="67" t="s">
        <v>91</v>
      </c>
      <c r="C61" s="71"/>
      <c r="D61" s="71"/>
      <c r="E61" s="67"/>
      <c r="F61" s="67"/>
      <c r="G61" s="67"/>
      <c r="H61" s="69"/>
      <c r="I61" s="69"/>
    </row>
    <row r="62" spans="1:9" x14ac:dyDescent="0.25">
      <c r="A62" s="67" t="s">
        <v>92</v>
      </c>
      <c r="B62" s="67" t="s">
        <v>93</v>
      </c>
      <c r="C62" s="71">
        <v>2</v>
      </c>
      <c r="D62" s="71" t="s">
        <v>38</v>
      </c>
      <c r="E62" s="68"/>
      <c r="F62" s="67" t="str">
        <f>IF(ISBLANK(E62),"", PRODUCT(C62,E62))</f>
        <v/>
      </c>
      <c r="G62" s="69"/>
      <c r="H62" s="67"/>
      <c r="I62" s="67"/>
    </row>
    <row r="63" spans="1:9" ht="45" x14ac:dyDescent="0.25">
      <c r="A63" s="67" t="s">
        <v>94</v>
      </c>
      <c r="B63" s="67" t="s">
        <v>95</v>
      </c>
      <c r="C63" s="71"/>
      <c r="D63" s="71"/>
      <c r="E63" s="67"/>
      <c r="F63" s="67"/>
      <c r="G63" s="67"/>
      <c r="H63" s="69"/>
      <c r="I63" s="69"/>
    </row>
    <row r="64" spans="1:9" x14ac:dyDescent="0.25">
      <c r="A64" s="67" t="s">
        <v>96</v>
      </c>
      <c r="B64" s="67" t="s">
        <v>66</v>
      </c>
      <c r="C64" s="71">
        <v>1</v>
      </c>
      <c r="D64" s="71" t="s">
        <v>38</v>
      </c>
      <c r="E64" s="68"/>
      <c r="F64" s="67" t="str">
        <f>IF(ISBLANK(E64),"", PRODUCT(C64,E64))</f>
        <v/>
      </c>
      <c r="G64" s="69"/>
      <c r="H64" s="67"/>
      <c r="I64" s="67"/>
    </row>
    <row r="65" spans="1:9" ht="60" x14ac:dyDescent="0.25">
      <c r="A65" s="67" t="s">
        <v>97</v>
      </c>
      <c r="B65" s="67" t="s">
        <v>98</v>
      </c>
      <c r="C65" s="71"/>
      <c r="D65" s="71"/>
      <c r="E65" s="67"/>
      <c r="F65" s="67"/>
      <c r="G65" s="67"/>
      <c r="H65" s="69"/>
      <c r="I65" s="69"/>
    </row>
    <row r="66" spans="1:9" x14ac:dyDescent="0.25">
      <c r="A66" s="67" t="s">
        <v>99</v>
      </c>
      <c r="B66" s="67" t="s">
        <v>100</v>
      </c>
      <c r="C66" s="71">
        <v>2</v>
      </c>
      <c r="D66" s="71" t="s">
        <v>38</v>
      </c>
      <c r="E66" s="68"/>
      <c r="F66" s="67" t="str">
        <f>IF(ISBLANK(E66),"", PRODUCT(C66,E66))</f>
        <v/>
      </c>
      <c r="G66" s="69"/>
      <c r="H66" s="67"/>
      <c r="I66" s="67"/>
    </row>
    <row r="67" spans="1:9" ht="75" x14ac:dyDescent="0.25">
      <c r="A67" s="67" t="s">
        <v>101</v>
      </c>
      <c r="B67" s="67" t="s">
        <v>102</v>
      </c>
      <c r="C67" s="71"/>
      <c r="D67" s="71"/>
      <c r="E67" s="67"/>
      <c r="F67" s="67"/>
      <c r="G67" s="67"/>
      <c r="H67" s="69"/>
      <c r="I67" s="69"/>
    </row>
    <row r="68" spans="1:9" x14ac:dyDescent="0.25">
      <c r="A68" s="67" t="s">
        <v>103</v>
      </c>
      <c r="B68" s="67" t="s">
        <v>104</v>
      </c>
      <c r="C68" s="71">
        <v>1</v>
      </c>
      <c r="D68" s="71" t="s">
        <v>38</v>
      </c>
      <c r="E68" s="68"/>
      <c r="F68" s="67" t="str">
        <f>IF(ISBLANK(E68),"", PRODUCT(C68,E68))</f>
        <v/>
      </c>
      <c r="G68" s="69"/>
      <c r="H68" s="67"/>
      <c r="I68" s="67"/>
    </row>
    <row r="69" spans="1:9" ht="45" x14ac:dyDescent="0.25">
      <c r="A69" s="67" t="s">
        <v>105</v>
      </c>
      <c r="B69" s="67" t="s">
        <v>106</v>
      </c>
      <c r="C69" s="71"/>
      <c r="D69" s="71"/>
      <c r="E69" s="67"/>
      <c r="F69" s="67"/>
      <c r="G69" s="67"/>
      <c r="H69" s="69"/>
      <c r="I69" s="69"/>
    </row>
    <row r="70" spans="1:9" x14ac:dyDescent="0.25">
      <c r="A70" s="67" t="s">
        <v>107</v>
      </c>
      <c r="B70" s="67" t="s">
        <v>108</v>
      </c>
      <c r="C70" s="71">
        <v>2</v>
      </c>
      <c r="D70" s="71" t="s">
        <v>38</v>
      </c>
      <c r="E70" s="68"/>
      <c r="F70" s="67" t="str">
        <f>IF(ISBLANK(E70),"", PRODUCT(C70,E70))</f>
        <v/>
      </c>
      <c r="G70" s="69"/>
      <c r="H70" s="67"/>
      <c r="I70" s="67"/>
    </row>
    <row r="71" spans="1:9" ht="60" x14ac:dyDescent="0.25">
      <c r="A71" s="67" t="s">
        <v>109</v>
      </c>
      <c r="B71" s="67" t="s">
        <v>110</v>
      </c>
      <c r="C71" s="71"/>
      <c r="D71" s="71"/>
      <c r="E71" s="67"/>
      <c r="F71" s="67"/>
      <c r="G71" s="67"/>
      <c r="H71" s="69"/>
      <c r="I71" s="69"/>
    </row>
    <row r="72" spans="1:9" x14ac:dyDescent="0.25">
      <c r="A72" s="67" t="s">
        <v>111</v>
      </c>
      <c r="B72" s="67" t="s">
        <v>104</v>
      </c>
      <c r="C72" s="71">
        <v>1</v>
      </c>
      <c r="D72" s="71" t="s">
        <v>38</v>
      </c>
      <c r="E72" s="68"/>
      <c r="F72" s="67" t="str">
        <f>IF(ISBLANK(E72),"", PRODUCT(C72,E72))</f>
        <v/>
      </c>
      <c r="G72" s="69"/>
      <c r="H72" s="67"/>
      <c r="I72" s="67"/>
    </row>
    <row r="73" spans="1:9" ht="45" x14ac:dyDescent="0.25">
      <c r="A73" s="67" t="s">
        <v>112</v>
      </c>
      <c r="B73" s="67" t="s">
        <v>113</v>
      </c>
      <c r="C73" s="71"/>
      <c r="D73" s="71"/>
      <c r="E73" s="67"/>
      <c r="F73" s="67"/>
      <c r="G73" s="67"/>
      <c r="H73" s="69"/>
      <c r="I73" s="69"/>
    </row>
    <row r="74" spans="1:9" x14ac:dyDescent="0.25">
      <c r="A74" s="67" t="s">
        <v>114</v>
      </c>
      <c r="B74" s="67" t="s">
        <v>104</v>
      </c>
      <c r="C74" s="71">
        <v>1</v>
      </c>
      <c r="D74" s="71" t="s">
        <v>38</v>
      </c>
      <c r="E74" s="68"/>
      <c r="F74" s="67" t="str">
        <f>IF(ISBLANK(E74),"", PRODUCT(C74,E74))</f>
        <v/>
      </c>
      <c r="G74" s="69"/>
      <c r="H74" s="67"/>
      <c r="I74" s="67"/>
    </row>
    <row r="75" spans="1:9" ht="45" x14ac:dyDescent="0.25">
      <c r="A75" s="67" t="s">
        <v>115</v>
      </c>
      <c r="B75" s="67" t="s">
        <v>116</v>
      </c>
      <c r="C75" s="71"/>
      <c r="D75" s="71"/>
      <c r="E75" s="67"/>
      <c r="F75" s="67"/>
      <c r="G75" s="67"/>
      <c r="H75" s="69"/>
      <c r="I75" s="69"/>
    </row>
    <row r="76" spans="1:9" x14ac:dyDescent="0.25">
      <c r="A76" s="67" t="s">
        <v>117</v>
      </c>
      <c r="B76" s="67" t="s">
        <v>108</v>
      </c>
      <c r="C76" s="71">
        <v>2</v>
      </c>
      <c r="D76" s="71" t="s">
        <v>38</v>
      </c>
      <c r="E76" s="68"/>
      <c r="F76" s="67" t="str">
        <f>IF(ISBLANK(E76),"", PRODUCT(C76,E76))</f>
        <v/>
      </c>
      <c r="G76" s="69"/>
      <c r="H76" s="67"/>
      <c r="I76" s="67"/>
    </row>
    <row r="77" spans="1:9" ht="75" x14ac:dyDescent="0.25">
      <c r="A77" s="67" t="s">
        <v>118</v>
      </c>
      <c r="B77" s="67" t="s">
        <v>119</v>
      </c>
      <c r="C77" s="71"/>
      <c r="D77" s="71"/>
      <c r="E77" s="67"/>
      <c r="F77" s="67"/>
      <c r="G77" s="67"/>
      <c r="H77" s="69"/>
      <c r="I77" s="69"/>
    </row>
    <row r="78" spans="1:9" x14ac:dyDescent="0.25">
      <c r="A78" s="67" t="s">
        <v>120</v>
      </c>
      <c r="B78" s="67" t="s">
        <v>89</v>
      </c>
      <c r="C78" s="71">
        <v>2</v>
      </c>
      <c r="D78" s="71" t="s">
        <v>38</v>
      </c>
      <c r="E78" s="68"/>
      <c r="F78" s="67" t="str">
        <f>IF(ISBLANK(E78),"", PRODUCT(C78,E78))</f>
        <v/>
      </c>
      <c r="G78" s="69"/>
      <c r="H78" s="67"/>
      <c r="I78" s="67"/>
    </row>
    <row r="79" spans="1:9" ht="75" x14ac:dyDescent="0.25">
      <c r="A79" s="67" t="s">
        <v>121</v>
      </c>
      <c r="B79" s="67" t="s">
        <v>122</v>
      </c>
      <c r="C79" s="71"/>
      <c r="D79" s="71"/>
      <c r="E79" s="67"/>
      <c r="F79" s="67"/>
      <c r="G79" s="67"/>
      <c r="H79" s="69"/>
      <c r="I79" s="69"/>
    </row>
    <row r="80" spans="1:9" x14ac:dyDescent="0.25">
      <c r="A80" s="67" t="s">
        <v>123</v>
      </c>
      <c r="B80" s="67" t="s">
        <v>124</v>
      </c>
      <c r="C80" s="71">
        <v>2</v>
      </c>
      <c r="D80" s="71" t="s">
        <v>38</v>
      </c>
      <c r="E80" s="68"/>
      <c r="F80" s="67" t="str">
        <f>IF(ISBLANK(E80),"", PRODUCT(C80,E80))</f>
        <v/>
      </c>
      <c r="G80" s="69"/>
      <c r="H80" s="67"/>
      <c r="I80" s="67"/>
    </row>
    <row r="81" spans="1:9" ht="60" x14ac:dyDescent="0.25">
      <c r="A81" s="67" t="s">
        <v>125</v>
      </c>
      <c r="B81" s="67" t="s">
        <v>126</v>
      </c>
      <c r="C81" s="71"/>
      <c r="D81" s="71"/>
      <c r="E81" s="67"/>
      <c r="F81" s="67"/>
      <c r="G81" s="67"/>
      <c r="H81" s="69"/>
      <c r="I81" s="69"/>
    </row>
    <row r="82" spans="1:9" x14ac:dyDescent="0.25">
      <c r="A82" s="67" t="s">
        <v>127</v>
      </c>
      <c r="B82" s="67" t="s">
        <v>128</v>
      </c>
      <c r="C82" s="71">
        <v>2</v>
      </c>
      <c r="D82" s="71" t="s">
        <v>38</v>
      </c>
      <c r="E82" s="68"/>
      <c r="F82" s="67" t="str">
        <f>IF(ISBLANK(E82),"", PRODUCT(C82,E82))</f>
        <v/>
      </c>
      <c r="G82" s="69"/>
      <c r="H82" s="67"/>
      <c r="I82" s="67"/>
    </row>
    <row r="83" spans="1:9" ht="60" x14ac:dyDescent="0.25">
      <c r="A83" s="67" t="s">
        <v>129</v>
      </c>
      <c r="B83" s="67" t="s">
        <v>130</v>
      </c>
      <c r="C83" s="71"/>
      <c r="D83" s="71"/>
      <c r="E83" s="67"/>
      <c r="F83" s="67"/>
      <c r="G83" s="67"/>
      <c r="H83" s="69"/>
      <c r="I83" s="69"/>
    </row>
    <row r="84" spans="1:9" x14ac:dyDescent="0.25">
      <c r="A84" s="67" t="s">
        <v>131</v>
      </c>
      <c r="B84" s="67" t="s">
        <v>132</v>
      </c>
      <c r="C84" s="71">
        <v>1</v>
      </c>
      <c r="D84" s="71" t="s">
        <v>38</v>
      </c>
      <c r="E84" s="68"/>
      <c r="F84" s="67" t="str">
        <f>IF(ISBLANK(E84),"", PRODUCT(C84,E84))</f>
        <v/>
      </c>
      <c r="G84" s="69"/>
      <c r="H84" s="67"/>
      <c r="I84" s="67"/>
    </row>
    <row r="85" spans="1:9" ht="60" x14ac:dyDescent="0.25">
      <c r="A85" s="67" t="s">
        <v>133</v>
      </c>
      <c r="B85" s="67" t="s">
        <v>167</v>
      </c>
      <c r="C85" s="71"/>
      <c r="D85" s="71"/>
      <c r="E85" s="67"/>
      <c r="F85" s="67"/>
      <c r="G85" s="67"/>
      <c r="H85" s="69"/>
      <c r="I85" s="69"/>
    </row>
    <row r="86" spans="1:9" x14ac:dyDescent="0.25">
      <c r="A86" s="67" t="s">
        <v>134</v>
      </c>
      <c r="B86" s="67" t="s">
        <v>135</v>
      </c>
      <c r="C86" s="71">
        <v>2</v>
      </c>
      <c r="D86" s="71" t="s">
        <v>38</v>
      </c>
      <c r="E86" s="68"/>
      <c r="F86" s="67" t="str">
        <f>IF(ISBLANK(E86),"", PRODUCT(C86,E86))</f>
        <v/>
      </c>
      <c r="G86" s="69"/>
      <c r="H86" s="67"/>
      <c r="I86" s="67"/>
    </row>
    <row r="87" spans="1:9" ht="75" x14ac:dyDescent="0.25">
      <c r="A87" s="67" t="s">
        <v>136</v>
      </c>
      <c r="B87" s="67" t="s">
        <v>137</v>
      </c>
      <c r="C87" s="71"/>
      <c r="D87" s="71"/>
      <c r="E87" s="67"/>
      <c r="F87" s="67"/>
      <c r="G87" s="67"/>
      <c r="H87" s="69"/>
      <c r="I87" s="69"/>
    </row>
    <row r="88" spans="1:9" x14ac:dyDescent="0.25">
      <c r="A88" s="67" t="s">
        <v>138</v>
      </c>
      <c r="B88" s="67" t="s">
        <v>139</v>
      </c>
      <c r="C88" s="71">
        <v>1</v>
      </c>
      <c r="D88" s="71" t="s">
        <v>38</v>
      </c>
      <c r="E88" s="68"/>
      <c r="F88" s="67" t="str">
        <f>IF(ISBLANK(E88),"", PRODUCT(C88,E88))</f>
        <v/>
      </c>
      <c r="G88" s="69"/>
      <c r="H88" s="67"/>
      <c r="I88" s="67"/>
    </row>
    <row r="89" spans="1:9" ht="45" x14ac:dyDescent="0.25">
      <c r="A89" s="67" t="s">
        <v>140</v>
      </c>
      <c r="B89" s="67" t="s">
        <v>141</v>
      </c>
      <c r="C89" s="71"/>
      <c r="D89" s="71"/>
      <c r="E89" s="67"/>
      <c r="F89" s="67"/>
      <c r="G89" s="67"/>
      <c r="H89" s="69"/>
      <c r="I89" s="69"/>
    </row>
    <row r="90" spans="1:9" x14ac:dyDescent="0.25">
      <c r="C90" s="72"/>
      <c r="D90" s="72"/>
      <c r="E90" s="16" t="s">
        <v>142</v>
      </c>
      <c r="F90" s="16" t="str">
        <f>IF((COUNT(C34:C89)&lt;&gt;COUNT(F34:F89)),"", ROUND(SUM(F34:F89),2))</f>
        <v/>
      </c>
      <c r="G90" s="14" t="str">
        <f>IF((COUNT(C34:C89)&lt;&gt;COUNT(F34:F89)),"Neužpildytos visų objektų kainos", "")</f>
        <v>Neužpildytos visų objektų kainos</v>
      </c>
    </row>
    <row r="91" spans="1:9" ht="30" x14ac:dyDescent="0.25">
      <c r="C91" s="74" t="s">
        <v>143</v>
      </c>
      <c r="D91" s="73"/>
      <c r="E91" s="16" t="s">
        <v>144</v>
      </c>
      <c r="F91" s="16" t="str">
        <f>IF(OR(F90="",D91=""),"", ROUND(PRODUCT(D91,F90)/100,2))</f>
        <v/>
      </c>
      <c r="G91" s="14" t="str">
        <f>IF(D91="", "Nurodykite taikomą PVM dydį", "")</f>
        <v>Nurodykite taikomą PVM dydį</v>
      </c>
    </row>
    <row r="92" spans="1:9" x14ac:dyDescent="0.25">
      <c r="E92" s="16" t="s">
        <v>145</v>
      </c>
      <c r="F92" s="16">
        <f>IF(ISBLANK(F91), "", ROUND(SUM(F90:F91),2))</f>
        <v>0</v>
      </c>
    </row>
  </sheetData>
  <sheetProtection algorithmName="SHA-512" hashValue="Lfk/JYFPUoBUW3/UBxId9He9QA7tYLFxJG8BevPAW4lCInJzT6e7Xi8R0Q4SiBsJKv28Vt7fT8s7+pPg5JqV7g==" saltValue="x7t9O2RjrS+vNrq9RHOZN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146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147</v>
      </c>
      <c r="B5" s="41"/>
      <c r="C5" s="39" t="s">
        <v>148</v>
      </c>
      <c r="D5" s="40"/>
      <c r="E5" s="41"/>
      <c r="F5" s="39" t="s">
        <v>149</v>
      </c>
      <c r="G5" s="40"/>
      <c r="H5" s="41"/>
      <c r="I5" s="39" t="s">
        <v>150</v>
      </c>
      <c r="J5" s="41"/>
      <c r="K5" s="9" t="s">
        <v>151</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152</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28</v>
      </c>
      <c r="B19" s="41"/>
      <c r="C19" s="39" t="s">
        <v>148</v>
      </c>
      <c r="D19" s="40"/>
      <c r="E19" s="41"/>
      <c r="F19" s="39" t="s">
        <v>153</v>
      </c>
      <c r="G19" s="40"/>
      <c r="H19" s="41"/>
      <c r="I19" s="60" t="s">
        <v>150</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154</v>
      </c>
      <c r="B33" s="27"/>
      <c r="C33" s="27"/>
      <c r="D33" s="27"/>
      <c r="E33" s="27"/>
      <c r="F33" s="27"/>
      <c r="G33" s="27"/>
      <c r="H33" s="27"/>
      <c r="I33" s="27"/>
      <c r="J33" s="27"/>
    </row>
    <row r="34" spans="1:10" ht="15.95" customHeight="1" thickBot="1" x14ac:dyDescent="0.3"/>
    <row r="35" spans="1:10" ht="15.95" customHeight="1" x14ac:dyDescent="0.25">
      <c r="A35" s="8" t="s">
        <v>27</v>
      </c>
      <c r="B35" s="56" t="s">
        <v>155</v>
      </c>
      <c r="C35" s="40"/>
      <c r="D35" s="40"/>
      <c r="E35" s="40"/>
      <c r="F35" s="40"/>
      <c r="G35" s="41"/>
      <c r="H35" s="57" t="s">
        <v>156</v>
      </c>
      <c r="I35" s="40"/>
      <c r="J35" s="58"/>
    </row>
    <row r="36" spans="1:10" ht="48" customHeight="1" x14ac:dyDescent="0.25">
      <c r="A36" s="19" t="s">
        <v>157</v>
      </c>
      <c r="B36" s="48" t="s">
        <v>158</v>
      </c>
      <c r="C36" s="43"/>
      <c r="D36" s="43"/>
      <c r="E36" s="43"/>
      <c r="F36" s="43"/>
      <c r="G36" s="26"/>
      <c r="H36" s="51"/>
      <c r="I36" s="43"/>
      <c r="J36" s="45"/>
    </row>
    <row r="37" spans="1:10" ht="48" customHeight="1" x14ac:dyDescent="0.25">
      <c r="A37" s="19" t="s">
        <v>159</v>
      </c>
      <c r="B37" s="48" t="s">
        <v>160</v>
      </c>
      <c r="C37" s="43"/>
      <c r="D37" s="43"/>
      <c r="E37" s="43"/>
      <c r="F37" s="43"/>
      <c r="G37" s="26"/>
      <c r="H37" s="51"/>
      <c r="I37" s="43"/>
      <c r="J37" s="45"/>
    </row>
    <row r="38" spans="1:10" ht="48" customHeight="1" x14ac:dyDescent="0.25">
      <c r="A38" s="19" t="s">
        <v>161</v>
      </c>
      <c r="B38" s="48" t="s">
        <v>162</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163</v>
      </c>
      <c r="B48" s="27"/>
      <c r="C48" s="27"/>
      <c r="D48" s="27"/>
      <c r="E48" s="27"/>
      <c r="F48" s="27"/>
      <c r="G48" s="27"/>
      <c r="H48" s="27"/>
      <c r="I48" s="27"/>
      <c r="J48" s="27"/>
    </row>
    <row r="51" spans="1:10" x14ac:dyDescent="0.25">
      <c r="A51" s="47" t="s">
        <v>164</v>
      </c>
      <c r="B51" s="27"/>
      <c r="C51" s="27"/>
      <c r="D51" s="27"/>
      <c r="E51" s="53"/>
      <c r="F51" s="27"/>
      <c r="G51" s="27"/>
      <c r="H51" s="27"/>
      <c r="I51" s="27"/>
      <c r="J51" s="27"/>
    </row>
    <row r="53" spans="1:10" x14ac:dyDescent="0.25">
      <c r="A53" s="47" t="s">
        <v>165</v>
      </c>
      <c r="B53" s="27"/>
      <c r="C53" s="27"/>
      <c r="D53" s="27"/>
      <c r="E53" s="53"/>
      <c r="F53" s="27"/>
      <c r="G53" s="27"/>
      <c r="H53" s="27"/>
      <c r="I53" s="27"/>
      <c r="J53" s="27"/>
    </row>
    <row r="100" spans="1:1" ht="15.75" x14ac:dyDescent="0.25">
      <c r="A100" t="s">
        <v>166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2025-08-26T06:01:31Z</dcterms:modified>
</cp:coreProperties>
</file>