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Brigita\Desktop\Girelės takas\"/>
    </mc:Choice>
  </mc:AlternateContent>
  <bookViews>
    <workbookView xWindow="0" yWindow="0" windowWidth="30720" windowHeight="13128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55" i="1" l="1"/>
  <c r="G254" i="1"/>
  <c r="G232" i="1"/>
  <c r="G231" i="1"/>
  <c r="G230" i="1"/>
  <c r="G229" i="1"/>
  <c r="G228" i="1"/>
  <c r="G227" i="1"/>
  <c r="G226" i="1"/>
  <c r="G225" i="1"/>
  <c r="G224" i="1"/>
  <c r="G223" i="1"/>
  <c r="G222" i="1"/>
  <c r="G198" i="1"/>
  <c r="G197" i="1"/>
  <c r="G196" i="1"/>
  <c r="G195" i="1"/>
  <c r="G194" i="1"/>
  <c r="G193" i="1"/>
  <c r="G192" i="1"/>
  <c r="G191" i="1"/>
  <c r="G190" i="1"/>
  <c r="G189" i="1"/>
  <c r="G188" i="1"/>
  <c r="G187" i="1"/>
  <c r="G186" i="1"/>
  <c r="G183" i="1"/>
  <c r="G182" i="1"/>
  <c r="G181" i="1"/>
  <c r="G180" i="1"/>
  <c r="G179" i="1"/>
  <c r="G178" i="1"/>
  <c r="G177" i="1"/>
  <c r="G174" i="1"/>
  <c r="G173" i="1"/>
  <c r="G172" i="1"/>
  <c r="G171" i="1"/>
  <c r="G170" i="1"/>
  <c r="G169" i="1"/>
  <c r="G168" i="1"/>
  <c r="G165" i="1"/>
  <c r="G164" i="1"/>
  <c r="G163" i="1"/>
  <c r="G162" i="1"/>
  <c r="G161" i="1"/>
  <c r="G160" i="1"/>
  <c r="G159" i="1"/>
  <c r="G158" i="1"/>
  <c r="G157" i="1"/>
  <c r="G156" i="1"/>
  <c r="G155" i="1"/>
  <c r="G154" i="1"/>
  <c r="G153" i="1"/>
  <c r="G152" i="1"/>
  <c r="G149" i="1"/>
  <c r="G148" i="1"/>
  <c r="G147" i="1"/>
  <c r="G146" i="1"/>
  <c r="G145" i="1"/>
  <c r="G142" i="1"/>
  <c r="G141" i="1"/>
  <c r="G140" i="1"/>
  <c r="G139" i="1"/>
  <c r="G138" i="1"/>
  <c r="G137" i="1"/>
  <c r="G136" i="1"/>
  <c r="G135" i="1"/>
  <c r="G134" i="1"/>
  <c r="G133" i="1"/>
  <c r="G130" i="1"/>
  <c r="G129" i="1"/>
  <c r="G128" i="1"/>
  <c r="G127" i="1"/>
  <c r="G126" i="1"/>
  <c r="G125" i="1"/>
  <c r="G122" i="1"/>
  <c r="G121" i="1"/>
  <c r="G120" i="1"/>
  <c r="G119" i="1"/>
  <c r="G118" i="1"/>
  <c r="G117" i="1"/>
  <c r="G116" i="1"/>
  <c r="G115" i="1"/>
  <c r="G114" i="1"/>
  <c r="G111" i="1"/>
  <c r="G110" i="1"/>
  <c r="G109" i="1"/>
  <c r="G108" i="1"/>
  <c r="G107" i="1"/>
  <c r="G106" i="1"/>
  <c r="G105" i="1"/>
  <c r="G104" i="1"/>
  <c r="G103" i="1"/>
  <c r="G102" i="1"/>
  <c r="G99" i="1"/>
  <c r="G98" i="1"/>
  <c r="G97" i="1"/>
  <c r="G96" i="1"/>
  <c r="G95" i="1"/>
  <c r="G94" i="1"/>
  <c r="G93" i="1"/>
  <c r="G92" i="1"/>
  <c r="G91" i="1"/>
  <c r="G90" i="1"/>
  <c r="G87" i="1"/>
  <c r="G86" i="1"/>
  <c r="G85" i="1"/>
  <c r="G84" i="1"/>
  <c r="G83" i="1"/>
  <c r="G82" i="1"/>
  <c r="G81" i="1"/>
  <c r="G80" i="1"/>
  <c r="G79" i="1"/>
  <c r="G76" i="1"/>
  <c r="G75" i="1"/>
  <c r="G74" i="1"/>
  <c r="G73" i="1"/>
  <c r="G72" i="1"/>
  <c r="G71" i="1"/>
  <c r="G70" i="1"/>
  <c r="G69" i="1"/>
  <c r="G68" i="1"/>
  <c r="G65" i="1"/>
  <c r="G64" i="1"/>
  <c r="G63" i="1"/>
  <c r="G62" i="1"/>
  <c r="G61" i="1"/>
  <c r="G60" i="1"/>
  <c r="G59" i="1"/>
  <c r="G58" i="1"/>
  <c r="G55" i="1"/>
  <c r="G54" i="1"/>
  <c r="G53" i="1"/>
  <c r="G52" i="1"/>
  <c r="G51" i="1"/>
  <c r="G50" i="1"/>
  <c r="G49" i="1"/>
  <c r="G48" i="1"/>
  <c r="G45" i="1"/>
  <c r="G44" i="1"/>
  <c r="G43" i="1"/>
  <c r="G42" i="1"/>
  <c r="G41" i="1"/>
  <c r="G40" i="1"/>
  <c r="G39" i="1"/>
  <c r="G38" i="1"/>
  <c r="G35" i="1"/>
  <c r="G34" i="1"/>
  <c r="G33" i="1"/>
  <c r="G32" i="1"/>
  <c r="G31" i="1"/>
  <c r="G30" i="1"/>
  <c r="G29" i="1"/>
  <c r="G28" i="1"/>
  <c r="G25" i="1"/>
  <c r="G24" i="1"/>
  <c r="G23" i="1"/>
  <c r="G22" i="1"/>
  <c r="G21" i="1"/>
  <c r="G20" i="1"/>
  <c r="G19" i="1"/>
  <c r="G18" i="1"/>
  <c r="G17" i="1"/>
  <c r="G16" i="1"/>
  <c r="G123" i="1" l="1"/>
  <c r="G143" i="1"/>
  <c r="G131" i="1"/>
  <c r="G150" i="1"/>
  <c r="G26" i="1"/>
  <c r="G56" i="1"/>
  <c r="G175" i="1"/>
  <c r="G199" i="1"/>
  <c r="G233" i="1"/>
  <c r="G234" i="1" s="1"/>
  <c r="G36" i="1"/>
  <c r="G77" i="1"/>
  <c r="G100" i="1"/>
  <c r="G112" i="1"/>
  <c r="G166" i="1"/>
  <c r="G46" i="1"/>
  <c r="G88" i="1"/>
  <c r="G256" i="1"/>
  <c r="G257" i="1" s="1"/>
  <c r="G258" i="1" s="1"/>
  <c r="G251" i="1" s="1"/>
  <c r="G66" i="1"/>
  <c r="G184" i="1"/>
  <c r="G235" i="1" l="1"/>
  <c r="G219" i="1" s="1"/>
  <c r="G200" i="1"/>
  <c r="G201" i="1" s="1"/>
  <c r="G202" i="1" s="1"/>
  <c r="G12" i="1" s="1"/>
</calcChain>
</file>

<file path=xl/sharedStrings.xml><?xml version="1.0" encoding="utf-8"?>
<sst xmlns="http://schemas.openxmlformats.org/spreadsheetml/2006/main" count="443" uniqueCount="153">
  <si>
    <t xml:space="preserve">SUDERINTA: _____________________________ </t>
  </si>
  <si>
    <t xml:space="preserve">ATSAK. ATSTOVAS ________________________ </t>
  </si>
  <si>
    <t xml:space="preserve">        Pareigos, vardas, pavardė</t>
  </si>
  <si>
    <t>2025 m. __________ mėn. ____ d.</t>
  </si>
  <si>
    <t xml:space="preserve">TVIRTINU: _______________________________ </t>
  </si>
  <si>
    <t>Kompleksas</t>
  </si>
  <si>
    <t>Objektas</t>
  </si>
  <si>
    <t>Žiniaraštis</t>
  </si>
  <si>
    <t>Iš viso už:</t>
  </si>
  <si>
    <t>Eil. Nr.</t>
  </si>
  <si>
    <t>Darbo kodas</t>
  </si>
  <si>
    <t>Darbų ir išlaidų aprašymai</t>
  </si>
  <si>
    <t>Mato vienetas</t>
  </si>
  <si>
    <t>Kiekis</t>
  </si>
  <si>
    <t>Vieneto kaina</t>
  </si>
  <si>
    <t>Iš viso</t>
  </si>
  <si>
    <t>Sudaryta pagal 2025.04 kainas</t>
  </si>
  <si>
    <t>L o k a l i n ė  s ą m a t a N r. 1</t>
  </si>
  <si>
    <t>Girelės pažintinio tako Kaišiadorių m., Kaišiadorių miesto sen., Kaišiadorių r. sav. atnaujinimas</t>
  </si>
  <si>
    <t>KRAŠTOVAIZDŽIO ARCHITEKTŪROS ATNAUJINIMAS</t>
  </si>
  <si>
    <t>Sklypo sutvarkymo dalys</t>
  </si>
  <si>
    <t>Apžvalgos platformos AP-1 atnaujinimas 1 vnt</t>
  </si>
  <si>
    <t>Plieninių įlaidinių polių, kurių 1m masė iki 30 kg, įkalimas iki 6m gylio II grupės grunte/ pl. vamzdis s=5mm</t>
  </si>
  <si>
    <t>t</t>
  </si>
  <si>
    <t>Vamzdžių betonavimas</t>
  </si>
  <si>
    <t>m3</t>
  </si>
  <si>
    <t>Betonas C25/30</t>
  </si>
  <si>
    <t>Lengvų konstrukcijų metalinių karkasų montavimas (arkiniai karkasai)</t>
  </si>
  <si>
    <t>Sienų karkasų apkalimas lentomis</t>
  </si>
  <si>
    <t>100 m2</t>
  </si>
  <si>
    <t>Suolų įrengimas</t>
  </si>
  <si>
    <t>vnt.</t>
  </si>
  <si>
    <t>Kietmedžio mediena</t>
  </si>
  <si>
    <t>Metalinių grotų montavimas, kai tvirtinimui pagrindas - medis</t>
  </si>
  <si>
    <t>m2</t>
  </si>
  <si>
    <t>Cinkuotų grotelės pakopoms ir paklotui</t>
  </si>
  <si>
    <t>Varžtai, veržlės, poveržlės, tvirtinimai</t>
  </si>
  <si>
    <t>kg</t>
  </si>
  <si>
    <t>Iš viso už skyrių Apžvalgos platformos AP-1 atnaujinimas 1 vnt</t>
  </si>
  <si>
    <t>Informacinių stendų IS - 1 įrengimas (K41=3)</t>
  </si>
  <si>
    <t>Iki 0,7 m gylio duobių stulpams ir statramsčiams kasimas rankiniu būdu , kai gruntas II grupės</t>
  </si>
  <si>
    <t>100m3</t>
  </si>
  <si>
    <t>Gelžbetonio stulpiniai pamatai, įrengiant klojinius iš lentų (mažoms apimtims)</t>
  </si>
  <si>
    <t>Betono mišiniai C25/30</t>
  </si>
  <si>
    <t>kub.m</t>
  </si>
  <si>
    <t>Armatūra</t>
  </si>
  <si>
    <t xml:space="preserve">Lengvų konstrukcijų montavimas </t>
  </si>
  <si>
    <t xml:space="preserve">Metalinių konstrukcijų dažymas </t>
  </si>
  <si>
    <t>Apkalimas skarda</t>
  </si>
  <si>
    <t>Kompozitinė plokštė</t>
  </si>
  <si>
    <t>Iš viso už skyrių Informacinių stendų IS - 1 įrengimas (K41=3)</t>
  </si>
  <si>
    <t>Objektinių informacinių stendų OS įrengimas (K41=10)</t>
  </si>
  <si>
    <t>Kompozitinė plokštė su UV technologija atliktu piešiniu</t>
  </si>
  <si>
    <t>Iš viso už skyrių Objektinių informacinių stendų OS įrengimas (K41=10)</t>
  </si>
  <si>
    <t>Informacinių rodyklių IR-1 įrengimas (K41=10)</t>
  </si>
  <si>
    <t>Iš viso už skyrių Informacinių rodyklių IR-1 įrengimas (K41=10)</t>
  </si>
  <si>
    <t>Informacinių rodyklių IR-2 įrengimas (K41=24)</t>
  </si>
  <si>
    <t>Iš viso už skyrių Informacinių rodyklių IR-2 įrengimas (K41=24)</t>
  </si>
  <si>
    <t>Suolai (K41=17)</t>
  </si>
  <si>
    <t>Iki 0,7m gylio duobių stulpams ir statramsčiams kasimas rankiniu būdu, kai grunto grupė II</t>
  </si>
  <si>
    <t>100 m3</t>
  </si>
  <si>
    <t>Plieninių įdėtinių detalių montavimas, betonuojant pamatus (detalės masė iki 2,0 kg)</t>
  </si>
  <si>
    <t>Smulkių plieninių tvirtinimo detalių, kurių masė iki 5kg, montavimas</t>
  </si>
  <si>
    <t>Karkaso įrengimas iš medinių tašelių, tvirtinant prie betoninio pagrindo/lauko baldų įrengimas, mediena antiseotikuojama, dažoma</t>
  </si>
  <si>
    <t>Mediena</t>
  </si>
  <si>
    <t>Varžtai, kabės</t>
  </si>
  <si>
    <t>Iš viso už skyrių Suolai (K41=17)</t>
  </si>
  <si>
    <t>Suolų – stalo kompozicijos „Medis“ KM įrengimas</t>
  </si>
  <si>
    <t>II grupės grunto kasimas rankiniu būdu nesutvirtintose tranšėjose (iškasose), kai kasimo gylis iki 1,0 m</t>
  </si>
  <si>
    <t>Metalinio karkaso įrengimas</t>
  </si>
  <si>
    <t>Medvaržčiai, varžtai ir kita.</t>
  </si>
  <si>
    <t>Iš viso už skyrių Suolų – stalo kompozicijos „Medis“ KM įrengimas</t>
  </si>
  <si>
    <t>Suolų – stalo ST komplektų įrengimas, 5 vnt (K41=5)</t>
  </si>
  <si>
    <t>Metalinių konstrukcijų dažymas aliejiniais dažais (2 kartus), gruntuojant</t>
  </si>
  <si>
    <t>Paprastas dažymas dažais</t>
  </si>
  <si>
    <t>Iš viso už skyrių Suolų – stalo ST komplektų įrengimas, 5 vnt (K41=5)</t>
  </si>
  <si>
    <t>Edukacinių įrenginių EĮ-1 įrengimas</t>
  </si>
  <si>
    <t>Medinių konstrukcijų (karkaso, gegnių, sijų ir pan.) įrengimas</t>
  </si>
  <si>
    <t>Vaikų žaidimo aikštelių priedų prie namelių konstrukcijų montavimas. Žaidimo aikštelių priedai - virvė lipimui</t>
  </si>
  <si>
    <t>kompl.</t>
  </si>
  <si>
    <t>Geotekstilės paklojimas</t>
  </si>
  <si>
    <t>Smėlio-žvyro mišinio pagrindo ar dangos įrengimas. Dvisluoksnis, 20 cm storio</t>
  </si>
  <si>
    <t>Iš viso už skyrių Edukacinių įrenginių EĮ-1 įrengimas</t>
  </si>
  <si>
    <t>Edukacinių įrenginių EĮ-2 įrengimas</t>
  </si>
  <si>
    <t>Iš viso už skyrių Edukacinių įrenginių EĮ-2 įrengimas</t>
  </si>
  <si>
    <t>Edukacinių įrenginių EĮ-3 įrengimas</t>
  </si>
  <si>
    <t>Pagrindų posluoksnių po pamatais įrengimas (žvyro / mažų apimčių)</t>
  </si>
  <si>
    <t>Iš viso už skyrių Edukacinių įrenginių EĮ-3 įrengimas</t>
  </si>
  <si>
    <t>Edukacinių įrenginių EĮ-4 įrengimas. Takas basomis</t>
  </si>
  <si>
    <t>I grupės grunto kasimas rankiniu būdu nesutvirtintose tranšėjose (iškasose) , kai kasimo gylis iki 1,0m</t>
  </si>
  <si>
    <t>Grunto tankinimas mažosios mechanizacijos priemonėmis , kai gruntas išlyginamas rankiniu būdu( I-II grupės gruntas)</t>
  </si>
  <si>
    <t>Bordiūrų įrengimas ant smėlio pagrindo. Kietmedžio rąsteliai borteliams</t>
  </si>
  <si>
    <t>100 m</t>
  </si>
  <si>
    <t>Parkų takų dangos įrengimas</t>
  </si>
  <si>
    <t>Skalda</t>
  </si>
  <si>
    <t>Lauko akmenys</t>
  </si>
  <si>
    <t>Gamtinis žvyras</t>
  </si>
  <si>
    <t>Kietmedžio ripkos, šakelės, drožlės, pjuvenos, skalda, žvyras</t>
  </si>
  <si>
    <t>Iš viso už skyrių Edukacinių įrenginių EĮ-4 įrengimas. Takas basomis</t>
  </si>
  <si>
    <t>Edukacinių įrenginių EĮ-5 įrengimas</t>
  </si>
  <si>
    <t>Betoniniai stulpiniai pamatai, įrengiant klojinius iš lentų (mažoms apimtims)</t>
  </si>
  <si>
    <t>Plieninių įdėtinių detalių montavimas, betonuojant pamatus (detalės masė daugiau 6,0 kg iki 20,0 kg)</t>
  </si>
  <si>
    <t>Interaktyvaus informacinio elemento „Skruzdėlynas“ IE-15  įrengimas</t>
  </si>
  <si>
    <t xml:space="preserve">Interaktyvus informacinis elementas„Vabalų viešbutis“ IE-4 </t>
  </si>
  <si>
    <t>Iš viso už skyrių Edukacinių įrenginių EĮ-5 įrengimas</t>
  </si>
  <si>
    <t>Edukacinių įrenginių EĮ-6 įrengimas (K41=2)</t>
  </si>
  <si>
    <t>Pagrindų posluoksnių po pamatais įrengimas (skaldos / mažų apimčių)</t>
  </si>
  <si>
    <t xml:space="preserve">Grandinės </t>
  </si>
  <si>
    <t>m</t>
  </si>
  <si>
    <t>Dirvos paruošimas gazonams rank. būdu II gr. grunte, nepilant augalinio dirvožemio/žvyro ir dirvožemio mišinio danga</t>
  </si>
  <si>
    <t>100m2</t>
  </si>
  <si>
    <t>Paprastų, parterinių ir mauritaniškų gazonų užsėjimas rankiniu būdu</t>
  </si>
  <si>
    <t>Iš viso už skyrių Edukacinių įrenginių EĮ-6 įrengimas (K41=2)</t>
  </si>
  <si>
    <t>Pėsčiųjų takų žaliatakių dangos ŽT įrengimas</t>
  </si>
  <si>
    <t>Skaldos (žvyro) pasluoksnis/ žvyro skaldos ir dirvožemio mišiniui</t>
  </si>
  <si>
    <t>Žvirgždo skaldelė (skalda)/Žvyro skalda 0/22</t>
  </si>
  <si>
    <t>Dirvos paruošimas gazonams mech.būdu II gr.grunte, užpilant iki 2,5 cm storio sluoksnį augalinio dirvožemio</t>
  </si>
  <si>
    <t>Gruntas augalinis</t>
  </si>
  <si>
    <t>Šlaitų apsėjimas daugiametėmis žolėmis rankiniu būdu</t>
  </si>
  <si>
    <t>Šlaitų tvirtinimas augaliniu gruntu, paskleidžiant gruntą rankiniu būdu (sluoksnis 10 cm , nekasant griovelių)</t>
  </si>
  <si>
    <t>Iš viso už skyrių Pėsčiųjų takų žaliatakių dangos ŽT įrengimas</t>
  </si>
  <si>
    <t>Dviračių stovų DS įrengimas (K41=4)</t>
  </si>
  <si>
    <t>Stovų dviračiams statyti montavimas (vietų skaičius stove 2 vnt.)</t>
  </si>
  <si>
    <t>Metalinės konstrukcijos</t>
  </si>
  <si>
    <t>Dolomito skaldos 22/56 su skaldele 11/16 pagrindo įrengimas. Viensluoksnis, 15 cm storio</t>
  </si>
  <si>
    <t>Parko takų dangos įrengimas (5 cm storio akmens atsijų sluoksnis)</t>
  </si>
  <si>
    <t>Iš viso už skyrių Dviračių stovų DS įrengimas (K41=4)</t>
  </si>
  <si>
    <t xml:space="preserve">Pavesinės PA-1 įrengimas </t>
  </si>
  <si>
    <t>Pjautinė miško medžiaga (spygl.)</t>
  </si>
  <si>
    <t>Denginių pakloto įrengimas iš statybinių medžio drožlių (skiedrų) plokščių</t>
  </si>
  <si>
    <t>Šlaitinių stogų dengimas lanksčiomis bituminėmis čerpėmis , kai stogo nuolydis iki 45%</t>
  </si>
  <si>
    <t>Žvyro posluoksnio įrengimas</t>
  </si>
  <si>
    <t>Parko tako dangos įrengimas (  5cm storio akmens atsijų sluoksnis)</t>
  </si>
  <si>
    <t xml:space="preserve">Iš viso už skyrių Pavesinės PA-1 įrengimas </t>
  </si>
  <si>
    <t>Iš viso #1</t>
  </si>
  <si>
    <t>PVM</t>
  </si>
  <si>
    <t>21,00%</t>
  </si>
  <si>
    <t xml:space="preserve">Iš viso su PVM: </t>
  </si>
  <si>
    <t>L o k a l i n ė  s ą m a t a N r. 2</t>
  </si>
  <si>
    <t>Medžių ir jų aplinkos tvarkymas</t>
  </si>
  <si>
    <t>Plotų planiravimas autogreideriu, kai grunto grupė I</t>
  </si>
  <si>
    <t>t. m2</t>
  </si>
  <si>
    <t>Drožlės, pjuvenos</t>
  </si>
  <si>
    <t>Medinių tvorų iš paruoštų elementų įrengimas</t>
  </si>
  <si>
    <t>Parko inventoriaus anksčiau dažytų paviršių dažymas, statinių tvoros</t>
  </si>
  <si>
    <t>Krūmų ir smulkaus miško naikinimas nuo plotų, kai gruntai natūralūs, o krūmai tankūs</t>
  </si>
  <si>
    <t>ha</t>
  </si>
  <si>
    <t>Kietų veislių medžių šakų genėjimas, kai kamieno skersmuo daugiau 32 cm</t>
  </si>
  <si>
    <t>100 vnt.</t>
  </si>
  <si>
    <t>L o k a l i n ė  s ą m a t a N r. 3</t>
  </si>
  <si>
    <t>Inkilų šikšnosparniams IŠ įrengimas</t>
  </si>
  <si>
    <t>Pašto dėžučių pakabinimas</t>
  </si>
  <si>
    <t xml:space="preserve">Inkilai šikšnosparniams IŠ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</si>
</sst>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#0.00"/>
  </numFmts>
  <fonts count="6">
    <font>
      <sz val="11"/>
      <color theme="1"/>
      <name val="Aptos Narrow"/>
      <family val="2"/>
      <charset val="186"/>
      <scheme val="minor"/>
    </font>
    <font>
      <sz val="9"/>
      <color theme="1"/>
      <name val="Arial"/>
      <family val="2"/>
      <charset val="186"/>
    </font>
    <font>
      <b/>
      <sz val="9"/>
      <color theme="1"/>
      <name val="Arial"/>
      <family val="2"/>
      <charset val="186"/>
    </font>
    <font>
      <b/>
      <sz val="14"/>
      <color theme="1"/>
      <name val="Arial"/>
      <family val="2"/>
      <charset val="186"/>
    </font>
    <font>
      <i/>
      <sz val="9"/>
      <color theme="1"/>
      <name val="Arial"/>
      <family val="2"/>
      <charset val="186"/>
    </font>
    <font>
      <b/>
      <sz val="8"/>
      <color theme="1"/>
      <name val="Arial"/>
      <family val="2"/>
      <charset val="186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auto="1"/>
      </bottom>
      <diagonal/>
    </border>
    <border>
      <left style="thin">
        <color auto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</borders>
  <cellStyleXfs count="1">
    <xf numFmtId="0" fontId="0" fillId="0" borderId="0"/>
  </cellStyleXfs>
  <cellXfs count="41">
    <xf numFmtId="0" fontId="0" fillId="0" borderId="0" xfId="0"/>
    <xf numFmtId="0" fontId="1" fillId="0" borderId="0" xfId="0" applyFont="1"/>
    <xf numFmtId="164" fontId="1" fillId="0" borderId="0" xfId="0" applyNumberFormat="1" applyFont="1"/>
    <xf numFmtId="164" fontId="1" fillId="0" borderId="0" xfId="0" applyNumberFormat="1" applyFont="1" applyAlignment="1">
      <alignment horizontal="right"/>
    </xf>
    <xf numFmtId="0" fontId="1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164" fontId="2" fillId="0" borderId="0" xfId="0" applyNumberFormat="1" applyFont="1" applyAlignment="1">
      <alignment horizontal="right"/>
    </xf>
    <xf numFmtId="0" fontId="2" fillId="0" borderId="0" xfId="0" applyFont="1"/>
    <xf numFmtId="164" fontId="2" fillId="0" borderId="0" xfId="0" applyNumberFormat="1" applyFont="1"/>
    <xf numFmtId="0" fontId="1" fillId="0" borderId="4" xfId="0" applyFont="1" applyBorder="1"/>
    <xf numFmtId="0" fontId="1" fillId="0" borderId="5" xfId="0" applyFont="1" applyBorder="1"/>
    <xf numFmtId="0" fontId="2" fillId="0" borderId="9" xfId="0" applyFont="1" applyBorder="1" applyAlignment="1">
      <alignment horizontal="center" vertical="top"/>
    </xf>
    <xf numFmtId="0" fontId="2" fillId="0" borderId="3" xfId="0" applyFont="1" applyBorder="1" applyAlignment="1">
      <alignment horizontal="center" vertical="top" wrapText="1"/>
    </xf>
    <xf numFmtId="0" fontId="1" fillId="0" borderId="3" xfId="0" applyFont="1" applyBorder="1" applyAlignment="1">
      <alignment vertical="top"/>
    </xf>
    <xf numFmtId="0" fontId="1" fillId="0" borderId="3" xfId="0" applyFont="1" applyBorder="1" applyAlignment="1">
      <alignment horizontal="center" vertical="top"/>
    </xf>
    <xf numFmtId="164" fontId="1" fillId="0" borderId="3" xfId="0" applyNumberFormat="1" applyFont="1" applyBorder="1" applyAlignment="1">
      <alignment vertical="top"/>
    </xf>
    <xf numFmtId="164" fontId="1" fillId="0" borderId="10" xfId="0" applyNumberFormat="1" applyFont="1" applyBorder="1" applyAlignment="1">
      <alignment vertical="top"/>
    </xf>
    <xf numFmtId="0" fontId="1" fillId="0" borderId="3" xfId="0" applyFont="1" applyBorder="1" applyAlignment="1">
      <alignment vertical="top" wrapText="1"/>
    </xf>
    <xf numFmtId="0" fontId="2" fillId="0" borderId="5" xfId="0" applyFont="1" applyBorder="1"/>
    <xf numFmtId="164" fontId="2" fillId="0" borderId="5" xfId="0" applyNumberFormat="1" applyFont="1" applyBorder="1"/>
    <xf numFmtId="164" fontId="2" fillId="0" borderId="6" xfId="0" applyNumberFormat="1" applyFont="1" applyBorder="1"/>
    <xf numFmtId="0" fontId="2" fillId="0" borderId="4" xfId="0" applyFont="1" applyBorder="1"/>
    <xf numFmtId="0" fontId="2" fillId="0" borderId="11" xfId="0" applyFont="1" applyBorder="1" applyAlignment="1">
      <alignment horizontal="center" vertical="top"/>
    </xf>
    <xf numFmtId="0" fontId="2" fillId="0" borderId="3" xfId="0" applyFont="1" applyBorder="1" applyAlignment="1">
      <alignment horizontal="center" vertical="top"/>
    </xf>
    <xf numFmtId="0" fontId="2" fillId="0" borderId="11" xfId="0" applyFont="1" applyBorder="1" applyAlignment="1">
      <alignment horizontal="center" vertical="top" wrapText="1"/>
    </xf>
    <xf numFmtId="0" fontId="1" fillId="0" borderId="11" xfId="0" applyFont="1" applyBorder="1" applyAlignment="1">
      <alignment vertical="top"/>
    </xf>
    <xf numFmtId="0" fontId="1" fillId="0" borderId="11" xfId="0" applyFont="1" applyBorder="1" applyAlignment="1">
      <alignment horizontal="center" vertical="top"/>
    </xf>
    <xf numFmtId="164" fontId="1" fillId="0" borderId="11" xfId="0" applyNumberFormat="1" applyFont="1" applyBorder="1" applyAlignment="1">
      <alignment vertical="top"/>
    </xf>
    <xf numFmtId="0" fontId="1" fillId="0" borderId="11" xfId="0" applyFont="1" applyBorder="1" applyAlignment="1">
      <alignment vertical="top" wrapText="1"/>
    </xf>
    <xf numFmtId="164" fontId="5" fillId="0" borderId="2" xfId="0" applyNumberFormat="1" applyFont="1" applyBorder="1" applyAlignment="1">
      <alignment horizontal="center" vertical="center" wrapText="1"/>
    </xf>
    <xf numFmtId="164" fontId="5" fillId="0" borderId="7" xfId="0" applyNumberFormat="1" applyFont="1" applyBorder="1" applyAlignment="1">
      <alignment horizontal="center" vertical="center" wrapText="1"/>
    </xf>
    <xf numFmtId="164" fontId="5" fillId="0" borderId="1" xfId="0" applyNumberFormat="1" applyFont="1" applyBorder="1" applyAlignment="1">
      <alignment horizontal="center" vertical="center"/>
    </xf>
    <xf numFmtId="164" fontId="5" fillId="0" borderId="8" xfId="0" applyNumberFormat="1" applyFont="1" applyBorder="1" applyAlignment="1">
      <alignment horizontal="center" vertical="center"/>
    </xf>
    <xf numFmtId="14" fontId="1" fillId="0" borderId="0" xfId="0" applyNumberFormat="1" applyFont="1"/>
    <xf numFmtId="0" fontId="5" fillId="0" borderId="2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4" fillId="0" borderId="0" xfId="0" applyFont="1" applyAlignment="1">
      <alignment vertical="top"/>
    </xf>
    <xf numFmtId="0" fontId="2" fillId="0" borderId="0" xfId="0" applyFont="1" applyAlignment="1">
      <alignment vertical="top" wrapText="1"/>
    </xf>
    <xf numFmtId="0" fontId="1" fillId="0" borderId="0" xfId="0" applyFont="1" applyAlignment="1">
      <alignment vertical="top" wrapText="1"/>
    </xf>
  </cellXfs>
  <cellStyles count="1">
    <cellStyle name="Įprastas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59"/>
  <sheetViews>
    <sheetView tabSelected="1" topLeftCell="A194" workbookViewId="0">
      <selection activeCell="C232" sqref="C232"/>
    </sheetView>
  </sheetViews>
  <sheetFormatPr defaultColWidth="9.09765625" defaultRowHeight="11.4"/>
  <cols>
    <col min="1" max="1" width="7.69921875" style="1" customWidth="1"/>
    <col min="2" max="2" width="10.69921875" style="1" customWidth="1"/>
    <col min="3" max="3" width="35.69921875" style="1" customWidth="1"/>
    <col min="4" max="5" width="10.69921875" style="1" customWidth="1"/>
    <col min="6" max="7" width="10.69921875" style="2" customWidth="1"/>
    <col min="8" max="16384" width="9.09765625" style="1"/>
  </cols>
  <sheetData>
    <row r="1" spans="1:7" ht="12">
      <c r="A1" s="7" t="s">
        <v>0</v>
      </c>
      <c r="B1" s="7"/>
      <c r="C1" s="7"/>
      <c r="D1" s="7"/>
      <c r="E1" s="7"/>
      <c r="F1" s="8"/>
      <c r="G1" s="6" t="s">
        <v>4</v>
      </c>
    </row>
    <row r="2" spans="1:7">
      <c r="A2" s="1" t="s">
        <v>1</v>
      </c>
      <c r="G2" s="3" t="s">
        <v>1</v>
      </c>
    </row>
    <row r="3" spans="1:7">
      <c r="C3" s="1" t="s">
        <v>2</v>
      </c>
      <c r="G3" s="3"/>
    </row>
    <row r="4" spans="1:7">
      <c r="A4" s="1" t="s">
        <v>3</v>
      </c>
      <c r="G4" s="3" t="s">
        <v>3</v>
      </c>
    </row>
    <row r="6" spans="1:7" ht="17.399999999999999">
      <c r="D6" s="5" t="s">
        <v>17</v>
      </c>
    </row>
    <row r="7" spans="1:7">
      <c r="D7" s="4" t="s">
        <v>16</v>
      </c>
    </row>
    <row r="9" spans="1:7" ht="12">
      <c r="A9" s="38" t="s">
        <v>5</v>
      </c>
      <c r="B9" s="38"/>
      <c r="C9" s="39" t="s">
        <v>18</v>
      </c>
      <c r="D9" s="39"/>
      <c r="E9" s="39"/>
      <c r="F9" s="40"/>
      <c r="G9" s="40"/>
    </row>
    <row r="10" spans="1:7" ht="12">
      <c r="A10" s="38" t="s">
        <v>6</v>
      </c>
      <c r="B10" s="38"/>
      <c r="C10" s="39" t="s">
        <v>19</v>
      </c>
      <c r="D10" s="39"/>
      <c r="E10" s="39"/>
      <c r="F10" s="40"/>
      <c r="G10" s="40"/>
    </row>
    <row r="11" spans="1:7" ht="12">
      <c r="A11" s="38" t="s">
        <v>7</v>
      </c>
      <c r="B11" s="38"/>
      <c r="C11" s="39" t="s">
        <v>20</v>
      </c>
      <c r="D11" s="39"/>
      <c r="E11" s="39"/>
      <c r="F11" s="40"/>
      <c r="G11" s="40"/>
    </row>
    <row r="12" spans="1:7" ht="12">
      <c r="A12" s="33">
        <v>45856</v>
      </c>
      <c r="B12" s="33"/>
      <c r="F12" s="6" t="s">
        <v>8</v>
      </c>
      <c r="G12" s="6">
        <f>G202</f>
        <v>0</v>
      </c>
    </row>
    <row r="13" spans="1:7">
      <c r="A13" s="34" t="s">
        <v>9</v>
      </c>
      <c r="B13" s="34" t="s">
        <v>10</v>
      </c>
      <c r="C13" s="34" t="s">
        <v>11</v>
      </c>
      <c r="D13" s="34" t="s">
        <v>12</v>
      </c>
      <c r="E13" s="36" t="s">
        <v>13</v>
      </c>
      <c r="F13" s="29" t="s">
        <v>14</v>
      </c>
      <c r="G13" s="31" t="s">
        <v>15</v>
      </c>
    </row>
    <row r="14" spans="1:7">
      <c r="A14" s="35"/>
      <c r="B14" s="35"/>
      <c r="C14" s="35"/>
      <c r="D14" s="35"/>
      <c r="E14" s="37"/>
      <c r="F14" s="30"/>
      <c r="G14" s="32"/>
    </row>
    <row r="15" spans="1:7" ht="12">
      <c r="C15" s="7" t="s">
        <v>21</v>
      </c>
      <c r="D15" s="7"/>
    </row>
    <row r="16" spans="1:7" ht="34.200000000000003">
      <c r="A16" s="11">
        <v>1</v>
      </c>
      <c r="B16" s="12"/>
      <c r="C16" s="17" t="s">
        <v>22</v>
      </c>
      <c r="D16" s="14" t="s">
        <v>23</v>
      </c>
      <c r="E16" s="13">
        <v>0.64349999999999996</v>
      </c>
      <c r="F16" s="15"/>
      <c r="G16" s="16">
        <f t="shared" ref="G16:G25" si="0">ROUND(E16*F16,2)</f>
        <v>0</v>
      </c>
    </row>
    <row r="17" spans="1:7" ht="12">
      <c r="A17" s="11">
        <v>2</v>
      </c>
      <c r="B17" s="12"/>
      <c r="C17" s="17" t="s">
        <v>24</v>
      </c>
      <c r="D17" s="14" t="s">
        <v>25</v>
      </c>
      <c r="E17" s="13">
        <v>1</v>
      </c>
      <c r="F17" s="15"/>
      <c r="G17" s="16">
        <f t="shared" si="0"/>
        <v>0</v>
      </c>
    </row>
    <row r="18" spans="1:7" ht="12">
      <c r="A18" s="11">
        <v>3</v>
      </c>
      <c r="B18" s="12"/>
      <c r="C18" s="17" t="s">
        <v>26</v>
      </c>
      <c r="D18" s="14" t="s">
        <v>25</v>
      </c>
      <c r="E18" s="13">
        <v>1.21</v>
      </c>
      <c r="F18" s="15"/>
      <c r="G18" s="16">
        <f t="shared" si="0"/>
        <v>0</v>
      </c>
    </row>
    <row r="19" spans="1:7" ht="22.8">
      <c r="A19" s="11">
        <v>4</v>
      </c>
      <c r="B19" s="12"/>
      <c r="C19" s="17" t="s">
        <v>27</v>
      </c>
      <c r="D19" s="14" t="s">
        <v>23</v>
      </c>
      <c r="E19" s="13">
        <v>2.9623200000000001</v>
      </c>
      <c r="F19" s="15"/>
      <c r="G19" s="16">
        <f t="shared" si="0"/>
        <v>0</v>
      </c>
    </row>
    <row r="20" spans="1:7" ht="12">
      <c r="A20" s="11">
        <v>5</v>
      </c>
      <c r="B20" s="12"/>
      <c r="C20" s="17" t="s">
        <v>28</v>
      </c>
      <c r="D20" s="14" t="s">
        <v>29</v>
      </c>
      <c r="E20" s="13">
        <v>0.11576</v>
      </c>
      <c r="F20" s="15"/>
      <c r="G20" s="16">
        <f t="shared" si="0"/>
        <v>0</v>
      </c>
    </row>
    <row r="21" spans="1:7" ht="12">
      <c r="A21" s="11">
        <v>6</v>
      </c>
      <c r="B21" s="12"/>
      <c r="C21" s="17" t="s">
        <v>30</v>
      </c>
      <c r="D21" s="14" t="s">
        <v>31</v>
      </c>
      <c r="E21" s="13">
        <v>1</v>
      </c>
      <c r="F21" s="15"/>
      <c r="G21" s="16">
        <f t="shared" si="0"/>
        <v>0</v>
      </c>
    </row>
    <row r="22" spans="1:7" ht="12">
      <c r="A22" s="11">
        <v>7</v>
      </c>
      <c r="B22" s="12"/>
      <c r="C22" s="17" t="s">
        <v>32</v>
      </c>
      <c r="D22" s="14" t="s">
        <v>25</v>
      </c>
      <c r="E22" s="13">
        <v>0.68</v>
      </c>
      <c r="F22" s="15"/>
      <c r="G22" s="16">
        <f t="shared" si="0"/>
        <v>0</v>
      </c>
    </row>
    <row r="23" spans="1:7" ht="22.8">
      <c r="A23" s="11">
        <v>8</v>
      </c>
      <c r="B23" s="12"/>
      <c r="C23" s="17" t="s">
        <v>33</v>
      </c>
      <c r="D23" s="14" t="s">
        <v>34</v>
      </c>
      <c r="E23" s="13">
        <v>21.8</v>
      </c>
      <c r="F23" s="15"/>
      <c r="G23" s="16">
        <f t="shared" si="0"/>
        <v>0</v>
      </c>
    </row>
    <row r="24" spans="1:7" ht="12">
      <c r="A24" s="11">
        <v>9</v>
      </c>
      <c r="B24" s="12"/>
      <c r="C24" s="17" t="s">
        <v>35</v>
      </c>
      <c r="D24" s="14" t="s">
        <v>34</v>
      </c>
      <c r="E24" s="13">
        <v>21.8</v>
      </c>
      <c r="F24" s="15"/>
      <c r="G24" s="16">
        <f t="shared" si="0"/>
        <v>0</v>
      </c>
    </row>
    <row r="25" spans="1:7" ht="12">
      <c r="A25" s="11">
        <v>10</v>
      </c>
      <c r="B25" s="12"/>
      <c r="C25" s="17" t="s">
        <v>36</v>
      </c>
      <c r="D25" s="14" t="s">
        <v>37</v>
      </c>
      <c r="E25" s="13">
        <v>9.25</v>
      </c>
      <c r="F25" s="15"/>
      <c r="G25" s="16">
        <f t="shared" si="0"/>
        <v>0</v>
      </c>
    </row>
    <row r="26" spans="1:7" ht="12">
      <c r="A26" s="9"/>
      <c r="B26" s="10"/>
      <c r="C26" s="18" t="s">
        <v>38</v>
      </c>
      <c r="D26" s="18"/>
      <c r="E26" s="18"/>
      <c r="F26" s="19"/>
      <c r="G26" s="20">
        <f>SUM(G16:G25)</f>
        <v>0</v>
      </c>
    </row>
    <row r="27" spans="1:7" ht="12">
      <c r="C27" s="7" t="s">
        <v>39</v>
      </c>
      <c r="D27" s="7"/>
    </row>
    <row r="28" spans="1:7" ht="22.8">
      <c r="A28" s="11">
        <v>1</v>
      </c>
      <c r="B28" s="12"/>
      <c r="C28" s="17" t="s">
        <v>40</v>
      </c>
      <c r="D28" s="14" t="s">
        <v>41</v>
      </c>
      <c r="E28" s="13">
        <v>1.4999999999999999E-2</v>
      </c>
      <c r="F28" s="15"/>
      <c r="G28" s="16">
        <f t="shared" ref="G28:G35" si="1">ROUND(E28*F28,2)</f>
        <v>0</v>
      </c>
    </row>
    <row r="29" spans="1:7" ht="22.8">
      <c r="A29" s="11">
        <v>2</v>
      </c>
      <c r="B29" s="12"/>
      <c r="C29" s="17" t="s">
        <v>42</v>
      </c>
      <c r="D29" s="14" t="s">
        <v>25</v>
      </c>
      <c r="E29" s="13">
        <v>0.66</v>
      </c>
      <c r="F29" s="15"/>
      <c r="G29" s="16">
        <f t="shared" si="1"/>
        <v>0</v>
      </c>
    </row>
    <row r="30" spans="1:7" ht="12">
      <c r="A30" s="11">
        <v>3</v>
      </c>
      <c r="B30" s="12"/>
      <c r="C30" s="17" t="s">
        <v>43</v>
      </c>
      <c r="D30" s="14" t="s">
        <v>44</v>
      </c>
      <c r="E30" s="13">
        <v>0.66990000000000005</v>
      </c>
      <c r="F30" s="15"/>
      <c r="G30" s="16">
        <f t="shared" si="1"/>
        <v>0</v>
      </c>
    </row>
    <row r="31" spans="1:7" ht="12">
      <c r="A31" s="11">
        <v>4</v>
      </c>
      <c r="B31" s="12"/>
      <c r="C31" s="17" t="s">
        <v>45</v>
      </c>
      <c r="D31" s="14" t="s">
        <v>23</v>
      </c>
      <c r="E31" s="13">
        <v>3.0000000000000001E-3</v>
      </c>
      <c r="F31" s="15"/>
      <c r="G31" s="16">
        <f t="shared" si="1"/>
        <v>0</v>
      </c>
    </row>
    <row r="32" spans="1:7" ht="12">
      <c r="A32" s="11">
        <v>5</v>
      </c>
      <c r="B32" s="12"/>
      <c r="C32" s="17" t="s">
        <v>46</v>
      </c>
      <c r="D32" s="14" t="s">
        <v>23</v>
      </c>
      <c r="E32" s="13">
        <v>0.31317</v>
      </c>
      <c r="F32" s="15"/>
      <c r="G32" s="16">
        <f t="shared" si="1"/>
        <v>0</v>
      </c>
    </row>
    <row r="33" spans="1:7" ht="12">
      <c r="A33" s="11">
        <v>6</v>
      </c>
      <c r="B33" s="12"/>
      <c r="C33" s="17" t="s">
        <v>47</v>
      </c>
      <c r="D33" s="14" t="s">
        <v>23</v>
      </c>
      <c r="E33" s="13">
        <v>0.31317</v>
      </c>
      <c r="F33" s="15"/>
      <c r="G33" s="16">
        <f t="shared" si="1"/>
        <v>0</v>
      </c>
    </row>
    <row r="34" spans="1:7" ht="12">
      <c r="A34" s="11">
        <v>7</v>
      </c>
      <c r="B34" s="12"/>
      <c r="C34" s="17" t="s">
        <v>48</v>
      </c>
      <c r="D34" s="14" t="s">
        <v>34</v>
      </c>
      <c r="E34" s="13">
        <v>6.48</v>
      </c>
      <c r="F34" s="15"/>
      <c r="G34" s="16">
        <f t="shared" si="1"/>
        <v>0</v>
      </c>
    </row>
    <row r="35" spans="1:7" ht="12">
      <c r="A35" s="11">
        <v>8</v>
      </c>
      <c r="B35" s="12"/>
      <c r="C35" s="17" t="s">
        <v>49</v>
      </c>
      <c r="D35" s="14" t="s">
        <v>34</v>
      </c>
      <c r="E35" s="13">
        <v>6.48</v>
      </c>
      <c r="F35" s="15"/>
      <c r="G35" s="16">
        <f t="shared" si="1"/>
        <v>0</v>
      </c>
    </row>
    <row r="36" spans="1:7" ht="12">
      <c r="A36" s="9"/>
      <c r="B36" s="10"/>
      <c r="C36" s="18" t="s">
        <v>50</v>
      </c>
      <c r="D36" s="18"/>
      <c r="E36" s="18"/>
      <c r="F36" s="19"/>
      <c r="G36" s="20">
        <f>SUM(G28:G35)</f>
        <v>0</v>
      </c>
    </row>
    <row r="37" spans="1:7" ht="12">
      <c r="C37" s="7" t="s">
        <v>51</v>
      </c>
      <c r="D37" s="7"/>
    </row>
    <row r="38" spans="1:7" ht="22.8">
      <c r="A38" s="11">
        <v>1</v>
      </c>
      <c r="B38" s="12"/>
      <c r="C38" s="17" t="s">
        <v>40</v>
      </c>
      <c r="D38" s="14" t="s">
        <v>41</v>
      </c>
      <c r="E38" s="13">
        <v>0.05</v>
      </c>
      <c r="F38" s="15"/>
      <c r="G38" s="16">
        <f t="shared" ref="G38:G45" si="2">ROUND(E38*F38,2)</f>
        <v>0</v>
      </c>
    </row>
    <row r="39" spans="1:7" ht="22.8">
      <c r="A39" s="11">
        <v>2</v>
      </c>
      <c r="B39" s="12"/>
      <c r="C39" s="17" t="s">
        <v>42</v>
      </c>
      <c r="D39" s="14" t="s">
        <v>25</v>
      </c>
      <c r="E39" s="13">
        <v>2.2000000000000002</v>
      </c>
      <c r="F39" s="15"/>
      <c r="G39" s="16">
        <f t="shared" si="2"/>
        <v>0</v>
      </c>
    </row>
    <row r="40" spans="1:7" ht="12">
      <c r="A40" s="11">
        <v>3</v>
      </c>
      <c r="B40" s="12"/>
      <c r="C40" s="17" t="s">
        <v>43</v>
      </c>
      <c r="D40" s="14" t="s">
        <v>44</v>
      </c>
      <c r="E40" s="13">
        <v>2.2330000000000001</v>
      </c>
      <c r="F40" s="15"/>
      <c r="G40" s="16">
        <f t="shared" si="2"/>
        <v>0</v>
      </c>
    </row>
    <row r="41" spans="1:7" ht="12">
      <c r="A41" s="11">
        <v>4</v>
      </c>
      <c r="B41" s="12"/>
      <c r="C41" s="17" t="s">
        <v>45</v>
      </c>
      <c r="D41" s="14" t="s">
        <v>23</v>
      </c>
      <c r="E41" s="13">
        <v>0.01</v>
      </c>
      <c r="F41" s="15"/>
      <c r="G41" s="16">
        <f t="shared" si="2"/>
        <v>0</v>
      </c>
    </row>
    <row r="42" spans="1:7" ht="12">
      <c r="A42" s="11">
        <v>5</v>
      </c>
      <c r="B42" s="12"/>
      <c r="C42" s="17" t="s">
        <v>46</v>
      </c>
      <c r="D42" s="14" t="s">
        <v>23</v>
      </c>
      <c r="E42" s="13">
        <v>0.42049999999999998</v>
      </c>
      <c r="F42" s="15"/>
      <c r="G42" s="16">
        <f t="shared" si="2"/>
        <v>0</v>
      </c>
    </row>
    <row r="43" spans="1:7" ht="12">
      <c r="A43" s="11">
        <v>6</v>
      </c>
      <c r="B43" s="12"/>
      <c r="C43" s="17" t="s">
        <v>47</v>
      </c>
      <c r="D43" s="14" t="s">
        <v>23</v>
      </c>
      <c r="E43" s="13">
        <v>0.42049999999999998</v>
      </c>
      <c r="F43" s="15"/>
      <c r="G43" s="16">
        <f t="shared" si="2"/>
        <v>0</v>
      </c>
    </row>
    <row r="44" spans="1:7" ht="12">
      <c r="A44" s="11">
        <v>7</v>
      </c>
      <c r="B44" s="12"/>
      <c r="C44" s="17" t="s">
        <v>48</v>
      </c>
      <c r="D44" s="14" t="s">
        <v>34</v>
      </c>
      <c r="E44" s="13">
        <v>5.4</v>
      </c>
      <c r="F44" s="15"/>
      <c r="G44" s="16">
        <f t="shared" si="2"/>
        <v>0</v>
      </c>
    </row>
    <row r="45" spans="1:7" ht="22.8">
      <c r="A45" s="11">
        <v>8</v>
      </c>
      <c r="B45" s="12"/>
      <c r="C45" s="17" t="s">
        <v>52</v>
      </c>
      <c r="D45" s="14" t="s">
        <v>34</v>
      </c>
      <c r="E45" s="13">
        <v>5.4</v>
      </c>
      <c r="F45" s="15"/>
      <c r="G45" s="16">
        <f t="shared" si="2"/>
        <v>0</v>
      </c>
    </row>
    <row r="46" spans="1:7" ht="12">
      <c r="A46" s="9"/>
      <c r="B46" s="10"/>
      <c r="C46" s="18" t="s">
        <v>53</v>
      </c>
      <c r="D46" s="18"/>
      <c r="E46" s="18"/>
      <c r="F46" s="19"/>
      <c r="G46" s="20">
        <f>SUM(G38:G45)</f>
        <v>0</v>
      </c>
    </row>
    <row r="47" spans="1:7" ht="12">
      <c r="C47" s="7" t="s">
        <v>54</v>
      </c>
      <c r="D47" s="7"/>
    </row>
    <row r="48" spans="1:7" ht="22.8">
      <c r="A48" s="11">
        <v>1</v>
      </c>
      <c r="B48" s="12"/>
      <c r="C48" s="17" t="s">
        <v>40</v>
      </c>
      <c r="D48" s="14" t="s">
        <v>41</v>
      </c>
      <c r="E48" s="13">
        <v>0.05</v>
      </c>
      <c r="F48" s="15"/>
      <c r="G48" s="16">
        <f t="shared" ref="G48:G55" si="3">ROUND(E48*F48,2)</f>
        <v>0</v>
      </c>
    </row>
    <row r="49" spans="1:7" ht="22.8">
      <c r="A49" s="11">
        <v>2</v>
      </c>
      <c r="B49" s="12"/>
      <c r="C49" s="17" t="s">
        <v>42</v>
      </c>
      <c r="D49" s="14" t="s">
        <v>25</v>
      </c>
      <c r="E49" s="13">
        <v>1.1000000000000001</v>
      </c>
      <c r="F49" s="15"/>
      <c r="G49" s="16">
        <f t="shared" si="3"/>
        <v>0</v>
      </c>
    </row>
    <row r="50" spans="1:7" ht="12">
      <c r="A50" s="11">
        <v>3</v>
      </c>
      <c r="B50" s="12"/>
      <c r="C50" s="17" t="s">
        <v>43</v>
      </c>
      <c r="D50" s="14" t="s">
        <v>44</v>
      </c>
      <c r="E50" s="13">
        <v>1.1165</v>
      </c>
      <c r="F50" s="15"/>
      <c r="G50" s="16">
        <f t="shared" si="3"/>
        <v>0</v>
      </c>
    </row>
    <row r="51" spans="1:7" ht="12">
      <c r="A51" s="11">
        <v>4</v>
      </c>
      <c r="B51" s="12"/>
      <c r="C51" s="17" t="s">
        <v>45</v>
      </c>
      <c r="D51" s="14" t="s">
        <v>23</v>
      </c>
      <c r="E51" s="13">
        <v>5.0000000000000001E-3</v>
      </c>
      <c r="F51" s="15"/>
      <c r="G51" s="16">
        <f t="shared" si="3"/>
        <v>0</v>
      </c>
    </row>
    <row r="52" spans="1:7" ht="12">
      <c r="A52" s="11">
        <v>5</v>
      </c>
      <c r="B52" s="12"/>
      <c r="C52" s="17" t="s">
        <v>46</v>
      </c>
      <c r="D52" s="14" t="s">
        <v>23</v>
      </c>
      <c r="E52" s="13">
        <v>0.68845999999999996</v>
      </c>
      <c r="F52" s="15"/>
      <c r="G52" s="16">
        <f t="shared" si="3"/>
        <v>0</v>
      </c>
    </row>
    <row r="53" spans="1:7" ht="12">
      <c r="A53" s="11">
        <v>6</v>
      </c>
      <c r="B53" s="12"/>
      <c r="C53" s="17" t="s">
        <v>47</v>
      </c>
      <c r="D53" s="14" t="s">
        <v>23</v>
      </c>
      <c r="E53" s="13">
        <v>0.68845999999999996</v>
      </c>
      <c r="F53" s="15"/>
      <c r="G53" s="16">
        <f t="shared" si="3"/>
        <v>0</v>
      </c>
    </row>
    <row r="54" spans="1:7" ht="12">
      <c r="A54" s="11">
        <v>7</v>
      </c>
      <c r="B54" s="12"/>
      <c r="C54" s="17" t="s">
        <v>48</v>
      </c>
      <c r="D54" s="14" t="s">
        <v>34</v>
      </c>
      <c r="E54" s="13">
        <v>3.52</v>
      </c>
      <c r="F54" s="15"/>
      <c r="G54" s="16">
        <f t="shared" si="3"/>
        <v>0</v>
      </c>
    </row>
    <row r="55" spans="1:7" ht="22.8">
      <c r="A55" s="11">
        <v>8</v>
      </c>
      <c r="B55" s="12"/>
      <c r="C55" s="17" t="s">
        <v>52</v>
      </c>
      <c r="D55" s="14" t="s">
        <v>34</v>
      </c>
      <c r="E55" s="13">
        <v>3.52</v>
      </c>
      <c r="F55" s="15"/>
      <c r="G55" s="16">
        <f t="shared" si="3"/>
        <v>0</v>
      </c>
    </row>
    <row r="56" spans="1:7" ht="12">
      <c r="A56" s="9"/>
      <c r="B56" s="10"/>
      <c r="C56" s="18" t="s">
        <v>55</v>
      </c>
      <c r="D56" s="18"/>
      <c r="E56" s="18"/>
      <c r="F56" s="19"/>
      <c r="G56" s="20">
        <f>SUM(G48:G55)</f>
        <v>0</v>
      </c>
    </row>
    <row r="57" spans="1:7" ht="12">
      <c r="C57" s="7" t="s">
        <v>56</v>
      </c>
      <c r="D57" s="7"/>
    </row>
    <row r="58" spans="1:7" ht="22.8">
      <c r="A58" s="11">
        <v>1</v>
      </c>
      <c r="B58" s="12"/>
      <c r="C58" s="17" t="s">
        <v>40</v>
      </c>
      <c r="D58" s="14" t="s">
        <v>41</v>
      </c>
      <c r="E58" s="13">
        <v>0.12</v>
      </c>
      <c r="F58" s="15"/>
      <c r="G58" s="16">
        <f t="shared" ref="G58:G65" si="4">ROUND(E58*F58,2)</f>
        <v>0</v>
      </c>
    </row>
    <row r="59" spans="1:7" ht="22.8">
      <c r="A59" s="11">
        <v>2</v>
      </c>
      <c r="B59" s="12"/>
      <c r="C59" s="17" t="s">
        <v>42</v>
      </c>
      <c r="D59" s="14" t="s">
        <v>25</v>
      </c>
      <c r="E59" s="13">
        <v>2.64</v>
      </c>
      <c r="F59" s="15"/>
      <c r="G59" s="16">
        <f t="shared" si="4"/>
        <v>0</v>
      </c>
    </row>
    <row r="60" spans="1:7" ht="12">
      <c r="A60" s="11">
        <v>3</v>
      </c>
      <c r="B60" s="12"/>
      <c r="C60" s="17" t="s">
        <v>43</v>
      </c>
      <c r="D60" s="14" t="s">
        <v>44</v>
      </c>
      <c r="E60" s="13">
        <v>2.7719999999999998</v>
      </c>
      <c r="F60" s="15"/>
      <c r="G60" s="16">
        <f t="shared" si="4"/>
        <v>0</v>
      </c>
    </row>
    <row r="61" spans="1:7" ht="12">
      <c r="A61" s="11">
        <v>4</v>
      </c>
      <c r="B61" s="12"/>
      <c r="C61" s="17" t="s">
        <v>45</v>
      </c>
      <c r="D61" s="14" t="s">
        <v>23</v>
      </c>
      <c r="E61" s="13">
        <v>8.3999999999999995E-3</v>
      </c>
      <c r="F61" s="15"/>
      <c r="G61" s="16">
        <f t="shared" si="4"/>
        <v>0</v>
      </c>
    </row>
    <row r="62" spans="1:7" ht="12">
      <c r="A62" s="11">
        <v>5</v>
      </c>
      <c r="B62" s="12"/>
      <c r="C62" s="17" t="s">
        <v>46</v>
      </c>
      <c r="D62" s="14" t="s">
        <v>23</v>
      </c>
      <c r="E62" s="13">
        <v>0.25919999999999999</v>
      </c>
      <c r="F62" s="15"/>
      <c r="G62" s="16">
        <f t="shared" si="4"/>
        <v>0</v>
      </c>
    </row>
    <row r="63" spans="1:7" ht="12">
      <c r="A63" s="11">
        <v>6</v>
      </c>
      <c r="B63" s="12"/>
      <c r="C63" s="17" t="s">
        <v>47</v>
      </c>
      <c r="D63" s="14" t="s">
        <v>23</v>
      </c>
      <c r="E63" s="13">
        <v>0.25919999999999999</v>
      </c>
      <c r="F63" s="15"/>
      <c r="G63" s="16">
        <f t="shared" si="4"/>
        <v>0</v>
      </c>
    </row>
    <row r="64" spans="1:7" ht="12">
      <c r="A64" s="11">
        <v>7</v>
      </c>
      <c r="B64" s="12"/>
      <c r="C64" s="17" t="s">
        <v>48</v>
      </c>
      <c r="D64" s="14" t="s">
        <v>34</v>
      </c>
      <c r="E64" s="13">
        <v>1.8</v>
      </c>
      <c r="F64" s="15"/>
      <c r="G64" s="16">
        <f t="shared" si="4"/>
        <v>0</v>
      </c>
    </row>
    <row r="65" spans="1:7" ht="22.8">
      <c r="A65" s="11">
        <v>8</v>
      </c>
      <c r="B65" s="12"/>
      <c r="C65" s="17" t="s">
        <v>52</v>
      </c>
      <c r="D65" s="14" t="s">
        <v>34</v>
      </c>
      <c r="E65" s="13">
        <v>1.8</v>
      </c>
      <c r="F65" s="15"/>
      <c r="G65" s="16">
        <f t="shared" si="4"/>
        <v>0</v>
      </c>
    </row>
    <row r="66" spans="1:7" ht="12">
      <c r="A66" s="9"/>
      <c r="B66" s="10"/>
      <c r="C66" s="18" t="s">
        <v>57</v>
      </c>
      <c r="D66" s="18"/>
      <c r="E66" s="18"/>
      <c r="F66" s="19"/>
      <c r="G66" s="20">
        <f>SUM(G58:G65)</f>
        <v>0</v>
      </c>
    </row>
    <row r="67" spans="1:7" ht="12">
      <c r="C67" s="7" t="s">
        <v>58</v>
      </c>
      <c r="D67" s="7"/>
    </row>
    <row r="68" spans="1:7" ht="22.8">
      <c r="A68" s="11">
        <v>1</v>
      </c>
      <c r="B68" s="12"/>
      <c r="C68" s="17" t="s">
        <v>59</v>
      </c>
      <c r="D68" s="14" t="s">
        <v>60</v>
      </c>
      <c r="E68" s="13">
        <v>8.5000000000000006E-2</v>
      </c>
      <c r="F68" s="15"/>
      <c r="G68" s="16">
        <f t="shared" ref="G68:G76" si="5">ROUND(E68*F68,2)</f>
        <v>0</v>
      </c>
    </row>
    <row r="69" spans="1:7" ht="22.8">
      <c r="A69" s="11">
        <v>2</v>
      </c>
      <c r="B69" s="12"/>
      <c r="C69" s="17" t="s">
        <v>42</v>
      </c>
      <c r="D69" s="14" t="s">
        <v>25</v>
      </c>
      <c r="E69" s="13">
        <v>3.74</v>
      </c>
      <c r="F69" s="15"/>
      <c r="G69" s="16">
        <f t="shared" si="5"/>
        <v>0</v>
      </c>
    </row>
    <row r="70" spans="1:7" ht="12">
      <c r="A70" s="11">
        <v>3</v>
      </c>
      <c r="B70" s="12"/>
      <c r="C70" s="17" t="s">
        <v>43</v>
      </c>
      <c r="D70" s="14" t="s">
        <v>44</v>
      </c>
      <c r="E70" s="13">
        <v>3.7961</v>
      </c>
      <c r="F70" s="15"/>
      <c r="G70" s="16">
        <f t="shared" si="5"/>
        <v>0</v>
      </c>
    </row>
    <row r="71" spans="1:7" ht="22.8">
      <c r="A71" s="11">
        <v>4</v>
      </c>
      <c r="B71" s="12"/>
      <c r="C71" s="17" t="s">
        <v>61</v>
      </c>
      <c r="D71" s="14" t="s">
        <v>23</v>
      </c>
      <c r="E71" s="13">
        <v>0.2261</v>
      </c>
      <c r="F71" s="15"/>
      <c r="G71" s="16">
        <f t="shared" si="5"/>
        <v>0</v>
      </c>
    </row>
    <row r="72" spans="1:7" ht="22.8">
      <c r="A72" s="11">
        <v>5</v>
      </c>
      <c r="B72" s="12"/>
      <c r="C72" s="17" t="s">
        <v>62</v>
      </c>
      <c r="D72" s="14" t="s">
        <v>23</v>
      </c>
      <c r="E72" s="13">
        <v>0.21929999999999999</v>
      </c>
      <c r="F72" s="15"/>
      <c r="G72" s="16">
        <f t="shared" si="5"/>
        <v>0</v>
      </c>
    </row>
    <row r="73" spans="1:7" ht="12">
      <c r="A73" s="11">
        <v>6</v>
      </c>
      <c r="B73" s="12"/>
      <c r="C73" s="17" t="s">
        <v>47</v>
      </c>
      <c r="D73" s="14" t="s">
        <v>23</v>
      </c>
      <c r="E73" s="13">
        <v>2.1930000000000002E-2</v>
      </c>
      <c r="F73" s="15"/>
      <c r="G73" s="16">
        <f t="shared" si="5"/>
        <v>0</v>
      </c>
    </row>
    <row r="74" spans="1:7" ht="34.200000000000003">
      <c r="A74" s="11">
        <v>7</v>
      </c>
      <c r="B74" s="12"/>
      <c r="C74" s="17" t="s">
        <v>63</v>
      </c>
      <c r="D74" s="14" t="s">
        <v>25</v>
      </c>
      <c r="E74" s="13">
        <v>0.76500000000000001</v>
      </c>
      <c r="F74" s="15"/>
      <c r="G74" s="16">
        <f t="shared" si="5"/>
        <v>0</v>
      </c>
    </row>
    <row r="75" spans="1:7" ht="12">
      <c r="A75" s="11">
        <v>8</v>
      </c>
      <c r="B75" s="12"/>
      <c r="C75" s="17" t="s">
        <v>64</v>
      </c>
      <c r="D75" s="14" t="s">
        <v>25</v>
      </c>
      <c r="E75" s="13">
        <v>0.76500000000000001</v>
      </c>
      <c r="F75" s="15"/>
      <c r="G75" s="16">
        <f t="shared" si="5"/>
        <v>0</v>
      </c>
    </row>
    <row r="76" spans="1:7" ht="12">
      <c r="A76" s="11">
        <v>9</v>
      </c>
      <c r="B76" s="12"/>
      <c r="C76" s="17" t="s">
        <v>65</v>
      </c>
      <c r="D76" s="14" t="s">
        <v>23</v>
      </c>
      <c r="E76" s="13">
        <v>1.7000000000000001E-2</v>
      </c>
      <c r="F76" s="15"/>
      <c r="G76" s="16">
        <f t="shared" si="5"/>
        <v>0</v>
      </c>
    </row>
    <row r="77" spans="1:7" ht="12">
      <c r="A77" s="9"/>
      <c r="B77" s="10"/>
      <c r="C77" s="18" t="s">
        <v>66</v>
      </c>
      <c r="D77" s="18"/>
      <c r="E77" s="18"/>
      <c r="F77" s="19"/>
      <c r="G77" s="20">
        <f>SUM(G68:G76)</f>
        <v>0</v>
      </c>
    </row>
    <row r="78" spans="1:7" ht="12">
      <c r="C78" s="7" t="s">
        <v>67</v>
      </c>
      <c r="D78" s="7"/>
    </row>
    <row r="79" spans="1:7" ht="34.200000000000003">
      <c r="A79" s="11">
        <v>1</v>
      </c>
      <c r="B79" s="12"/>
      <c r="C79" s="17" t="s">
        <v>68</v>
      </c>
      <c r="D79" s="14" t="s">
        <v>60</v>
      </c>
      <c r="E79" s="13">
        <v>0.04</v>
      </c>
      <c r="F79" s="15"/>
      <c r="G79" s="16">
        <f t="shared" ref="G79:G87" si="6">ROUND(E79*F79,2)</f>
        <v>0</v>
      </c>
    </row>
    <row r="80" spans="1:7" ht="22.8">
      <c r="A80" s="11">
        <v>2</v>
      </c>
      <c r="B80" s="12"/>
      <c r="C80" s="17" t="s">
        <v>42</v>
      </c>
      <c r="D80" s="14" t="s">
        <v>25</v>
      </c>
      <c r="E80" s="13">
        <v>1.65</v>
      </c>
      <c r="F80" s="15"/>
      <c r="G80" s="16">
        <f t="shared" si="6"/>
        <v>0</v>
      </c>
    </row>
    <row r="81" spans="1:7" ht="12">
      <c r="A81" s="11">
        <v>3</v>
      </c>
      <c r="B81" s="12"/>
      <c r="C81" s="17" t="s">
        <v>43</v>
      </c>
      <c r="D81" s="14" t="s">
        <v>44</v>
      </c>
      <c r="E81" s="13">
        <v>1.67475</v>
      </c>
      <c r="F81" s="15"/>
      <c r="G81" s="16">
        <f t="shared" si="6"/>
        <v>0</v>
      </c>
    </row>
    <row r="82" spans="1:7" ht="12">
      <c r="A82" s="11">
        <v>4</v>
      </c>
      <c r="B82" s="12"/>
      <c r="C82" s="17" t="s">
        <v>45</v>
      </c>
      <c r="D82" s="14" t="s">
        <v>23</v>
      </c>
      <c r="E82" s="13">
        <v>0.09</v>
      </c>
      <c r="F82" s="15"/>
      <c r="G82" s="16">
        <f t="shared" si="6"/>
        <v>0</v>
      </c>
    </row>
    <row r="83" spans="1:7" ht="12">
      <c r="A83" s="11">
        <v>5</v>
      </c>
      <c r="B83" s="12"/>
      <c r="C83" s="17" t="s">
        <v>69</v>
      </c>
      <c r="D83" s="14" t="s">
        <v>23</v>
      </c>
      <c r="E83" s="13">
        <v>0.56872</v>
      </c>
      <c r="F83" s="15"/>
      <c r="G83" s="16">
        <f t="shared" si="6"/>
        <v>0</v>
      </c>
    </row>
    <row r="84" spans="1:7" ht="12">
      <c r="A84" s="11">
        <v>6</v>
      </c>
      <c r="B84" s="12"/>
      <c r="C84" s="17" t="s">
        <v>47</v>
      </c>
      <c r="D84" s="14" t="s">
        <v>23</v>
      </c>
      <c r="E84" s="13">
        <v>0.56872</v>
      </c>
      <c r="F84" s="15"/>
      <c r="G84" s="16">
        <f t="shared" si="6"/>
        <v>0</v>
      </c>
    </row>
    <row r="85" spans="1:7" ht="34.200000000000003">
      <c r="A85" s="11">
        <v>7</v>
      </c>
      <c r="B85" s="12"/>
      <c r="C85" s="17" t="s">
        <v>63</v>
      </c>
      <c r="D85" s="14" t="s">
        <v>25</v>
      </c>
      <c r="E85" s="13">
        <v>0.8</v>
      </c>
      <c r="F85" s="15"/>
      <c r="G85" s="16">
        <f t="shared" si="6"/>
        <v>0</v>
      </c>
    </row>
    <row r="86" spans="1:7" ht="12">
      <c r="A86" s="11">
        <v>8</v>
      </c>
      <c r="B86" s="12"/>
      <c r="C86" s="17" t="s">
        <v>32</v>
      </c>
      <c r="D86" s="14" t="s">
        <v>25</v>
      </c>
      <c r="E86" s="13">
        <v>0.8</v>
      </c>
      <c r="F86" s="15"/>
      <c r="G86" s="16">
        <f t="shared" si="6"/>
        <v>0</v>
      </c>
    </row>
    <row r="87" spans="1:7" ht="12">
      <c r="A87" s="11">
        <v>9</v>
      </c>
      <c r="B87" s="12"/>
      <c r="C87" s="17" t="s">
        <v>70</v>
      </c>
      <c r="D87" s="14" t="s">
        <v>37</v>
      </c>
      <c r="E87" s="13">
        <v>1.5</v>
      </c>
      <c r="F87" s="15"/>
      <c r="G87" s="16">
        <f t="shared" si="6"/>
        <v>0</v>
      </c>
    </row>
    <row r="88" spans="1:7" ht="12">
      <c r="A88" s="9"/>
      <c r="B88" s="10"/>
      <c r="C88" s="18" t="s">
        <v>71</v>
      </c>
      <c r="D88" s="18"/>
      <c r="E88" s="18"/>
      <c r="F88" s="19"/>
      <c r="G88" s="20">
        <f>SUM(G79:G87)</f>
        <v>0</v>
      </c>
    </row>
    <row r="89" spans="1:7" ht="12">
      <c r="C89" s="7" t="s">
        <v>72</v>
      </c>
      <c r="D89" s="7"/>
    </row>
    <row r="90" spans="1:7" ht="34.200000000000003">
      <c r="A90" s="11">
        <v>1</v>
      </c>
      <c r="B90" s="12"/>
      <c r="C90" s="17" t="s">
        <v>68</v>
      </c>
      <c r="D90" s="14" t="s">
        <v>60</v>
      </c>
      <c r="E90" s="13">
        <v>2.5000000000000001E-2</v>
      </c>
      <c r="F90" s="15"/>
      <c r="G90" s="16">
        <f t="shared" ref="G90:G99" si="7">ROUND(E90*F90,2)</f>
        <v>0</v>
      </c>
    </row>
    <row r="91" spans="1:7" ht="22.8">
      <c r="A91" s="11">
        <v>2</v>
      </c>
      <c r="B91" s="12"/>
      <c r="C91" s="17" t="s">
        <v>42</v>
      </c>
      <c r="D91" s="14" t="s">
        <v>25</v>
      </c>
      <c r="E91" s="13">
        <v>0.96</v>
      </c>
      <c r="F91" s="15"/>
      <c r="G91" s="16">
        <f t="shared" si="7"/>
        <v>0</v>
      </c>
    </row>
    <row r="92" spans="1:7" ht="12">
      <c r="A92" s="11">
        <v>3</v>
      </c>
      <c r="B92" s="12"/>
      <c r="C92" s="17" t="s">
        <v>43</v>
      </c>
      <c r="D92" s="14" t="s">
        <v>44</v>
      </c>
      <c r="E92" s="13">
        <v>0.97440000000000004</v>
      </c>
      <c r="F92" s="15"/>
      <c r="G92" s="16">
        <f t="shared" si="7"/>
        <v>0</v>
      </c>
    </row>
    <row r="93" spans="1:7" ht="12">
      <c r="A93" s="11">
        <v>4</v>
      </c>
      <c r="B93" s="12"/>
      <c r="C93" s="17" t="s">
        <v>45</v>
      </c>
      <c r="D93" s="14" t="s">
        <v>23</v>
      </c>
      <c r="E93" s="13">
        <v>2.487E-2</v>
      </c>
      <c r="F93" s="15"/>
      <c r="G93" s="16">
        <f t="shared" si="7"/>
        <v>0</v>
      </c>
    </row>
    <row r="94" spans="1:7" ht="12">
      <c r="A94" s="11">
        <v>5</v>
      </c>
      <c r="B94" s="12"/>
      <c r="C94" s="17" t="s">
        <v>69</v>
      </c>
      <c r="D94" s="14" t="s">
        <v>23</v>
      </c>
      <c r="E94" s="13">
        <v>0.31508000000000003</v>
      </c>
      <c r="F94" s="15"/>
      <c r="G94" s="16">
        <f t="shared" si="7"/>
        <v>0</v>
      </c>
    </row>
    <row r="95" spans="1:7" ht="34.200000000000003">
      <c r="A95" s="11">
        <v>6</v>
      </c>
      <c r="B95" s="12"/>
      <c r="C95" s="17" t="s">
        <v>63</v>
      </c>
      <c r="D95" s="14" t="s">
        <v>25</v>
      </c>
      <c r="E95" s="13">
        <v>0.85199999999999998</v>
      </c>
      <c r="F95" s="15"/>
      <c r="G95" s="16">
        <f t="shared" si="7"/>
        <v>0</v>
      </c>
    </row>
    <row r="96" spans="1:7" ht="12">
      <c r="A96" s="11">
        <v>7</v>
      </c>
      <c r="B96" s="12"/>
      <c r="C96" s="17" t="s">
        <v>32</v>
      </c>
      <c r="D96" s="14" t="s">
        <v>25</v>
      </c>
      <c r="E96" s="13">
        <v>0.85199999999999998</v>
      </c>
      <c r="F96" s="15"/>
      <c r="G96" s="16">
        <f t="shared" si="7"/>
        <v>0</v>
      </c>
    </row>
    <row r="97" spans="1:7" ht="12">
      <c r="A97" s="11">
        <v>8</v>
      </c>
      <c r="B97" s="12"/>
      <c r="C97" s="17" t="s">
        <v>70</v>
      </c>
      <c r="D97" s="14" t="s">
        <v>37</v>
      </c>
      <c r="E97" s="13">
        <v>2.6</v>
      </c>
      <c r="F97" s="15"/>
      <c r="G97" s="16">
        <f t="shared" si="7"/>
        <v>0</v>
      </c>
    </row>
    <row r="98" spans="1:7" ht="22.8">
      <c r="A98" s="11">
        <v>9</v>
      </c>
      <c r="B98" s="12"/>
      <c r="C98" s="17" t="s">
        <v>73</v>
      </c>
      <c r="D98" s="14" t="s">
        <v>23</v>
      </c>
      <c r="E98" s="13">
        <v>0.31508000000000003</v>
      </c>
      <c r="F98" s="15"/>
      <c r="G98" s="16">
        <f t="shared" si="7"/>
        <v>0</v>
      </c>
    </row>
    <row r="99" spans="1:7" ht="12">
      <c r="A99" s="11">
        <v>10</v>
      </c>
      <c r="B99" s="12"/>
      <c r="C99" s="17" t="s">
        <v>74</v>
      </c>
      <c r="D99" s="14" t="s">
        <v>29</v>
      </c>
      <c r="E99" s="13">
        <v>0.41599999999999998</v>
      </c>
      <c r="F99" s="15"/>
      <c r="G99" s="16">
        <f t="shared" si="7"/>
        <v>0</v>
      </c>
    </row>
    <row r="100" spans="1:7" ht="12">
      <c r="A100" s="9"/>
      <c r="B100" s="10"/>
      <c r="C100" s="18" t="s">
        <v>75</v>
      </c>
      <c r="D100" s="18"/>
      <c r="E100" s="18"/>
      <c r="F100" s="19"/>
      <c r="G100" s="20">
        <f>SUM(G90:G99)</f>
        <v>0</v>
      </c>
    </row>
    <row r="101" spans="1:7" ht="12">
      <c r="C101" s="7" t="s">
        <v>76</v>
      </c>
      <c r="D101" s="7"/>
    </row>
    <row r="102" spans="1:7" ht="22.8">
      <c r="A102" s="11">
        <v>1</v>
      </c>
      <c r="B102" s="12"/>
      <c r="C102" s="17" t="s">
        <v>59</v>
      </c>
      <c r="D102" s="14" t="s">
        <v>60</v>
      </c>
      <c r="E102" s="13">
        <v>0.1</v>
      </c>
      <c r="F102" s="15"/>
      <c r="G102" s="16">
        <f t="shared" ref="G102:G111" si="8">ROUND(E102*F102,2)</f>
        <v>0</v>
      </c>
    </row>
    <row r="103" spans="1:7" ht="22.8">
      <c r="A103" s="11">
        <v>2</v>
      </c>
      <c r="B103" s="12"/>
      <c r="C103" s="17" t="s">
        <v>42</v>
      </c>
      <c r="D103" s="14" t="s">
        <v>25</v>
      </c>
      <c r="E103" s="13">
        <v>0.66</v>
      </c>
      <c r="F103" s="15"/>
      <c r="G103" s="16">
        <f t="shared" si="8"/>
        <v>0</v>
      </c>
    </row>
    <row r="104" spans="1:7" ht="12">
      <c r="A104" s="11">
        <v>3</v>
      </c>
      <c r="B104" s="12"/>
      <c r="C104" s="17" t="s">
        <v>43</v>
      </c>
      <c r="D104" s="14" t="s">
        <v>44</v>
      </c>
      <c r="E104" s="13">
        <v>0.66990000000000005</v>
      </c>
      <c r="F104" s="15"/>
      <c r="G104" s="16">
        <f t="shared" si="8"/>
        <v>0</v>
      </c>
    </row>
    <row r="105" spans="1:7" ht="22.8">
      <c r="A105" s="11">
        <v>4</v>
      </c>
      <c r="B105" s="12"/>
      <c r="C105" s="17" t="s">
        <v>77</v>
      </c>
      <c r="D105" s="14" t="s">
        <v>25</v>
      </c>
      <c r="E105" s="13">
        <v>2.5</v>
      </c>
      <c r="F105" s="15"/>
      <c r="G105" s="16">
        <f t="shared" si="8"/>
        <v>0</v>
      </c>
    </row>
    <row r="106" spans="1:7" ht="12">
      <c r="A106" s="11">
        <v>5</v>
      </c>
      <c r="B106" s="12"/>
      <c r="C106" s="17" t="s">
        <v>32</v>
      </c>
      <c r="D106" s="14" t="s">
        <v>25</v>
      </c>
      <c r="E106" s="13">
        <v>2.5</v>
      </c>
      <c r="F106" s="15"/>
      <c r="G106" s="16">
        <f t="shared" si="8"/>
        <v>0</v>
      </c>
    </row>
    <row r="107" spans="1:7" ht="22.8">
      <c r="A107" s="11">
        <v>6</v>
      </c>
      <c r="B107" s="12"/>
      <c r="C107" s="17" t="s">
        <v>62</v>
      </c>
      <c r="D107" s="14" t="s">
        <v>23</v>
      </c>
      <c r="E107" s="13">
        <v>5.5849999999999997E-2</v>
      </c>
      <c r="F107" s="15"/>
      <c r="G107" s="16">
        <f t="shared" si="8"/>
        <v>0</v>
      </c>
    </row>
    <row r="108" spans="1:7" ht="12">
      <c r="A108" s="11">
        <v>7</v>
      </c>
      <c r="B108" s="12"/>
      <c r="C108" s="17" t="s">
        <v>70</v>
      </c>
      <c r="D108" s="14" t="s">
        <v>37</v>
      </c>
      <c r="E108" s="13">
        <v>3.56</v>
      </c>
      <c r="F108" s="15"/>
      <c r="G108" s="16">
        <f t="shared" si="8"/>
        <v>0</v>
      </c>
    </row>
    <row r="109" spans="1:7" ht="34.200000000000003">
      <c r="A109" s="11">
        <v>8</v>
      </c>
      <c r="B109" s="12"/>
      <c r="C109" s="17" t="s">
        <v>78</v>
      </c>
      <c r="D109" s="14" t="s">
        <v>79</v>
      </c>
      <c r="E109" s="13">
        <v>1</v>
      </c>
      <c r="F109" s="15"/>
      <c r="G109" s="16">
        <f t="shared" si="8"/>
        <v>0</v>
      </c>
    </row>
    <row r="110" spans="1:7" ht="12">
      <c r="A110" s="11">
        <v>9</v>
      </c>
      <c r="B110" s="12"/>
      <c r="C110" s="17" t="s">
        <v>80</v>
      </c>
      <c r="D110" s="14" t="s">
        <v>29</v>
      </c>
      <c r="E110" s="13">
        <v>0.25</v>
      </c>
      <c r="F110" s="15"/>
      <c r="G110" s="16">
        <f t="shared" si="8"/>
        <v>0</v>
      </c>
    </row>
    <row r="111" spans="1:7" ht="22.8">
      <c r="A111" s="11">
        <v>10</v>
      </c>
      <c r="B111" s="12"/>
      <c r="C111" s="17" t="s">
        <v>81</v>
      </c>
      <c r="D111" s="14" t="s">
        <v>29</v>
      </c>
      <c r="E111" s="13">
        <v>0.25</v>
      </c>
      <c r="F111" s="15"/>
      <c r="G111" s="16">
        <f t="shared" si="8"/>
        <v>0</v>
      </c>
    </row>
    <row r="112" spans="1:7" ht="12">
      <c r="A112" s="9"/>
      <c r="B112" s="10"/>
      <c r="C112" s="18" t="s">
        <v>82</v>
      </c>
      <c r="D112" s="18"/>
      <c r="E112" s="18"/>
      <c r="F112" s="19"/>
      <c r="G112" s="20">
        <f>SUM(G102:G111)</f>
        <v>0</v>
      </c>
    </row>
    <row r="113" spans="1:7" ht="12">
      <c r="C113" s="7" t="s">
        <v>83</v>
      </c>
      <c r="D113" s="7"/>
    </row>
    <row r="114" spans="1:7" ht="22.8">
      <c r="A114" s="11">
        <v>1</v>
      </c>
      <c r="B114" s="12"/>
      <c r="C114" s="17" t="s">
        <v>59</v>
      </c>
      <c r="D114" s="14" t="s">
        <v>60</v>
      </c>
      <c r="E114" s="13">
        <v>0.1</v>
      </c>
      <c r="F114" s="15"/>
      <c r="G114" s="16">
        <f t="shared" ref="G114:G122" si="9">ROUND(E114*F114,2)</f>
        <v>0</v>
      </c>
    </row>
    <row r="115" spans="1:7" ht="22.8">
      <c r="A115" s="11">
        <v>2</v>
      </c>
      <c r="B115" s="12"/>
      <c r="C115" s="17" t="s">
        <v>42</v>
      </c>
      <c r="D115" s="14" t="s">
        <v>25</v>
      </c>
      <c r="E115" s="13">
        <v>1.1000000000000001</v>
      </c>
      <c r="F115" s="15"/>
      <c r="G115" s="16">
        <f t="shared" si="9"/>
        <v>0</v>
      </c>
    </row>
    <row r="116" spans="1:7" ht="12">
      <c r="A116" s="11">
        <v>3</v>
      </c>
      <c r="B116" s="12"/>
      <c r="C116" s="17" t="s">
        <v>43</v>
      </c>
      <c r="D116" s="14" t="s">
        <v>44</v>
      </c>
      <c r="E116" s="13">
        <v>1.1165</v>
      </c>
      <c r="F116" s="15"/>
      <c r="G116" s="16">
        <f t="shared" si="9"/>
        <v>0</v>
      </c>
    </row>
    <row r="117" spans="1:7" ht="22.8">
      <c r="A117" s="11">
        <v>4</v>
      </c>
      <c r="B117" s="12"/>
      <c r="C117" s="17" t="s">
        <v>77</v>
      </c>
      <c r="D117" s="14" t="s">
        <v>25</v>
      </c>
      <c r="E117" s="13">
        <v>1.5</v>
      </c>
      <c r="F117" s="15"/>
      <c r="G117" s="16">
        <f t="shared" si="9"/>
        <v>0</v>
      </c>
    </row>
    <row r="118" spans="1:7" ht="12">
      <c r="A118" s="11">
        <v>5</v>
      </c>
      <c r="B118" s="12"/>
      <c r="C118" s="17" t="s">
        <v>32</v>
      </c>
      <c r="D118" s="14" t="s">
        <v>25</v>
      </c>
      <c r="E118" s="13">
        <v>1.5</v>
      </c>
      <c r="F118" s="15"/>
      <c r="G118" s="16">
        <f t="shared" si="9"/>
        <v>0</v>
      </c>
    </row>
    <row r="119" spans="1:7" ht="22.8">
      <c r="A119" s="11">
        <v>6</v>
      </c>
      <c r="B119" s="12"/>
      <c r="C119" s="17" t="s">
        <v>62</v>
      </c>
      <c r="D119" s="14" t="s">
        <v>23</v>
      </c>
      <c r="E119" s="13">
        <v>9.4500000000000001E-2</v>
      </c>
      <c r="F119" s="15"/>
      <c r="G119" s="16">
        <f t="shared" si="9"/>
        <v>0</v>
      </c>
    </row>
    <row r="120" spans="1:7" ht="12">
      <c r="A120" s="11">
        <v>7</v>
      </c>
      <c r="B120" s="12"/>
      <c r="C120" s="17" t="s">
        <v>70</v>
      </c>
      <c r="D120" s="14" t="s">
        <v>37</v>
      </c>
      <c r="E120" s="13">
        <v>7.2</v>
      </c>
      <c r="F120" s="15"/>
      <c r="G120" s="16">
        <f t="shared" si="9"/>
        <v>0</v>
      </c>
    </row>
    <row r="121" spans="1:7" ht="12">
      <c r="A121" s="11">
        <v>8</v>
      </c>
      <c r="B121" s="12"/>
      <c r="C121" s="17" t="s">
        <v>80</v>
      </c>
      <c r="D121" s="14" t="s">
        <v>29</v>
      </c>
      <c r="E121" s="13">
        <v>0.25</v>
      </c>
      <c r="F121" s="15"/>
      <c r="G121" s="16">
        <f t="shared" si="9"/>
        <v>0</v>
      </c>
    </row>
    <row r="122" spans="1:7" ht="22.8">
      <c r="A122" s="11">
        <v>9</v>
      </c>
      <c r="B122" s="12"/>
      <c r="C122" s="17" t="s">
        <v>81</v>
      </c>
      <c r="D122" s="14" t="s">
        <v>29</v>
      </c>
      <c r="E122" s="13">
        <v>0.25</v>
      </c>
      <c r="F122" s="15"/>
      <c r="G122" s="16">
        <f t="shared" si="9"/>
        <v>0</v>
      </c>
    </row>
    <row r="123" spans="1:7" ht="12">
      <c r="A123" s="9"/>
      <c r="B123" s="10"/>
      <c r="C123" s="18" t="s">
        <v>84</v>
      </c>
      <c r="D123" s="18"/>
      <c r="E123" s="18"/>
      <c r="F123" s="19"/>
      <c r="G123" s="20">
        <f>SUM(G114:G122)</f>
        <v>0</v>
      </c>
    </row>
    <row r="124" spans="1:7" ht="12">
      <c r="C124" s="7" t="s">
        <v>85</v>
      </c>
      <c r="D124" s="7"/>
    </row>
    <row r="125" spans="1:7" ht="22.8">
      <c r="A125" s="11">
        <v>1</v>
      </c>
      <c r="B125" s="12"/>
      <c r="C125" s="17" t="s">
        <v>59</v>
      </c>
      <c r="D125" s="14" t="s">
        <v>60</v>
      </c>
      <c r="E125" s="13">
        <v>0.1</v>
      </c>
      <c r="F125" s="15"/>
      <c r="G125" s="16">
        <f t="shared" ref="G125:G130" si="10">ROUND(E125*F125,2)</f>
        <v>0</v>
      </c>
    </row>
    <row r="126" spans="1:7" ht="22.8">
      <c r="A126" s="11">
        <v>2</v>
      </c>
      <c r="B126" s="12"/>
      <c r="C126" s="17" t="s">
        <v>77</v>
      </c>
      <c r="D126" s="14" t="s">
        <v>25</v>
      </c>
      <c r="E126" s="13">
        <v>1</v>
      </c>
      <c r="F126" s="15"/>
      <c r="G126" s="16">
        <f t="shared" si="10"/>
        <v>0</v>
      </c>
    </row>
    <row r="127" spans="1:7" ht="12">
      <c r="A127" s="11">
        <v>3</v>
      </c>
      <c r="B127" s="12"/>
      <c r="C127" s="17" t="s">
        <v>32</v>
      </c>
      <c r="D127" s="14" t="s">
        <v>25</v>
      </c>
      <c r="E127" s="13">
        <v>1</v>
      </c>
      <c r="F127" s="15"/>
      <c r="G127" s="16">
        <f t="shared" si="10"/>
        <v>0</v>
      </c>
    </row>
    <row r="128" spans="1:7" ht="22.8">
      <c r="A128" s="11">
        <v>4</v>
      </c>
      <c r="B128" s="12"/>
      <c r="C128" s="17" t="s">
        <v>86</v>
      </c>
      <c r="D128" s="14" t="s">
        <v>25</v>
      </c>
      <c r="E128" s="13">
        <v>3</v>
      </c>
      <c r="F128" s="15"/>
      <c r="G128" s="16">
        <f t="shared" si="10"/>
        <v>0</v>
      </c>
    </row>
    <row r="129" spans="1:7" ht="12">
      <c r="A129" s="11">
        <v>5</v>
      </c>
      <c r="B129" s="12"/>
      <c r="C129" s="17" t="s">
        <v>80</v>
      </c>
      <c r="D129" s="14" t="s">
        <v>29</v>
      </c>
      <c r="E129" s="13">
        <v>0.1</v>
      </c>
      <c r="F129" s="15"/>
      <c r="G129" s="16">
        <f t="shared" si="10"/>
        <v>0</v>
      </c>
    </row>
    <row r="130" spans="1:7" ht="22.8">
      <c r="A130" s="11">
        <v>6</v>
      </c>
      <c r="B130" s="12"/>
      <c r="C130" s="17" t="s">
        <v>81</v>
      </c>
      <c r="D130" s="14" t="s">
        <v>29</v>
      </c>
      <c r="E130" s="13">
        <v>0.1</v>
      </c>
      <c r="F130" s="15"/>
      <c r="G130" s="16">
        <f t="shared" si="10"/>
        <v>0</v>
      </c>
    </row>
    <row r="131" spans="1:7" ht="12">
      <c r="A131" s="9"/>
      <c r="B131" s="10"/>
      <c r="C131" s="18" t="s">
        <v>87</v>
      </c>
      <c r="D131" s="18"/>
      <c r="E131" s="18"/>
      <c r="F131" s="19"/>
      <c r="G131" s="20">
        <f>SUM(G125:G130)</f>
        <v>0</v>
      </c>
    </row>
    <row r="132" spans="1:7" ht="12">
      <c r="C132" s="7" t="s">
        <v>88</v>
      </c>
      <c r="D132" s="7"/>
    </row>
    <row r="133" spans="1:7" ht="22.8">
      <c r="A133" s="11">
        <v>1</v>
      </c>
      <c r="B133" s="12"/>
      <c r="C133" s="17" t="s">
        <v>89</v>
      </c>
      <c r="D133" s="14" t="s">
        <v>41</v>
      </c>
      <c r="E133" s="13">
        <v>0.1</v>
      </c>
      <c r="F133" s="15"/>
      <c r="G133" s="16">
        <f t="shared" ref="G133:G142" si="11">ROUND(E133*F133,2)</f>
        <v>0</v>
      </c>
    </row>
    <row r="134" spans="1:7" ht="34.200000000000003">
      <c r="A134" s="11">
        <v>2</v>
      </c>
      <c r="B134" s="12"/>
      <c r="C134" s="17" t="s">
        <v>90</v>
      </c>
      <c r="D134" s="14" t="s">
        <v>41</v>
      </c>
      <c r="E134" s="13">
        <v>0.03</v>
      </c>
      <c r="F134" s="15"/>
      <c r="G134" s="16">
        <f t="shared" si="11"/>
        <v>0</v>
      </c>
    </row>
    <row r="135" spans="1:7" ht="12">
      <c r="A135" s="11">
        <v>3</v>
      </c>
      <c r="B135" s="12"/>
      <c r="C135" s="17" t="s">
        <v>80</v>
      </c>
      <c r="D135" s="14" t="s">
        <v>29</v>
      </c>
      <c r="E135" s="13">
        <v>1</v>
      </c>
      <c r="F135" s="15"/>
      <c r="G135" s="16">
        <f t="shared" si="11"/>
        <v>0</v>
      </c>
    </row>
    <row r="136" spans="1:7" ht="22.8">
      <c r="A136" s="11">
        <v>4</v>
      </c>
      <c r="B136" s="12"/>
      <c r="C136" s="17" t="s">
        <v>91</v>
      </c>
      <c r="D136" s="14" t="s">
        <v>92</v>
      </c>
      <c r="E136" s="13">
        <v>2</v>
      </c>
      <c r="F136" s="15"/>
      <c r="G136" s="16">
        <f t="shared" si="11"/>
        <v>0</v>
      </c>
    </row>
    <row r="137" spans="1:7" ht="12">
      <c r="A137" s="11">
        <v>5</v>
      </c>
      <c r="B137" s="12"/>
      <c r="C137" s="17" t="s">
        <v>32</v>
      </c>
      <c r="D137" s="14" t="s">
        <v>25</v>
      </c>
      <c r="E137" s="13">
        <v>1.5</v>
      </c>
      <c r="F137" s="15"/>
      <c r="G137" s="16">
        <f t="shared" si="11"/>
        <v>0</v>
      </c>
    </row>
    <row r="138" spans="1:7" ht="12">
      <c r="A138" s="11">
        <v>6</v>
      </c>
      <c r="B138" s="12"/>
      <c r="C138" s="17" t="s">
        <v>93</v>
      </c>
      <c r="D138" s="14" t="s">
        <v>29</v>
      </c>
      <c r="E138" s="13">
        <v>1</v>
      </c>
      <c r="F138" s="15"/>
      <c r="G138" s="16">
        <f t="shared" si="11"/>
        <v>0</v>
      </c>
    </row>
    <row r="139" spans="1:7" ht="12">
      <c r="A139" s="11">
        <v>7</v>
      </c>
      <c r="B139" s="12"/>
      <c r="C139" s="17" t="s">
        <v>94</v>
      </c>
      <c r="D139" s="14" t="s">
        <v>44</v>
      </c>
      <c r="E139" s="13">
        <v>1.25</v>
      </c>
      <c r="F139" s="15"/>
      <c r="G139" s="16">
        <f t="shared" si="11"/>
        <v>0</v>
      </c>
    </row>
    <row r="140" spans="1:7" ht="12">
      <c r="A140" s="11">
        <v>8</v>
      </c>
      <c r="B140" s="12"/>
      <c r="C140" s="17" t="s">
        <v>95</v>
      </c>
      <c r="D140" s="14" t="s">
        <v>44</v>
      </c>
      <c r="E140" s="13">
        <v>1.25</v>
      </c>
      <c r="F140" s="15"/>
      <c r="G140" s="16">
        <f t="shared" si="11"/>
        <v>0</v>
      </c>
    </row>
    <row r="141" spans="1:7" ht="12">
      <c r="A141" s="11">
        <v>9</v>
      </c>
      <c r="B141" s="12"/>
      <c r="C141" s="17" t="s">
        <v>96</v>
      </c>
      <c r="D141" s="14" t="s">
        <v>44</v>
      </c>
      <c r="E141" s="13">
        <v>1.25</v>
      </c>
      <c r="F141" s="15"/>
      <c r="G141" s="16">
        <f t="shared" si="11"/>
        <v>0</v>
      </c>
    </row>
    <row r="142" spans="1:7" ht="22.8">
      <c r="A142" s="11">
        <v>10</v>
      </c>
      <c r="B142" s="12"/>
      <c r="C142" s="17" t="s">
        <v>97</v>
      </c>
      <c r="D142" s="14" t="s">
        <v>25</v>
      </c>
      <c r="E142" s="13">
        <v>6.25</v>
      </c>
      <c r="F142" s="15"/>
      <c r="G142" s="16">
        <f t="shared" si="11"/>
        <v>0</v>
      </c>
    </row>
    <row r="143" spans="1:7" ht="12">
      <c r="A143" s="9"/>
      <c r="B143" s="10"/>
      <c r="C143" s="18" t="s">
        <v>98</v>
      </c>
      <c r="D143" s="18"/>
      <c r="E143" s="18"/>
      <c r="F143" s="19"/>
      <c r="G143" s="20">
        <f>SUM(G133:G142)</f>
        <v>0</v>
      </c>
    </row>
    <row r="144" spans="1:7" ht="12">
      <c r="C144" s="7" t="s">
        <v>99</v>
      </c>
      <c r="D144" s="7"/>
    </row>
    <row r="145" spans="1:7" ht="22.8">
      <c r="A145" s="11">
        <v>1</v>
      </c>
      <c r="B145" s="12"/>
      <c r="C145" s="17" t="s">
        <v>100</v>
      </c>
      <c r="D145" s="14" t="s">
        <v>25</v>
      </c>
      <c r="E145" s="13">
        <v>0.24</v>
      </c>
      <c r="F145" s="15"/>
      <c r="G145" s="16">
        <f>ROUND(E145*F145,2)</f>
        <v>0</v>
      </c>
    </row>
    <row r="146" spans="1:7" ht="12">
      <c r="A146" s="11">
        <v>2</v>
      </c>
      <c r="B146" s="12"/>
      <c r="C146" s="17" t="s">
        <v>43</v>
      </c>
      <c r="D146" s="14" t="s">
        <v>44</v>
      </c>
      <c r="E146" s="13">
        <v>0.24479999999999999</v>
      </c>
      <c r="F146" s="15"/>
      <c r="G146" s="16">
        <f>ROUND(E146*F146,2)</f>
        <v>0</v>
      </c>
    </row>
    <row r="147" spans="1:7" ht="22.8">
      <c r="A147" s="11">
        <v>3</v>
      </c>
      <c r="B147" s="12"/>
      <c r="C147" s="17" t="s">
        <v>101</v>
      </c>
      <c r="D147" s="14" t="s">
        <v>23</v>
      </c>
      <c r="E147" s="13">
        <v>3.0144000000000001E-2</v>
      </c>
      <c r="F147" s="15"/>
      <c r="G147" s="16">
        <f>ROUND(E147*F147,2)</f>
        <v>0</v>
      </c>
    </row>
    <row r="148" spans="1:7" ht="22.8">
      <c r="A148" s="11">
        <v>4</v>
      </c>
      <c r="B148" s="12"/>
      <c r="C148" s="17" t="s">
        <v>102</v>
      </c>
      <c r="D148" s="14" t="s">
        <v>79</v>
      </c>
      <c r="E148" s="13">
        <v>1</v>
      </c>
      <c r="F148" s="15"/>
      <c r="G148" s="16">
        <f>ROUND(E148*F148,2)</f>
        <v>0</v>
      </c>
    </row>
    <row r="149" spans="1:7" ht="22.8">
      <c r="A149" s="11">
        <v>5</v>
      </c>
      <c r="B149" s="12"/>
      <c r="C149" s="17" t="s">
        <v>103</v>
      </c>
      <c r="D149" s="14" t="s">
        <v>79</v>
      </c>
      <c r="E149" s="13">
        <v>1</v>
      </c>
      <c r="F149" s="15"/>
      <c r="G149" s="16">
        <f>ROUND(E149*F149,2)</f>
        <v>0</v>
      </c>
    </row>
    <row r="150" spans="1:7" ht="12">
      <c r="A150" s="9"/>
      <c r="B150" s="10"/>
      <c r="C150" s="18" t="s">
        <v>104</v>
      </c>
      <c r="D150" s="18"/>
      <c r="E150" s="18"/>
      <c r="F150" s="19"/>
      <c r="G150" s="20">
        <f>SUM(G145:G149)</f>
        <v>0</v>
      </c>
    </row>
    <row r="151" spans="1:7" ht="12">
      <c r="C151" s="7" t="s">
        <v>105</v>
      </c>
      <c r="D151" s="7"/>
    </row>
    <row r="152" spans="1:7" ht="22.8">
      <c r="A152" s="11">
        <v>1</v>
      </c>
      <c r="B152" s="12"/>
      <c r="C152" s="17" t="s">
        <v>59</v>
      </c>
      <c r="D152" s="14" t="s">
        <v>60</v>
      </c>
      <c r="E152" s="13">
        <v>0.04</v>
      </c>
      <c r="F152" s="15"/>
      <c r="G152" s="16">
        <f t="shared" ref="G152:G165" si="12">ROUND(E152*F152,2)</f>
        <v>0</v>
      </c>
    </row>
    <row r="153" spans="1:7" ht="22.8">
      <c r="A153" s="11">
        <v>2</v>
      </c>
      <c r="B153" s="12"/>
      <c r="C153" s="17" t="s">
        <v>106</v>
      </c>
      <c r="D153" s="14" t="s">
        <v>25</v>
      </c>
      <c r="E153" s="13">
        <v>0.1</v>
      </c>
      <c r="F153" s="15"/>
      <c r="G153" s="16">
        <f t="shared" si="12"/>
        <v>0</v>
      </c>
    </row>
    <row r="154" spans="1:7" ht="22.8">
      <c r="A154" s="11">
        <v>3</v>
      </c>
      <c r="B154" s="12"/>
      <c r="C154" s="17" t="s">
        <v>42</v>
      </c>
      <c r="D154" s="14" t="s">
        <v>25</v>
      </c>
      <c r="E154" s="13">
        <v>1.32</v>
      </c>
      <c r="F154" s="15"/>
      <c r="G154" s="16">
        <f t="shared" si="12"/>
        <v>0</v>
      </c>
    </row>
    <row r="155" spans="1:7" ht="12">
      <c r="A155" s="11">
        <v>4</v>
      </c>
      <c r="B155" s="12"/>
      <c r="C155" s="17" t="s">
        <v>43</v>
      </c>
      <c r="D155" s="14" t="s">
        <v>44</v>
      </c>
      <c r="E155" s="13">
        <v>1.3398000000000001</v>
      </c>
      <c r="F155" s="15"/>
      <c r="G155" s="16">
        <f t="shared" si="12"/>
        <v>0</v>
      </c>
    </row>
    <row r="156" spans="1:7" ht="12">
      <c r="A156" s="11">
        <v>5</v>
      </c>
      <c r="B156" s="12"/>
      <c r="C156" s="17" t="s">
        <v>45</v>
      </c>
      <c r="D156" s="14" t="s">
        <v>23</v>
      </c>
      <c r="E156" s="13">
        <v>6.0199999999999997E-2</v>
      </c>
      <c r="F156" s="15"/>
      <c r="G156" s="16">
        <f t="shared" si="12"/>
        <v>0</v>
      </c>
    </row>
    <row r="157" spans="1:7" ht="12">
      <c r="A157" s="11">
        <v>6</v>
      </c>
      <c r="B157" s="12"/>
      <c r="C157" s="17" t="s">
        <v>69</v>
      </c>
      <c r="D157" s="14" t="s">
        <v>23</v>
      </c>
      <c r="E157" s="13">
        <v>1.3626</v>
      </c>
      <c r="F157" s="15"/>
      <c r="G157" s="16">
        <f t="shared" si="12"/>
        <v>0</v>
      </c>
    </row>
    <row r="158" spans="1:7" ht="12">
      <c r="A158" s="11">
        <v>7</v>
      </c>
      <c r="B158" s="12"/>
      <c r="C158" s="17" t="s">
        <v>47</v>
      </c>
      <c r="D158" s="14" t="s">
        <v>23</v>
      </c>
      <c r="E158" s="13">
        <v>1.3626</v>
      </c>
      <c r="F158" s="15"/>
      <c r="G158" s="16">
        <f t="shared" si="12"/>
        <v>0</v>
      </c>
    </row>
    <row r="159" spans="1:7" ht="22.8">
      <c r="A159" s="11">
        <v>8</v>
      </c>
      <c r="B159" s="12"/>
      <c r="C159" s="17" t="s">
        <v>77</v>
      </c>
      <c r="D159" s="14" t="s">
        <v>25</v>
      </c>
      <c r="E159" s="13">
        <v>0.48</v>
      </c>
      <c r="F159" s="15"/>
      <c r="G159" s="16">
        <f t="shared" si="12"/>
        <v>0</v>
      </c>
    </row>
    <row r="160" spans="1:7" ht="12">
      <c r="A160" s="11">
        <v>9</v>
      </c>
      <c r="B160" s="12"/>
      <c r="C160" s="17" t="s">
        <v>32</v>
      </c>
      <c r="D160" s="14" t="s">
        <v>25</v>
      </c>
      <c r="E160" s="13">
        <v>0.48</v>
      </c>
      <c r="F160" s="15"/>
      <c r="G160" s="16">
        <f t="shared" si="12"/>
        <v>0</v>
      </c>
    </row>
    <row r="161" spans="1:7" ht="22.8">
      <c r="A161" s="11">
        <v>10</v>
      </c>
      <c r="B161" s="12"/>
      <c r="C161" s="17" t="s">
        <v>62</v>
      </c>
      <c r="D161" s="14" t="s">
        <v>23</v>
      </c>
      <c r="E161" s="13">
        <v>7.5399999999999995E-2</v>
      </c>
      <c r="F161" s="15"/>
      <c r="G161" s="16">
        <f t="shared" si="12"/>
        <v>0</v>
      </c>
    </row>
    <row r="162" spans="1:7" ht="12">
      <c r="A162" s="11">
        <v>11</v>
      </c>
      <c r="B162" s="12"/>
      <c r="C162" s="17" t="s">
        <v>70</v>
      </c>
      <c r="D162" s="14" t="s">
        <v>37</v>
      </c>
      <c r="E162" s="13">
        <v>4</v>
      </c>
      <c r="F162" s="15"/>
      <c r="G162" s="16">
        <f t="shared" si="12"/>
        <v>0</v>
      </c>
    </row>
    <row r="163" spans="1:7" ht="12">
      <c r="A163" s="11">
        <v>12</v>
      </c>
      <c r="B163" s="12"/>
      <c r="C163" s="17" t="s">
        <v>107</v>
      </c>
      <c r="D163" s="14" t="s">
        <v>108</v>
      </c>
      <c r="E163" s="13">
        <v>15</v>
      </c>
      <c r="F163" s="15"/>
      <c r="G163" s="16">
        <f t="shared" si="12"/>
        <v>0</v>
      </c>
    </row>
    <row r="164" spans="1:7" ht="34.200000000000003">
      <c r="A164" s="11">
        <v>13</v>
      </c>
      <c r="B164" s="12"/>
      <c r="C164" s="17" t="s">
        <v>109</v>
      </c>
      <c r="D164" s="14" t="s">
        <v>110</v>
      </c>
      <c r="E164" s="13">
        <v>0.3</v>
      </c>
      <c r="F164" s="15"/>
      <c r="G164" s="16">
        <f t="shared" si="12"/>
        <v>0</v>
      </c>
    </row>
    <row r="165" spans="1:7" ht="22.8">
      <c r="A165" s="11">
        <v>14</v>
      </c>
      <c r="B165" s="12"/>
      <c r="C165" s="17" t="s">
        <v>111</v>
      </c>
      <c r="D165" s="14" t="s">
        <v>29</v>
      </c>
      <c r="E165" s="13">
        <v>0.6</v>
      </c>
      <c r="F165" s="15"/>
      <c r="G165" s="16">
        <f t="shared" si="12"/>
        <v>0</v>
      </c>
    </row>
    <row r="166" spans="1:7" ht="12">
      <c r="A166" s="9"/>
      <c r="B166" s="10"/>
      <c r="C166" s="18" t="s">
        <v>112</v>
      </c>
      <c r="D166" s="18"/>
      <c r="E166" s="18"/>
      <c r="F166" s="19"/>
      <c r="G166" s="20">
        <f>SUM(G152:G165)</f>
        <v>0</v>
      </c>
    </row>
    <row r="167" spans="1:7" ht="12">
      <c r="C167" s="7" t="s">
        <v>113</v>
      </c>
      <c r="D167" s="7"/>
    </row>
    <row r="168" spans="1:7" ht="22.8">
      <c r="A168" s="11">
        <v>1</v>
      </c>
      <c r="B168" s="12"/>
      <c r="C168" s="17" t="s">
        <v>114</v>
      </c>
      <c r="D168" s="14" t="s">
        <v>25</v>
      </c>
      <c r="E168" s="13">
        <v>30</v>
      </c>
      <c r="F168" s="15"/>
      <c r="G168" s="16">
        <f t="shared" ref="G168:G174" si="13">ROUND(E168*F168,2)</f>
        <v>0</v>
      </c>
    </row>
    <row r="169" spans="1:7" ht="12">
      <c r="A169" s="11">
        <v>2</v>
      </c>
      <c r="B169" s="12"/>
      <c r="C169" s="17" t="s">
        <v>115</v>
      </c>
      <c r="D169" s="14" t="s">
        <v>44</v>
      </c>
      <c r="E169" s="13">
        <v>30</v>
      </c>
      <c r="F169" s="15"/>
      <c r="G169" s="16">
        <f t="shared" si="13"/>
        <v>0</v>
      </c>
    </row>
    <row r="170" spans="1:7" ht="34.200000000000003">
      <c r="A170" s="11">
        <v>3</v>
      </c>
      <c r="B170" s="12"/>
      <c r="C170" s="17" t="s">
        <v>116</v>
      </c>
      <c r="D170" s="14" t="s">
        <v>29</v>
      </c>
      <c r="E170" s="13">
        <v>2.4</v>
      </c>
      <c r="F170" s="15"/>
      <c r="G170" s="16">
        <f t="shared" si="13"/>
        <v>0</v>
      </c>
    </row>
    <row r="171" spans="1:7" ht="12">
      <c r="A171" s="11">
        <v>4</v>
      </c>
      <c r="B171" s="12"/>
      <c r="C171" s="17" t="s">
        <v>117</v>
      </c>
      <c r="D171" s="14" t="s">
        <v>25</v>
      </c>
      <c r="E171" s="13">
        <v>6</v>
      </c>
      <c r="F171" s="15"/>
      <c r="G171" s="16">
        <f t="shared" si="13"/>
        <v>0</v>
      </c>
    </row>
    <row r="172" spans="1:7" ht="22.8">
      <c r="A172" s="11">
        <v>5</v>
      </c>
      <c r="B172" s="12"/>
      <c r="C172" s="17" t="s">
        <v>118</v>
      </c>
      <c r="D172" s="14" t="s">
        <v>29</v>
      </c>
      <c r="E172" s="13">
        <v>2.4</v>
      </c>
      <c r="F172" s="15"/>
      <c r="G172" s="16">
        <f t="shared" si="13"/>
        <v>0</v>
      </c>
    </row>
    <row r="173" spans="1:7" ht="34.200000000000003">
      <c r="A173" s="11">
        <v>6</v>
      </c>
      <c r="B173" s="12"/>
      <c r="C173" s="17" t="s">
        <v>119</v>
      </c>
      <c r="D173" s="14" t="s">
        <v>29</v>
      </c>
      <c r="E173" s="13">
        <v>1.5</v>
      </c>
      <c r="F173" s="15"/>
      <c r="G173" s="16">
        <f t="shared" si="13"/>
        <v>0</v>
      </c>
    </row>
    <row r="174" spans="1:7" ht="22.8">
      <c r="A174" s="11">
        <v>7</v>
      </c>
      <c r="B174" s="12"/>
      <c r="C174" s="17" t="s">
        <v>118</v>
      </c>
      <c r="D174" s="14" t="s">
        <v>29</v>
      </c>
      <c r="E174" s="13">
        <v>1.5</v>
      </c>
      <c r="F174" s="15"/>
      <c r="G174" s="16">
        <f t="shared" si="13"/>
        <v>0</v>
      </c>
    </row>
    <row r="175" spans="1:7" ht="12">
      <c r="A175" s="9"/>
      <c r="B175" s="10"/>
      <c r="C175" s="18" t="s">
        <v>120</v>
      </c>
      <c r="D175" s="18"/>
      <c r="E175" s="18"/>
      <c r="F175" s="19"/>
      <c r="G175" s="20">
        <f>SUM(G168:G174)</f>
        <v>0</v>
      </c>
    </row>
    <row r="176" spans="1:7" ht="12">
      <c r="C176" s="7" t="s">
        <v>121</v>
      </c>
      <c r="D176" s="7"/>
    </row>
    <row r="177" spans="1:7" ht="22.8">
      <c r="A177" s="11">
        <v>1</v>
      </c>
      <c r="B177" s="12"/>
      <c r="C177" s="17" t="s">
        <v>59</v>
      </c>
      <c r="D177" s="14" t="s">
        <v>60</v>
      </c>
      <c r="E177" s="13">
        <v>0.02</v>
      </c>
      <c r="F177" s="15"/>
      <c r="G177" s="16">
        <f t="shared" ref="G177:G183" si="14">ROUND(E177*F177,2)</f>
        <v>0</v>
      </c>
    </row>
    <row r="178" spans="1:7" ht="22.8">
      <c r="A178" s="11">
        <v>2</v>
      </c>
      <c r="B178" s="12"/>
      <c r="C178" s="17" t="s">
        <v>42</v>
      </c>
      <c r="D178" s="14" t="s">
        <v>25</v>
      </c>
      <c r="E178" s="13">
        <v>1.92</v>
      </c>
      <c r="F178" s="15"/>
      <c r="G178" s="16">
        <f t="shared" si="14"/>
        <v>0</v>
      </c>
    </row>
    <row r="179" spans="1:7" ht="12">
      <c r="A179" s="11">
        <v>3</v>
      </c>
      <c r="B179" s="12"/>
      <c r="C179" s="17" t="s">
        <v>43</v>
      </c>
      <c r="D179" s="14" t="s">
        <v>44</v>
      </c>
      <c r="E179" s="13">
        <v>1.9488000000000001</v>
      </c>
      <c r="F179" s="15"/>
      <c r="G179" s="16">
        <f t="shared" si="14"/>
        <v>0</v>
      </c>
    </row>
    <row r="180" spans="1:7" ht="22.8">
      <c r="A180" s="11">
        <v>4</v>
      </c>
      <c r="B180" s="12"/>
      <c r="C180" s="17" t="s">
        <v>122</v>
      </c>
      <c r="D180" s="14" t="s">
        <v>31</v>
      </c>
      <c r="E180" s="13">
        <v>4</v>
      </c>
      <c r="F180" s="15"/>
      <c r="G180" s="16">
        <f t="shared" si="14"/>
        <v>0</v>
      </c>
    </row>
    <row r="181" spans="1:7" ht="12">
      <c r="A181" s="11">
        <v>5</v>
      </c>
      <c r="B181" s="12"/>
      <c r="C181" s="17" t="s">
        <v>123</v>
      </c>
      <c r="D181" s="14" t="s">
        <v>23</v>
      </c>
      <c r="E181" s="13">
        <v>0.35859999999999997</v>
      </c>
      <c r="F181" s="15"/>
      <c r="G181" s="16">
        <f t="shared" si="14"/>
        <v>0</v>
      </c>
    </row>
    <row r="182" spans="1:7" ht="22.8">
      <c r="A182" s="11">
        <v>6</v>
      </c>
      <c r="B182" s="12"/>
      <c r="C182" s="17" t="s">
        <v>124</v>
      </c>
      <c r="D182" s="14" t="s">
        <v>29</v>
      </c>
      <c r="E182" s="13">
        <v>0.48</v>
      </c>
      <c r="F182" s="15"/>
      <c r="G182" s="16">
        <f t="shared" si="14"/>
        <v>0</v>
      </c>
    </row>
    <row r="183" spans="1:7" ht="22.8">
      <c r="A183" s="11">
        <v>7</v>
      </c>
      <c r="B183" s="12"/>
      <c r="C183" s="17" t="s">
        <v>125</v>
      </c>
      <c r="D183" s="14" t="s">
        <v>29</v>
      </c>
      <c r="E183" s="13">
        <v>0.48</v>
      </c>
      <c r="F183" s="15"/>
      <c r="G183" s="16">
        <f t="shared" si="14"/>
        <v>0</v>
      </c>
    </row>
    <row r="184" spans="1:7" ht="12">
      <c r="A184" s="9"/>
      <c r="B184" s="10"/>
      <c r="C184" s="18" t="s">
        <v>126</v>
      </c>
      <c r="D184" s="18"/>
      <c r="E184" s="18"/>
      <c r="F184" s="19"/>
      <c r="G184" s="20">
        <f>SUM(G177:G183)</f>
        <v>0</v>
      </c>
    </row>
    <row r="185" spans="1:7" ht="12">
      <c r="C185" s="7" t="s">
        <v>127</v>
      </c>
      <c r="D185" s="7"/>
    </row>
    <row r="186" spans="1:7" ht="22.8">
      <c r="A186" s="11">
        <v>1</v>
      </c>
      <c r="B186" s="12"/>
      <c r="C186" s="17" t="s">
        <v>40</v>
      </c>
      <c r="D186" s="14" t="s">
        <v>41</v>
      </c>
      <c r="E186" s="13">
        <v>0.1</v>
      </c>
      <c r="F186" s="15"/>
      <c r="G186" s="16">
        <f t="shared" ref="G186:G198" si="15">ROUND(E186*F186,2)</f>
        <v>0</v>
      </c>
    </row>
    <row r="187" spans="1:7" ht="22.8">
      <c r="A187" s="11">
        <v>2</v>
      </c>
      <c r="B187" s="12"/>
      <c r="C187" s="17" t="s">
        <v>100</v>
      </c>
      <c r="D187" s="14" t="s">
        <v>25</v>
      </c>
      <c r="E187" s="13">
        <v>2</v>
      </c>
      <c r="F187" s="15"/>
      <c r="G187" s="16">
        <f t="shared" si="15"/>
        <v>0</v>
      </c>
    </row>
    <row r="188" spans="1:7" ht="12">
      <c r="A188" s="11">
        <v>3</v>
      </c>
      <c r="B188" s="12"/>
      <c r="C188" s="17" t="s">
        <v>43</v>
      </c>
      <c r="D188" s="14" t="s">
        <v>44</v>
      </c>
      <c r="E188" s="13">
        <v>2.0299999999999998</v>
      </c>
      <c r="F188" s="15"/>
      <c r="G188" s="16">
        <f t="shared" si="15"/>
        <v>0</v>
      </c>
    </row>
    <row r="189" spans="1:7" ht="12">
      <c r="A189" s="11">
        <v>4</v>
      </c>
      <c r="B189" s="12"/>
      <c r="C189" s="17" t="s">
        <v>45</v>
      </c>
      <c r="D189" s="14" t="s">
        <v>23</v>
      </c>
      <c r="E189" s="13">
        <v>7.4000000000000003E-3</v>
      </c>
      <c r="F189" s="15"/>
      <c r="G189" s="16">
        <f t="shared" si="15"/>
        <v>0</v>
      </c>
    </row>
    <row r="190" spans="1:7" ht="22.8">
      <c r="A190" s="11">
        <v>5</v>
      </c>
      <c r="B190" s="12"/>
      <c r="C190" s="17" t="s">
        <v>77</v>
      </c>
      <c r="D190" s="14" t="s">
        <v>25</v>
      </c>
      <c r="E190" s="13">
        <v>3.0840000000000001</v>
      </c>
      <c r="F190" s="15"/>
      <c r="G190" s="16">
        <f t="shared" si="15"/>
        <v>0</v>
      </c>
    </row>
    <row r="191" spans="1:7" ht="12">
      <c r="A191" s="11">
        <v>6</v>
      </c>
      <c r="B191" s="12"/>
      <c r="C191" s="17" t="s">
        <v>32</v>
      </c>
      <c r="D191" s="14" t="s">
        <v>25</v>
      </c>
      <c r="E191" s="13">
        <v>0.86</v>
      </c>
      <c r="F191" s="15"/>
      <c r="G191" s="16">
        <f t="shared" si="15"/>
        <v>0</v>
      </c>
    </row>
    <row r="192" spans="1:7" ht="12">
      <c r="A192" s="11">
        <v>7</v>
      </c>
      <c r="B192" s="12"/>
      <c r="C192" s="17" t="s">
        <v>128</v>
      </c>
      <c r="D192" s="14" t="s">
        <v>25</v>
      </c>
      <c r="E192" s="13">
        <v>2.2240000000000002</v>
      </c>
      <c r="F192" s="15"/>
      <c r="G192" s="16">
        <f t="shared" si="15"/>
        <v>0</v>
      </c>
    </row>
    <row r="193" spans="1:7" ht="22.8">
      <c r="A193" s="11">
        <v>8</v>
      </c>
      <c r="B193" s="12"/>
      <c r="C193" s="17" t="s">
        <v>129</v>
      </c>
      <c r="D193" s="14" t="s">
        <v>110</v>
      </c>
      <c r="E193" s="13">
        <v>0.32</v>
      </c>
      <c r="F193" s="15"/>
      <c r="G193" s="16">
        <f t="shared" si="15"/>
        <v>0</v>
      </c>
    </row>
    <row r="194" spans="1:7" ht="22.8">
      <c r="A194" s="11">
        <v>9</v>
      </c>
      <c r="B194" s="12"/>
      <c r="C194" s="17" t="s">
        <v>130</v>
      </c>
      <c r="D194" s="14" t="s">
        <v>110</v>
      </c>
      <c r="E194" s="13">
        <v>0.32</v>
      </c>
      <c r="F194" s="15"/>
      <c r="G194" s="16">
        <f t="shared" si="15"/>
        <v>0</v>
      </c>
    </row>
    <row r="195" spans="1:7" ht="22.8">
      <c r="A195" s="11">
        <v>10</v>
      </c>
      <c r="B195" s="12"/>
      <c r="C195" s="17" t="s">
        <v>62</v>
      </c>
      <c r="D195" s="14" t="s">
        <v>23</v>
      </c>
      <c r="E195" s="13">
        <v>0.184</v>
      </c>
      <c r="F195" s="15"/>
      <c r="G195" s="16">
        <f t="shared" si="15"/>
        <v>0</v>
      </c>
    </row>
    <row r="196" spans="1:7" ht="22.8">
      <c r="A196" s="11">
        <v>11</v>
      </c>
      <c r="B196" s="12"/>
      <c r="C196" s="17" t="s">
        <v>73</v>
      </c>
      <c r="D196" s="14" t="s">
        <v>23</v>
      </c>
      <c r="E196" s="13">
        <v>0.184</v>
      </c>
      <c r="F196" s="15"/>
      <c r="G196" s="16">
        <f t="shared" si="15"/>
        <v>0</v>
      </c>
    </row>
    <row r="197" spans="1:7" ht="12">
      <c r="A197" s="11">
        <v>12</v>
      </c>
      <c r="B197" s="12"/>
      <c r="C197" s="17" t="s">
        <v>131</v>
      </c>
      <c r="D197" s="14" t="s">
        <v>25</v>
      </c>
      <c r="E197" s="13">
        <v>4.8</v>
      </c>
      <c r="F197" s="15"/>
      <c r="G197" s="16">
        <f t="shared" si="15"/>
        <v>0</v>
      </c>
    </row>
    <row r="198" spans="1:7" ht="22.8">
      <c r="A198" s="11">
        <v>13</v>
      </c>
      <c r="B198" s="12"/>
      <c r="C198" s="17" t="s">
        <v>132</v>
      </c>
      <c r="D198" s="14" t="s">
        <v>110</v>
      </c>
      <c r="E198" s="13">
        <v>0.32</v>
      </c>
      <c r="F198" s="15"/>
      <c r="G198" s="16">
        <f t="shared" si="15"/>
        <v>0</v>
      </c>
    </row>
    <row r="199" spans="1:7" ht="12">
      <c r="A199" s="9"/>
      <c r="B199" s="10"/>
      <c r="C199" s="18" t="s">
        <v>133</v>
      </c>
      <c r="D199" s="18"/>
      <c r="E199" s="18"/>
      <c r="F199" s="19"/>
      <c r="G199" s="20">
        <f>SUM(G186:G198)</f>
        <v>0</v>
      </c>
    </row>
    <row r="200" spans="1:7" ht="12">
      <c r="A200" s="7"/>
      <c r="B200" s="7" t="s">
        <v>134</v>
      </c>
      <c r="C200" s="7"/>
      <c r="D200" s="7"/>
      <c r="E200" s="7"/>
      <c r="F200" s="8"/>
      <c r="G200" s="8">
        <f>SUM(G26,G36,G46,G56,G66,G77,G88,G100,G112,G123,G131,G143,G150,G166,G175,G184,G199)</f>
        <v>0</v>
      </c>
    </row>
    <row r="201" spans="1:7" ht="12">
      <c r="A201" s="21"/>
      <c r="B201" s="18"/>
      <c r="C201" s="18" t="s">
        <v>135</v>
      </c>
      <c r="D201" s="18" t="s">
        <v>136</v>
      </c>
      <c r="E201" s="18"/>
      <c r="F201" s="19"/>
      <c r="G201" s="20">
        <f>ROUND(G200*0.21,2)</f>
        <v>0</v>
      </c>
    </row>
    <row r="202" spans="1:7" ht="12">
      <c r="A202" s="18"/>
      <c r="B202" s="18" t="s">
        <v>137</v>
      </c>
      <c r="C202" s="18"/>
      <c r="D202" s="18"/>
      <c r="E202" s="18"/>
      <c r="F202" s="19"/>
      <c r="G202" s="19">
        <f>G200+G201</f>
        <v>0</v>
      </c>
    </row>
    <row r="203" spans="1:7" ht="12">
      <c r="A203" s="7"/>
      <c r="B203" s="7"/>
      <c r="C203" s="7"/>
      <c r="D203" s="7"/>
      <c r="E203" s="7"/>
      <c r="F203" s="8"/>
      <c r="G203" s="8"/>
    </row>
    <row r="208" spans="1:7" ht="12">
      <c r="A208" s="7" t="s">
        <v>0</v>
      </c>
      <c r="B208" s="7"/>
      <c r="C208" s="7"/>
      <c r="D208" s="7"/>
      <c r="E208" s="7"/>
      <c r="F208" s="8"/>
      <c r="G208" s="6" t="s">
        <v>4</v>
      </c>
    </row>
    <row r="209" spans="1:7">
      <c r="A209" s="1" t="s">
        <v>1</v>
      </c>
      <c r="G209" s="3" t="s">
        <v>1</v>
      </c>
    </row>
    <row r="210" spans="1:7">
      <c r="C210" s="1" t="s">
        <v>2</v>
      </c>
      <c r="G210" s="3"/>
    </row>
    <row r="211" spans="1:7">
      <c r="A211" s="1" t="s">
        <v>3</v>
      </c>
      <c r="G211" s="3" t="s">
        <v>3</v>
      </c>
    </row>
    <row r="213" spans="1:7" ht="17.399999999999999">
      <c r="D213" s="5" t="s">
        <v>138</v>
      </c>
    </row>
    <row r="214" spans="1:7">
      <c r="D214" s="4" t="s">
        <v>16</v>
      </c>
    </row>
    <row r="216" spans="1:7" ht="12">
      <c r="A216" s="38" t="s">
        <v>5</v>
      </c>
      <c r="B216" s="38"/>
      <c r="C216" s="39" t="s">
        <v>18</v>
      </c>
      <c r="D216" s="39"/>
      <c r="E216" s="39"/>
      <c r="F216" s="40"/>
      <c r="G216" s="40"/>
    </row>
    <row r="217" spans="1:7" ht="12">
      <c r="A217" s="38" t="s">
        <v>6</v>
      </c>
      <c r="B217" s="38"/>
      <c r="C217" s="39" t="s">
        <v>19</v>
      </c>
      <c r="D217" s="39"/>
      <c r="E217" s="39"/>
      <c r="F217" s="40"/>
      <c r="G217" s="40"/>
    </row>
    <row r="218" spans="1:7" ht="12">
      <c r="A218" s="38" t="s">
        <v>7</v>
      </c>
      <c r="B218" s="38"/>
      <c r="C218" s="39" t="s">
        <v>139</v>
      </c>
      <c r="D218" s="39"/>
      <c r="E218" s="39"/>
      <c r="F218" s="40"/>
      <c r="G218" s="40"/>
    </row>
    <row r="219" spans="1:7" ht="12">
      <c r="A219" s="33">
        <v>45856</v>
      </c>
      <c r="B219" s="33"/>
      <c r="F219" s="6" t="s">
        <v>8</v>
      </c>
      <c r="G219" s="6">
        <f>G235</f>
        <v>0</v>
      </c>
    </row>
    <row r="220" spans="1:7">
      <c r="A220" s="34" t="s">
        <v>9</v>
      </c>
      <c r="B220" s="34" t="s">
        <v>10</v>
      </c>
      <c r="C220" s="34" t="s">
        <v>11</v>
      </c>
      <c r="D220" s="34" t="s">
        <v>12</v>
      </c>
      <c r="E220" s="36" t="s">
        <v>13</v>
      </c>
      <c r="F220" s="29" t="s">
        <v>14</v>
      </c>
      <c r="G220" s="31" t="s">
        <v>15</v>
      </c>
    </row>
    <row r="221" spans="1:7">
      <c r="A221" s="35"/>
      <c r="B221" s="35"/>
      <c r="C221" s="35"/>
      <c r="D221" s="35"/>
      <c r="E221" s="37"/>
      <c r="F221" s="30"/>
      <c r="G221" s="32"/>
    </row>
    <row r="222" spans="1:7" ht="12">
      <c r="A222" s="22">
        <v>1</v>
      </c>
      <c r="B222" s="24"/>
      <c r="C222" s="28" t="s">
        <v>140</v>
      </c>
      <c r="D222" s="26" t="s">
        <v>141</v>
      </c>
      <c r="E222" s="25">
        <v>0.15</v>
      </c>
      <c r="F222" s="27"/>
      <c r="G222" s="27">
        <f t="shared" ref="G222:G232" si="16">ROUND(E222*F222,2)</f>
        <v>0</v>
      </c>
    </row>
    <row r="223" spans="1:7" ht="12">
      <c r="A223" s="23">
        <v>2</v>
      </c>
      <c r="B223" s="12"/>
      <c r="C223" s="17" t="s">
        <v>80</v>
      </c>
      <c r="D223" s="14" t="s">
        <v>29</v>
      </c>
      <c r="E223" s="13">
        <v>1.5</v>
      </c>
      <c r="F223" s="15"/>
      <c r="G223" s="15">
        <f t="shared" si="16"/>
        <v>0</v>
      </c>
    </row>
    <row r="224" spans="1:7" ht="12">
      <c r="A224" s="23">
        <v>3</v>
      </c>
      <c r="B224" s="12"/>
      <c r="C224" s="17" t="s">
        <v>93</v>
      </c>
      <c r="D224" s="14" t="s">
        <v>29</v>
      </c>
      <c r="E224" s="13">
        <v>1.5</v>
      </c>
      <c r="F224" s="15"/>
      <c r="G224" s="15">
        <f t="shared" si="16"/>
        <v>0</v>
      </c>
    </row>
    <row r="225" spans="1:7" ht="12">
      <c r="A225" s="23">
        <v>4</v>
      </c>
      <c r="B225" s="12"/>
      <c r="C225" s="17" t="s">
        <v>142</v>
      </c>
      <c r="D225" s="14" t="s">
        <v>25</v>
      </c>
      <c r="E225" s="13">
        <v>15</v>
      </c>
      <c r="F225" s="15"/>
      <c r="G225" s="15">
        <f t="shared" si="16"/>
        <v>0</v>
      </c>
    </row>
    <row r="226" spans="1:7" ht="12">
      <c r="A226" s="23">
        <v>5</v>
      </c>
      <c r="B226" s="12"/>
      <c r="C226" s="17" t="s">
        <v>143</v>
      </c>
      <c r="D226" s="14" t="s">
        <v>92</v>
      </c>
      <c r="E226" s="13">
        <v>0.5</v>
      </c>
      <c r="F226" s="15"/>
      <c r="G226" s="15">
        <f t="shared" si="16"/>
        <v>0</v>
      </c>
    </row>
    <row r="227" spans="1:7" ht="12">
      <c r="A227" s="23">
        <v>6</v>
      </c>
      <c r="B227" s="12"/>
      <c r="C227" s="17" t="s">
        <v>32</v>
      </c>
      <c r="D227" s="14" t="s">
        <v>25</v>
      </c>
      <c r="E227" s="13">
        <v>1.5</v>
      </c>
      <c r="F227" s="15"/>
      <c r="G227" s="15">
        <f t="shared" si="16"/>
        <v>0</v>
      </c>
    </row>
    <row r="228" spans="1:7" ht="12">
      <c r="A228" s="23">
        <v>7</v>
      </c>
      <c r="B228" s="12"/>
      <c r="C228" s="17" t="s">
        <v>70</v>
      </c>
      <c r="D228" s="14" t="s">
        <v>37</v>
      </c>
      <c r="E228" s="13">
        <v>22.1</v>
      </c>
      <c r="F228" s="15"/>
      <c r="G228" s="15">
        <f t="shared" si="16"/>
        <v>0</v>
      </c>
    </row>
    <row r="229" spans="1:7" ht="22.8">
      <c r="A229" s="23">
        <v>8</v>
      </c>
      <c r="B229" s="12"/>
      <c r="C229" s="17" t="s">
        <v>62</v>
      </c>
      <c r="D229" s="14" t="s">
        <v>23</v>
      </c>
      <c r="E229" s="13">
        <v>0.39550000000000002</v>
      </c>
      <c r="F229" s="15"/>
      <c r="G229" s="15">
        <f t="shared" si="16"/>
        <v>0</v>
      </c>
    </row>
    <row r="230" spans="1:7" ht="22.8">
      <c r="A230" s="23">
        <v>9</v>
      </c>
      <c r="B230" s="12"/>
      <c r="C230" s="17" t="s">
        <v>144</v>
      </c>
      <c r="D230" s="14" t="s">
        <v>34</v>
      </c>
      <c r="E230" s="13">
        <v>50</v>
      </c>
      <c r="F230" s="15"/>
      <c r="G230" s="15">
        <f t="shared" si="16"/>
        <v>0</v>
      </c>
    </row>
    <row r="231" spans="1:7" ht="22.8">
      <c r="A231" s="23">
        <v>10</v>
      </c>
      <c r="B231" s="12"/>
      <c r="C231" s="17" t="s">
        <v>145</v>
      </c>
      <c r="D231" s="14" t="s">
        <v>146</v>
      </c>
      <c r="E231" s="13">
        <v>0.1</v>
      </c>
      <c r="F231" s="15"/>
      <c r="G231" s="15">
        <f t="shared" si="16"/>
        <v>0</v>
      </c>
    </row>
    <row r="232" spans="1:7" ht="22.8">
      <c r="A232" s="23">
        <v>11</v>
      </c>
      <c r="B232" s="12"/>
      <c r="C232" s="17" t="s">
        <v>147</v>
      </c>
      <c r="D232" s="14" t="s">
        <v>148</v>
      </c>
      <c r="E232" s="13">
        <v>0.1</v>
      </c>
      <c r="F232" s="15"/>
      <c r="G232" s="15">
        <f t="shared" si="16"/>
        <v>0</v>
      </c>
    </row>
    <row r="233" spans="1:7" ht="12">
      <c r="A233" s="21"/>
      <c r="B233" s="18" t="s">
        <v>134</v>
      </c>
      <c r="C233" s="18"/>
      <c r="D233" s="18"/>
      <c r="E233" s="18"/>
      <c r="F233" s="19"/>
      <c r="G233" s="20">
        <f>SUM(G222:G232)</f>
        <v>0</v>
      </c>
    </row>
    <row r="234" spans="1:7" ht="12">
      <c r="A234" s="21"/>
      <c r="B234" s="18"/>
      <c r="C234" s="18" t="s">
        <v>135</v>
      </c>
      <c r="D234" s="18" t="s">
        <v>136</v>
      </c>
      <c r="E234" s="18"/>
      <c r="F234" s="19"/>
      <c r="G234" s="20">
        <f>ROUND(G233*0.21,2)</f>
        <v>0</v>
      </c>
    </row>
    <row r="235" spans="1:7" ht="12">
      <c r="A235" s="18"/>
      <c r="B235" s="18" t="s">
        <v>137</v>
      </c>
      <c r="C235" s="18"/>
      <c r="D235" s="18"/>
      <c r="E235" s="18"/>
      <c r="F235" s="19"/>
      <c r="G235" s="19">
        <f>G233+G234</f>
        <v>0</v>
      </c>
    </row>
    <row r="236" spans="1:7" ht="12">
      <c r="A236" s="7"/>
      <c r="B236" s="7"/>
      <c r="C236" s="7"/>
      <c r="D236" s="7"/>
      <c r="E236" s="7"/>
      <c r="F236" s="8"/>
      <c r="G236" s="8"/>
    </row>
    <row r="240" spans="1:7" ht="12">
      <c r="A240" s="7" t="s">
        <v>0</v>
      </c>
      <c r="B240" s="7"/>
      <c r="C240" s="7"/>
      <c r="D240" s="7"/>
      <c r="E240" s="7"/>
      <c r="F240" s="8"/>
      <c r="G240" s="6" t="s">
        <v>4</v>
      </c>
    </row>
    <row r="241" spans="1:7">
      <c r="A241" s="1" t="s">
        <v>1</v>
      </c>
      <c r="G241" s="3" t="s">
        <v>1</v>
      </c>
    </row>
    <row r="242" spans="1:7">
      <c r="C242" s="1" t="s">
        <v>2</v>
      </c>
      <c r="G242" s="3"/>
    </row>
    <row r="243" spans="1:7">
      <c r="A243" s="1" t="s">
        <v>3</v>
      </c>
      <c r="G243" s="3" t="s">
        <v>3</v>
      </c>
    </row>
    <row r="245" spans="1:7" ht="17.399999999999999">
      <c r="D245" s="5" t="s">
        <v>149</v>
      </c>
    </row>
    <row r="246" spans="1:7">
      <c r="D246" s="4" t="s">
        <v>16</v>
      </c>
    </row>
    <row r="248" spans="1:7" ht="12">
      <c r="A248" s="38" t="s">
        <v>5</v>
      </c>
      <c r="B248" s="38"/>
      <c r="C248" s="39" t="s">
        <v>18</v>
      </c>
      <c r="D248" s="39"/>
      <c r="E248" s="39"/>
      <c r="F248" s="40"/>
      <c r="G248" s="40"/>
    </row>
    <row r="249" spans="1:7" ht="12">
      <c r="A249" s="38" t="s">
        <v>6</v>
      </c>
      <c r="B249" s="38"/>
      <c r="C249" s="39" t="s">
        <v>19</v>
      </c>
      <c r="D249" s="39"/>
      <c r="E249" s="39"/>
      <c r="F249" s="40"/>
      <c r="G249" s="40"/>
    </row>
    <row r="250" spans="1:7" ht="12">
      <c r="A250" s="38" t="s">
        <v>7</v>
      </c>
      <c r="B250" s="38"/>
      <c r="C250" s="39" t="s">
        <v>150</v>
      </c>
      <c r="D250" s="39"/>
      <c r="E250" s="39"/>
      <c r="F250" s="40"/>
      <c r="G250" s="40"/>
    </row>
    <row r="251" spans="1:7" ht="12">
      <c r="A251" s="33">
        <v>45856</v>
      </c>
      <c r="B251" s="33"/>
      <c r="F251" s="6" t="s">
        <v>8</v>
      </c>
      <c r="G251" s="6">
        <f>G258</f>
        <v>0</v>
      </c>
    </row>
    <row r="252" spans="1:7">
      <c r="A252" s="34" t="s">
        <v>9</v>
      </c>
      <c r="B252" s="34" t="s">
        <v>10</v>
      </c>
      <c r="C252" s="34" t="s">
        <v>11</v>
      </c>
      <c r="D252" s="34" t="s">
        <v>12</v>
      </c>
      <c r="E252" s="36" t="s">
        <v>13</v>
      </c>
      <c r="F252" s="29" t="s">
        <v>14</v>
      </c>
      <c r="G252" s="31" t="s">
        <v>15</v>
      </c>
    </row>
    <row r="253" spans="1:7">
      <c r="A253" s="35"/>
      <c r="B253" s="35"/>
      <c r="C253" s="35"/>
      <c r="D253" s="35"/>
      <c r="E253" s="37"/>
      <c r="F253" s="30"/>
      <c r="G253" s="32"/>
    </row>
    <row r="254" spans="1:7" ht="12">
      <c r="A254" s="22">
        <v>1</v>
      </c>
      <c r="B254" s="24"/>
      <c r="C254" s="28" t="s">
        <v>151</v>
      </c>
      <c r="D254" s="26" t="s">
        <v>31</v>
      </c>
      <c r="E254" s="25">
        <v>14</v>
      </c>
      <c r="F254" s="27"/>
      <c r="G254" s="27">
        <f>ROUND(E254*F254,2)</f>
        <v>0</v>
      </c>
    </row>
    <row r="255" spans="1:7" ht="12">
      <c r="A255" s="23">
        <v>2</v>
      </c>
      <c r="B255" s="12"/>
      <c r="C255" s="17" t="s">
        <v>152</v>
      </c>
      <c r="D255" s="14" t="s">
        <v>31</v>
      </c>
      <c r="E255" s="13">
        <v>14</v>
      </c>
      <c r="F255" s="15"/>
      <c r="G255" s="15">
        <f>ROUND(E255*F255,2)</f>
        <v>0</v>
      </c>
    </row>
    <row r="256" spans="1:7" ht="12">
      <c r="A256" s="21"/>
      <c r="B256" s="18" t="s">
        <v>134</v>
      </c>
      <c r="C256" s="18"/>
      <c r="D256" s="18"/>
      <c r="E256" s="18"/>
      <c r="F256" s="19"/>
      <c r="G256" s="20">
        <f>SUM(G254:G255)</f>
        <v>0</v>
      </c>
    </row>
    <row r="257" spans="1:7" ht="12">
      <c r="A257" s="21"/>
      <c r="B257" s="18"/>
      <c r="C257" s="18" t="s">
        <v>135</v>
      </c>
      <c r="D257" s="18" t="s">
        <v>136</v>
      </c>
      <c r="E257" s="18"/>
      <c r="F257" s="19"/>
      <c r="G257" s="20">
        <f>ROUND(G256*0.21,2)</f>
        <v>0</v>
      </c>
    </row>
    <row r="258" spans="1:7" ht="12">
      <c r="A258" s="18"/>
      <c r="B258" s="18" t="s">
        <v>137</v>
      </c>
      <c r="C258" s="18"/>
      <c r="D258" s="18"/>
      <c r="E258" s="18"/>
      <c r="F258" s="19"/>
      <c r="G258" s="19">
        <f>G256+G257</f>
        <v>0</v>
      </c>
    </row>
    <row r="259" spans="1:7" ht="12">
      <c r="A259" s="7"/>
      <c r="B259" s="7"/>
      <c r="C259" s="7"/>
      <c r="D259" s="7"/>
      <c r="E259" s="7"/>
      <c r="F259" s="8"/>
      <c r="G259" s="8"/>
    </row>
  </sheetData>
  <mergeCells count="42">
    <mergeCell ref="A9:B9"/>
    <mergeCell ref="C9:G9"/>
    <mergeCell ref="A10:B10"/>
    <mergeCell ref="C10:G10"/>
    <mergeCell ref="A11:B11"/>
    <mergeCell ref="C11:G11"/>
    <mergeCell ref="A12:B12"/>
    <mergeCell ref="A13:A14"/>
    <mergeCell ref="B13:B14"/>
    <mergeCell ref="C13:C14"/>
    <mergeCell ref="D13:D14"/>
    <mergeCell ref="F13:F14"/>
    <mergeCell ref="G13:G14"/>
    <mergeCell ref="A216:B216"/>
    <mergeCell ref="C216:G216"/>
    <mergeCell ref="A217:B217"/>
    <mergeCell ref="C217:G217"/>
    <mergeCell ref="E13:E14"/>
    <mergeCell ref="A250:B250"/>
    <mergeCell ref="C250:G250"/>
    <mergeCell ref="A218:B218"/>
    <mergeCell ref="C218:G218"/>
    <mergeCell ref="A219:B219"/>
    <mergeCell ref="A220:A221"/>
    <mergeCell ref="B220:B221"/>
    <mergeCell ref="C220:C221"/>
    <mergeCell ref="D220:D221"/>
    <mergeCell ref="E220:E221"/>
    <mergeCell ref="F220:F221"/>
    <mergeCell ref="G220:G221"/>
    <mergeCell ref="A248:B248"/>
    <mergeCell ref="C248:G248"/>
    <mergeCell ref="A249:B249"/>
    <mergeCell ref="C249:G249"/>
    <mergeCell ref="F252:F253"/>
    <mergeCell ref="G252:G253"/>
    <mergeCell ref="A251:B251"/>
    <mergeCell ref="A252:A253"/>
    <mergeCell ref="B252:B253"/>
    <mergeCell ref="C252:C253"/>
    <mergeCell ref="D252:D253"/>
    <mergeCell ref="E252:E253"/>
  </mergeCells>
  <pageMargins left="0.54166666666666663" right="0.1388888888888889" top="0.54166666666666663" bottom="0.54166666666666663" header="0.3" footer="0.3"/>
  <pageSetup paperSize="9" orientation="landscape" verticalDpi="0" r:id="rId1"/>
  <rowBreaks count="3" manualBreakCount="3">
    <brk id="206" max="16383" man="1"/>
    <brk id="238" max="16383" man="1"/>
    <brk id="261" max="1638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as" ma:contentTypeID="0x010100B6F79F64CBFA854899434684E3E671E2" ma:contentTypeVersion="12" ma:contentTypeDescription="Kurkite naują dokumentą." ma:contentTypeScope="" ma:versionID="0b7bd9590a13078a17031006b348e3c7">
  <xsd:schema xmlns:xsd="http://www.w3.org/2001/XMLSchema" xmlns:xs="http://www.w3.org/2001/XMLSchema" xmlns:p="http://schemas.microsoft.com/office/2006/metadata/properties" xmlns:ns2="1328a304-1a55-4dc6-a29d-ef903714a28d" xmlns:ns3="62c7c232-4157-49c1-ac1e-385bf06af0dc" targetNamespace="http://schemas.microsoft.com/office/2006/metadata/properties" ma:root="true" ma:fieldsID="c1e5c36d8e3e78b841af51ec945b563d" ns2:_="" ns3:_="">
    <xsd:import namespace="1328a304-1a55-4dc6-a29d-ef903714a28d"/>
    <xsd:import namespace="62c7c232-4157-49c1-ac1e-385bf06af0d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  <xsd:element ref="ns2:lcf76f155ced4ddcb4097134ff3c332f" minOccurs="0"/>
                <xsd:element ref="ns3:TaxCatchAll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328a304-1a55-4dc6-a29d-ef903714a28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15" nillable="true" ma:displayName="Location" ma:indexed="true" ma:internalName="MediaServiceLocation" ma:readOnly="true">
      <xsd:simpleType>
        <xsd:restriction base="dms:Text"/>
      </xsd:simpleType>
    </xsd:element>
    <xsd:element name="lcf76f155ced4ddcb4097134ff3c332f" ma:index="17" nillable="true" ma:taxonomy="true" ma:internalName="lcf76f155ced4ddcb4097134ff3c332f" ma:taxonomyFieldName="MediaServiceImageTags" ma:displayName="Vaizdų žymės" ma:readOnly="false" ma:fieldId="{5cf76f15-5ced-4ddc-b409-7134ff3c332f}" ma:taxonomyMulti="true" ma:sspId="02443e57-0652-421e-afe2-a08cf208e84c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2c7c232-4157-49c1-ac1e-385bf06af0dc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hidden="true" ma:list="{04399b37-f996-435a-ba1c-bd607a3f01e5}" ma:internalName="TaxCatchAll" ma:showField="CatchAllData" ma:web="62c7c232-4157-49c1-ac1e-385bf06af0d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urinio tipas"/>
        <xsd:element ref="dc:title" minOccurs="0" maxOccurs="1" ma:index="4" ma:displayName="Antraštė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62c7c232-4157-49c1-ac1e-385bf06af0dc" xsi:nil="true"/>
    <lcf76f155ced4ddcb4097134ff3c332f xmlns="1328a304-1a55-4dc6-a29d-ef903714a28d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710EFE4E-EE7F-4349-B537-6C5519DE29E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328a304-1a55-4dc6-a29d-ef903714a28d"/>
    <ds:schemaRef ds:uri="62c7c232-4157-49c1-ac1e-385bf06af0d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DFB1EA5F-5A02-4E43-9125-F793CDEE1FE9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DA6A6341-7601-405F-973B-4E481F797AB7}">
  <ds:schemaRefs>
    <ds:schemaRef ds:uri="http://purl.org/dc/terms/"/>
    <ds:schemaRef ds:uri="http://schemas.microsoft.com/office/infopath/2007/PartnerControls"/>
    <ds:schemaRef ds:uri="http://schemas.microsoft.com/office/2006/documentManagement/types"/>
    <ds:schemaRef ds:uri="1328a304-1a55-4dc6-a29d-ef903714a28d"/>
    <ds:schemaRef ds:uri="http://schemas.microsoft.com/office/2006/metadata/properties"/>
    <ds:schemaRef ds:uri="http://purl.org/dc/elements/1.1/"/>
    <ds:schemaRef ds:uri="http://schemas.openxmlformats.org/package/2006/metadata/core-properties"/>
    <ds:schemaRef ds:uri="62c7c232-4157-49c1-ac1e-385bf06af0dc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Darbalapiai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</dc:creator>
  <cp:lastModifiedBy>Brigita</cp:lastModifiedBy>
  <dcterms:created xsi:type="dcterms:W3CDTF">2025-07-18T13:00:08Z</dcterms:created>
  <dcterms:modified xsi:type="dcterms:W3CDTF">2025-08-27T12:29:07Z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0x010100B6F79F64CBFA854899434684E3E671E2</vt:lpwstr>
  </property>
</Properties>
</file>