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Kavinės prekės. Pirkimo Nr 3665\CVP IS\"/>
    </mc:Choice>
  </mc:AlternateContent>
  <xr:revisionPtr revIDLastSave="0" documentId="13_ncr:1_{E8D5EB81-58AD-4816-B507-A9902648886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4" i="1" l="1"/>
  <c r="F219" i="1"/>
  <c r="F212" i="1"/>
  <c r="G223" i="1" s="1"/>
  <c r="G202" i="1"/>
  <c r="F196" i="1"/>
  <c r="G201" i="1" s="1"/>
  <c r="G186" i="1"/>
  <c r="F180" i="1"/>
  <c r="F175" i="1"/>
  <c r="F172" i="1"/>
  <c r="F169" i="1"/>
  <c r="F166" i="1"/>
  <c r="F163" i="1"/>
  <c r="G153" i="1"/>
  <c r="F148" i="1"/>
  <c r="F143" i="1"/>
  <c r="F138" i="1"/>
  <c r="F133" i="1"/>
  <c r="G123" i="1"/>
  <c r="F119" i="1"/>
  <c r="F114" i="1"/>
  <c r="F108" i="1"/>
  <c r="G98" i="1"/>
  <c r="F91" i="1"/>
  <c r="F86" i="1"/>
  <c r="F81" i="1"/>
  <c r="F77" i="1"/>
  <c r="F72" i="1"/>
  <c r="F69" i="1"/>
  <c r="F66" i="1"/>
  <c r="F62" i="1"/>
  <c r="F58" i="1"/>
  <c r="F53" i="1"/>
  <c r="F48" i="1"/>
  <c r="F45" i="1"/>
  <c r="F42" i="1"/>
  <c r="F38" i="1"/>
  <c r="G21" i="1"/>
  <c r="G97" i="1" l="1"/>
  <c r="F122" i="1"/>
  <c r="F123" i="1" s="1"/>
  <c r="F124" i="1" s="1"/>
  <c r="G185" i="1"/>
  <c r="F223" i="1"/>
  <c r="F224" i="1" s="1"/>
  <c r="F225" i="1" s="1"/>
  <c r="G122" i="1"/>
  <c r="F152" i="1"/>
  <c r="F153" i="1" s="1"/>
  <c r="F154" i="1" s="1"/>
  <c r="G152" i="1"/>
  <c r="F201" i="1"/>
  <c r="F202" i="1" s="1"/>
  <c r="F203" i="1" s="1"/>
  <c r="F97" i="1"/>
  <c r="F98" i="1" s="1"/>
  <c r="F99" i="1" s="1"/>
  <c r="F185" i="1"/>
  <c r="F186" i="1" s="1"/>
  <c r="F187" i="1" s="1"/>
</calcChain>
</file>

<file path=xl/sharedStrings.xml><?xml version="1.0" encoding="utf-8"?>
<sst xmlns="http://schemas.openxmlformats.org/spreadsheetml/2006/main" count="454" uniqueCount="325">
  <si>
    <t>PIRKIMO SĄLYGŲ PRIEDAS "PASIŪLYMO FORMA"</t>
  </si>
  <si>
    <t>KAVINĖS PREKĖS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</si>
  <si>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</si>
  <si>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</si>
  <si>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</si>
  <si>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</si>
  <si>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</si>
  <si>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</si>
  <si>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</si>
  <si>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</si>
  <si>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</si>
  <si>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</si>
  <si>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</si>
  <si>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</si>
  <si>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</si>
  <si>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</si>
  <si>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</si>
  <si>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</si>
  <si>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</si>
  <si>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</si>
  <si>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</si>
  <si>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</si>
  <si>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</si>
  <si>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</si>
  <si>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</si>
  <si>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</si>
  <si>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KRAMTOMOJI GUMA, SALDAINIAI, ŠOKOLADAI, SAUSAINIAI, VAFLIAI, DŽIOVINTI VAISIAI</t>
  </si>
  <si>
    <t>Tiekėjo pasiūlymas:</t>
  </si>
  <si>
    <t>Nr.</t>
  </si>
  <si>
    <t>Pavadinimas</t>
  </si>
  <si>
    <t>Kiekis</t>
  </si>
  <si>
    <t>Mato vienetas</t>
  </si>
  <si>
    <t>Kaina be PVM, Eur</t>
  </si>
  <si>
    <t>Suma be PVM, Eur</t>
  </si>
  <si>
    <t>Siūlomų prekių pavadinimas(-ai), gamintoja(-ai)*, pakuotė(-ės)**</t>
  </si>
  <si>
    <t xml:space="preserve">Siūlomų  prekių atitikimas reikalavimams (užpildyti išsamiai, nurodant konkrečias siūlomų prekių charakteristikas </t>
  </si>
  <si>
    <t>1.</t>
  </si>
  <si>
    <t>Kramtomoji guma, saldainiai, šokoladai, sausainiai, vafliai, džiovinti vaisiai</t>
  </si>
  <si>
    <t>1.1.</t>
  </si>
  <si>
    <t>Kramtomoji guma</t>
  </si>
  <si>
    <t>vnt</t>
  </si>
  <si>
    <t>1.1.1.</t>
  </si>
  <si>
    <t>Becukrė mėtų skonio kramtomoji guma su saldikliais.</t>
  </si>
  <si>
    <t>1.1.2.</t>
  </si>
  <si>
    <t>Pakuotės svoris 13-14 g.</t>
  </si>
  <si>
    <t>1.1.3.</t>
  </si>
  <si>
    <t>Galiojimas pristatymo dieną iki tinkamumo vartoti termino pabaigos - ne mažiau 3 mėn.</t>
  </si>
  <si>
    <t>1.2.</t>
  </si>
  <si>
    <t>Ledinukai, įvairių skonių, maišeliuose</t>
  </si>
  <si>
    <t>kg</t>
  </si>
  <si>
    <t>1.2.1.</t>
  </si>
  <si>
    <t>Pakuotės dydis 70 g - 120 g.</t>
  </si>
  <si>
    <t>1.2.2.</t>
  </si>
  <si>
    <t>Galiojimas pristatymo dieną iki tinkamumo vartoti termino pabaigos - ne mažiau 3 mėn.</t>
  </si>
  <si>
    <t>1.3.</t>
  </si>
  <si>
    <t>Ledinukai "Halls", "Mynthon" arba lygiavertis</t>
  </si>
  <si>
    <t>vnt.</t>
  </si>
  <si>
    <t>1.3.1.</t>
  </si>
  <si>
    <t>Išfasavimas - Ne daugiau kaip 50 g.</t>
  </si>
  <si>
    <t>1.3.2.</t>
  </si>
  <si>
    <t>1.4.</t>
  </si>
  <si>
    <t>Pieniškas šokoladas (sudėtyje ne mažiau kaip 30% kakavos sausųjų medžiagų)</t>
  </si>
  <si>
    <t>1.4.1.</t>
  </si>
  <si>
    <t>Gali būti su Alpių karvių pienu.</t>
  </si>
  <si>
    <t>1.4.2.</t>
  </si>
  <si>
    <t>Pieniškas šokoladas (sudėtyje ne mažiau kaip 30% kakavos sausųjų medžiagų).</t>
  </si>
  <si>
    <t>1.4.3.</t>
  </si>
  <si>
    <t>Pakuotės dydis 100 g +/- 25 g.</t>
  </si>
  <si>
    <t>1.4.4.</t>
  </si>
  <si>
    <t>1.5.</t>
  </si>
  <si>
    <t>Pieniškas šokoladas su įvairiais įdarais arba riešutais</t>
  </si>
  <si>
    <t>1.5.1.</t>
  </si>
  <si>
    <t>Pieniškas šokoladas (sudėtyje ne mažiau kaip 30% kakavos sausųjų medžiagų) su įvairiais įdarais arba riešutais</t>
  </si>
  <si>
    <t>1.5.2.</t>
  </si>
  <si>
    <t>1.5.3.</t>
  </si>
  <si>
    <t>1.5.4.</t>
  </si>
  <si>
    <t>1.6.</t>
  </si>
  <si>
    <t>Šokoladas juodasis su sveikais riešutais.</t>
  </si>
  <si>
    <t>1.6.1.</t>
  </si>
  <si>
    <t>Su sveikais riešutais.</t>
  </si>
  <si>
    <t>1.6.2.</t>
  </si>
  <si>
    <t>Pakuotės dydis 100 g +/- 10 g.</t>
  </si>
  <si>
    <t>1.6.3.</t>
  </si>
  <si>
    <t>1.7.</t>
  </si>
  <si>
    <t>Šokoladiniai batonėliai</t>
  </si>
  <si>
    <t>1.7.1.</t>
  </si>
  <si>
    <t>Šokoladiniai batonėliai (su žemės riešutais, karamele ir nugos įdaru)</t>
  </si>
  <si>
    <t>1.7.2.</t>
  </si>
  <si>
    <t>Pakuotės dydis 40-90 g.</t>
  </si>
  <si>
    <t>1.7.3.</t>
  </si>
  <si>
    <t>1.8.</t>
  </si>
  <si>
    <t>Šokoladiniai batonėliai su lazdyno riešutais "Manija" arba lygiavertis</t>
  </si>
  <si>
    <t>1.8.1.</t>
  </si>
  <si>
    <t>1.8.2.</t>
  </si>
  <si>
    <t>1.9.</t>
  </si>
  <si>
    <t>Saldainiai vafliniai kamuoliukai su kokosų drožlėmis ir migdolu riešutu viduje.</t>
  </si>
  <si>
    <t>1.9.1.</t>
  </si>
  <si>
    <t>Pakuotės dydis 150g +/-20 popierinėje/kartoninėje dėžutėje.</t>
  </si>
  <si>
    <t>1.9.2.</t>
  </si>
  <si>
    <t>1.10.</t>
  </si>
  <si>
    <t>Vafliai pakeliuose įvairių skonių.</t>
  </si>
  <si>
    <t>1.10.1.</t>
  </si>
  <si>
    <t>Vafliai pakeliuose įvairių skonių "Selga" arba lygiavertis</t>
  </si>
  <si>
    <t>1.10.2.</t>
  </si>
  <si>
    <t>Siūlyti 3 skirtingų rūšių ar skonių</t>
  </si>
  <si>
    <t>1.10.3.</t>
  </si>
  <si>
    <t>Pakuotės dydis 70-200 g.</t>
  </si>
  <si>
    <t>1.10.4.</t>
  </si>
  <si>
    <t>1.11.</t>
  </si>
  <si>
    <t>Sausainiai pakeliuose įvairių skonių.</t>
  </si>
  <si>
    <t>1.11.1.</t>
  </si>
  <si>
    <t>1.11.2.</t>
  </si>
  <si>
    <t>Pakuotės dydis 70-250 g.</t>
  </si>
  <si>
    <t>1.11.3.</t>
  </si>
  <si>
    <t>1.12.</t>
  </si>
  <si>
    <t>Kukurūzų trapučiai</t>
  </si>
  <si>
    <t>1.12.1.</t>
  </si>
  <si>
    <t>Kukurūzų trapučiai/paplotėliai su įvairaus skonio glaistu  "Ustukių malūno" arba lygiavertis</t>
  </si>
  <si>
    <t>1.12.2.</t>
  </si>
  <si>
    <t>Tinka vegetarams</t>
  </si>
  <si>
    <t>1.12.3.</t>
  </si>
  <si>
    <t>Pakuotės dydis 50-150 g</t>
  </si>
  <si>
    <t>1.12.4.</t>
  </si>
  <si>
    <t>Tinkamumo vartoti terminas, pristatymo metu ne trumpesnis nei 2 mėn.</t>
  </si>
  <si>
    <t>1.13.</t>
  </si>
  <si>
    <t>Žemės riešutai</t>
  </si>
  <si>
    <t>1.13.1.</t>
  </si>
  <si>
    <t>Lukštenti riešutai, švarūs be jokių priemaišų.</t>
  </si>
  <si>
    <t>1.13.2.</t>
  </si>
  <si>
    <t>Skonis ir kvapas be pašalinio nebūdingo riešutų rūšiai, be pelėsio ir gedimo žymių</t>
  </si>
  <si>
    <t>1.13.3.</t>
  </si>
  <si>
    <t>Supakuoti ne daugiau kaip po 250 g.</t>
  </si>
  <si>
    <t>1.13.4.</t>
  </si>
  <si>
    <t>1.14.</t>
  </si>
  <si>
    <t>Razinos</t>
  </si>
  <si>
    <t>1.14.1.</t>
  </si>
  <si>
    <t>Ne žemesnės kaip I klasės.</t>
  </si>
  <si>
    <t>1.14.2.</t>
  </si>
  <si>
    <t>Be kauliukų, tamsios, beveik juodos ar mėlynos arba auksinio atspalvio razinos.</t>
  </si>
  <si>
    <t>1.14.3.</t>
  </si>
  <si>
    <t>Skonis ir kvapas būdingas razinoms, be pelėsio ir gedimo žymių.</t>
  </si>
  <si>
    <t>1.14.4.</t>
  </si>
  <si>
    <t>Supakuotos ne daugiau kaip po 200g.</t>
  </si>
  <si>
    <t>1.14.5.</t>
  </si>
  <si>
    <t>Suma be PVM</t>
  </si>
  <si>
    <t>Taikomas PVM dydis (%)</t>
  </si>
  <si>
    <t>PVM suma</t>
  </si>
  <si>
    <t>Suma su PVM</t>
  </si>
  <si>
    <t>2. DALIS</t>
  </si>
  <si>
    <t>ARBATA, KAVA</t>
  </si>
  <si>
    <t>2.</t>
  </si>
  <si>
    <t>Arbata, kava</t>
  </si>
  <si>
    <t>2.1.</t>
  </si>
  <si>
    <t xml:space="preserve">Arbata pakeliuose </t>
  </si>
  <si>
    <t>2.1.1.</t>
  </si>
  <si>
    <t>Išfasuota maišeliuose su siūlu be vokelio įvairių skonių.</t>
  </si>
  <si>
    <t>2.1.2.</t>
  </si>
  <si>
    <t>„Lipton“ arba lygiavertė</t>
  </si>
  <si>
    <t>2.1.3.</t>
  </si>
  <si>
    <t>Nesudrėkusi, nesupelijusi.</t>
  </si>
  <si>
    <t>2.1.4.</t>
  </si>
  <si>
    <t>Vieneto svoris 1,5-2,5 g, po 20-25 vnt dėžutėje.</t>
  </si>
  <si>
    <t>2.1.5.</t>
  </si>
  <si>
    <t>2.2.</t>
  </si>
  <si>
    <t>Malta kava 100 % arabiškos pupelių</t>
  </si>
  <si>
    <t>2.2.1.</t>
  </si>
  <si>
    <t>Jacobs Kronung“ arba lygiavertė</t>
  </si>
  <si>
    <t>2.2.2.</t>
  </si>
  <si>
    <t>Malta kava 100% arabiškos pupelės.</t>
  </si>
  <si>
    <t>2.2.3.</t>
  </si>
  <si>
    <t>Išfasavimas vakuuminėje pakuotėje 250 g.</t>
  </si>
  <si>
    <t>2.2.4.</t>
  </si>
  <si>
    <t>2.3.</t>
  </si>
  <si>
    <t>Tirpios kavos gėrimas „3 in 1“</t>
  </si>
  <si>
    <t>2.3.1.</t>
  </si>
  <si>
    <t>Išfasavimas vieno pakelio 10-20 g.</t>
  </si>
  <si>
    <t>2.3.2.</t>
  </si>
  <si>
    <t>3. DALIS</t>
  </si>
  <si>
    <t>LEDAI</t>
  </si>
  <si>
    <t>3.</t>
  </si>
  <si>
    <t>Ledai</t>
  </si>
  <si>
    <t>3.1.</t>
  </si>
  <si>
    <t>Ledai plombyras arba grietininiai ant pagaliuko su šokoladiniu glaistu.</t>
  </si>
  <si>
    <t>L</t>
  </si>
  <si>
    <t>3.1.1.</t>
  </si>
  <si>
    <t xml:space="preserve">Gamyboje naudojamas nenugriebtas pienas arba grietinėlė. </t>
  </si>
  <si>
    <t>3.1.2.</t>
  </si>
  <si>
    <t xml:space="preserve">Siūlyti iki 3 skirtingų rūšių. </t>
  </si>
  <si>
    <t>3.1.3.</t>
  </si>
  <si>
    <t>Išfasavimas vieneto 70-110 ml.</t>
  </si>
  <si>
    <t>3.1.4.</t>
  </si>
  <si>
    <t>3.2.</t>
  </si>
  <si>
    <t>Ledai vafliniame puodelyje arba ragelyje be glaisto</t>
  </si>
  <si>
    <t>3.2.1.</t>
  </si>
  <si>
    <t>Gamyboje naudojamas nenugriebtas pienas arba grietinėlė.</t>
  </si>
  <si>
    <t>3.2.2.</t>
  </si>
  <si>
    <t>Siūlyti iki 3 skirtingų rūšių.</t>
  </si>
  <si>
    <t>3.2.3.</t>
  </si>
  <si>
    <t>Išfasavimas 70 - 150 ml.</t>
  </si>
  <si>
    <t>3.2.4.</t>
  </si>
  <si>
    <t>3.3.</t>
  </si>
  <si>
    <t>Ledai vafliniame puodelyje arba ragelyje su įvairiais priedais ir šokoladiniu glaistu</t>
  </si>
  <si>
    <t>3.3.1.</t>
  </si>
  <si>
    <t>Ledai grietininiai arba plombyras vafliniame puodelyje arba ragelyje.</t>
  </si>
  <si>
    <t>3.3.2.</t>
  </si>
  <si>
    <t>3.3.3.</t>
  </si>
  <si>
    <t>3.3.4.</t>
  </si>
  <si>
    <t>Išfasavimas 90 - 150 ml.</t>
  </si>
  <si>
    <t>3.4.</t>
  </si>
  <si>
    <t>Ledai vaisiniai ant pagaliuko</t>
  </si>
  <si>
    <t>3.4.1.</t>
  </si>
  <si>
    <t>Ledai įvairių vaisių ir uogų skonio</t>
  </si>
  <si>
    <t>3.4.2.</t>
  </si>
  <si>
    <t>Išfasavimas 70-90 ml.</t>
  </si>
  <si>
    <t>3.4.3.</t>
  </si>
  <si>
    <t>4. DALIS</t>
  </si>
  <si>
    <t>ĮVAIRŪS GAIVIEJI GĖRIMAI, SULTYS, GIRA.</t>
  </si>
  <si>
    <t>4.</t>
  </si>
  <si>
    <t>Įvairūs gaivieji gėrimai, sultys, gira.</t>
  </si>
  <si>
    <t>4.1.</t>
  </si>
  <si>
    <t>Gazuotas gaivusis gėrimas „Coca cola“ arba lygiavertis</t>
  </si>
  <si>
    <t>4.1.1.</t>
  </si>
  <si>
    <t>Išfasavimas - 0,33 l.</t>
  </si>
  <si>
    <t>4.1.2.</t>
  </si>
  <si>
    <t>4.2.</t>
  </si>
  <si>
    <t>Gazuotas gaivusis gėrimas „Fanta“ arba lygiavertis</t>
  </si>
  <si>
    <t>4.2.1.</t>
  </si>
  <si>
    <t>4.2.2.</t>
  </si>
  <si>
    <t>4.3.</t>
  </si>
  <si>
    <t>Gazuotas gaivusis gėrimas „Sprite“ arba lygiavertis</t>
  </si>
  <si>
    <t>4.3.1.</t>
  </si>
  <si>
    <t>4.3.2.</t>
  </si>
  <si>
    <t>4.4.</t>
  </si>
  <si>
    <t>Gazuotas gaivusis gėrimas duonos gira "Rugilė" arba lygiavertis</t>
  </si>
  <si>
    <t>4.4.1.</t>
  </si>
  <si>
    <t>4.4.2.</t>
  </si>
  <si>
    <t>4.5.</t>
  </si>
  <si>
    <t>Sultys pakeliuose su šiaudeliu</t>
  </si>
  <si>
    <t>4.5.1.</t>
  </si>
  <si>
    <t>Mažos fasuotės sultys su šiaudeliu, gali būti įvairių rūšių ir skonių.</t>
  </si>
  <si>
    <t>4.5.2.</t>
  </si>
  <si>
    <t>Iš koncentruotų vaisių sulčių.</t>
  </si>
  <si>
    <t>4.5.3.</t>
  </si>
  <si>
    <t>Išfasavimas - Ne daugiau kaip 0,25 l.</t>
  </si>
  <si>
    <t>4.5.4.</t>
  </si>
  <si>
    <t>4.6.</t>
  </si>
  <si>
    <t>Įvairios sultys butelyje</t>
  </si>
  <si>
    <t>4.6.1.</t>
  </si>
  <si>
    <t>Įvairios sultys butelyje "Kubus" arba lygiavertis</t>
  </si>
  <si>
    <t>4.6.2.</t>
  </si>
  <si>
    <t>100% įvairių vaisių sultys, pagamintos iš sulčių koncentrato.</t>
  </si>
  <si>
    <t>4.6.3.</t>
  </si>
  <si>
    <t>Išfasavimas - 0,25-0,33 l.</t>
  </si>
  <si>
    <t>4.6.4.</t>
  </si>
  <si>
    <t>5. DALIS</t>
  </si>
  <si>
    <t>TUNO FILĖ/PJAUSNYS SAVO SULTYSE</t>
  </si>
  <si>
    <t>5.</t>
  </si>
  <si>
    <t>Tuno filė/pjausnys savo sultyse</t>
  </si>
  <si>
    <t>5.1.</t>
  </si>
  <si>
    <t>5.1.1.</t>
  </si>
  <si>
    <t xml:space="preserve">Lotyniškas pavadinimas Katsuwonus pelamis. </t>
  </si>
  <si>
    <t>5.1.2.</t>
  </si>
  <si>
    <t>Tuno ne mažiau kaip 70 proc. ir sultys ar sūrymas.</t>
  </si>
  <si>
    <t>5.1.3.</t>
  </si>
  <si>
    <t>Išfasavimas - Ne daugiau kaip 0,5 kg.</t>
  </si>
  <si>
    <t>5.1.4.</t>
  </si>
  <si>
    <t>6. DALIS</t>
  </si>
  <si>
    <t>PIENO PRODUKTAI (SŪRELIAI, JOGURTAS)</t>
  </si>
  <si>
    <t>6.</t>
  </si>
  <si>
    <t>Pieno produktai (sūreliai, jogurtas)</t>
  </si>
  <si>
    <t>6.1.</t>
  </si>
  <si>
    <t>Glaistytas varškės sūrelis</t>
  </si>
  <si>
    <t>6.1.1.</t>
  </si>
  <si>
    <t>Glaistytas varškės sūrelis ("Magija" arba lygiavertis), siūlyti įvairių skonių.</t>
  </si>
  <si>
    <t>6.1.2.</t>
  </si>
  <si>
    <t>Varškės ne mažiau kaip 60 proc.</t>
  </si>
  <si>
    <t>6.1.3.</t>
  </si>
  <si>
    <t>Ne didesnio kaip 24 proc. riebumo.</t>
  </si>
  <si>
    <t>6.1.4.</t>
  </si>
  <si>
    <t>Be genetiškai modifikuotų produktų ar jų sudedamųjų dalių ir be iš dalies ar visiškai hidrintų riebalų.</t>
  </si>
  <si>
    <t>6.1.5.</t>
  </si>
  <si>
    <t>Šokolado glaistas iki 20 proc.</t>
  </si>
  <si>
    <t>6.1.6.</t>
  </si>
  <si>
    <t>Galiojimas pristatymo dieną iki tinkamumo vartoti termino pabaigos - ne mažiau 10 parų.</t>
  </si>
  <si>
    <t>6.2.</t>
  </si>
  <si>
    <t>Jogurtas su priedais </t>
  </si>
  <si>
    <t>6.2.1.</t>
  </si>
  <si>
    <t>Jogurtas ekologiškas su įvairiais priedais, 2,5-3,5% riebumo („Dobilas “ arba lygiavertis).</t>
  </si>
  <si>
    <t>6.2.2.</t>
  </si>
  <si>
    <t>Išfasavimas ne daugiau kaip 125 g.</t>
  </si>
  <si>
    <t>6.2.3.</t>
  </si>
  <si>
    <t>Galiojimas pristatymo dieną iki tinkamumo vartoti termino pabaigos - ne mažiau 14 parų.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</si>
  <si>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</si>
  <si>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</si>
  <si>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</si>
  <si>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</si>
  <si>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</si>
  <si>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</si>
  <si>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</si>
  <si>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</si>
  <si>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</si>
  <si>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</si>
  <si>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</si>
  <si>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</si>
  <si>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</si>
  <si>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</si>
  <si>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</si>
  <si>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</si>
  <si>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</si>
  <si>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</si>
  <si>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</si>
  <si>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</si>
  <si>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</si>
  <si>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</si>
  <si>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3665 2025-08-29 16:28:55</t>
  </si>
  <si>
    <t>jis nurodo priežastis, dėl kurių PVM nemoka:</t>
  </si>
  <si>
    <t>5. Tais atvejais, kai pagal galiojančius teisės aktus tiekėjui nereikia mokėti PVM,</t>
  </si>
  <si>
    <t>•                          Užsakymai pateikiami pardavėjui telefonu arba el. paštu iki 12 valandos. Užsakyme nurodomas užsakomų prekių pavadinimas ir kiekis. Prekės turi būti tiekiamos pagal iš anksto pateiktą užsakymą iki 12 valandos į perkančiosios organizacijos sandėlį:</t>
  </si>
  <si>
    <t>o                          1, 2, 3, 4 dalys 1 kartą per savaitę;</t>
  </si>
  <si>
    <t>o                          5,6 dalis 2 kartai per savaitę.</t>
  </si>
  <si>
    <t>•                          Perkamos prekės tiekėjo transportu pristatomos į perkančiosios organizacijos sandėlius:</t>
  </si>
  <si>
    <t>1.                         VšĮ Klaipėdos universiteto ligoninė, korpusas „Jūra“, Liepojos g. 45, Klaipėda;</t>
  </si>
  <si>
    <t>2.                         VšĮ Klaipėdos universiteto ligoninė, korpusas „Banga“, Liepojos g. 41, Klaipėda;</t>
  </si>
  <si>
    <t>•                          Tiekėjas, laimėjęs ledus (3 pirkimo dalį), šaldikliais aprūpina nemokamai. Vienas šaldiklis adresu Liepojos g.45, Klaipėda, du šaldikliai adresu Liepojos g. 41, Klaipėda.</t>
  </si>
  <si>
    <t>•                          Perkančiajai organizacijai pareikalavus, per 5 darbo dienas neatlygintinai pristatomi siūlomų pirkti prekių pavyzdžiai.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</si>
</sst>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2" xfId="0" applyFont="1" applyFill="1" applyBorder="1"/>
    <xf numFmtId="0" fontId="1" fillId="2" borderId="3"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2" xfId="0" applyFont="1" applyFill="1" applyBorder="1"/>
    <xf numFmtId="0" fontId="1" fillId="4" borderId="22" xfId="0" applyFont="1" applyFill="1" applyBorder="1"/>
    <xf numFmtId="0" fontId="1" fillId="6" borderId="22" xfId="0" applyFont="1" applyFill="1" applyBorder="1" applyProtection="1">
      <protection locked="0"/>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1" fillId="5" borderId="6"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4" xfId="0" applyBorder="1" applyProtection="1">
      <protection locked="0"/>
    </xf>
    <xf numFmtId="0" fontId="0" fillId="0" borderId="14" xfId="0" applyBorder="1"/>
    <xf numFmtId="0" fontId="1" fillId="2" borderId="0" xfId="0" applyFont="1" applyFill="1"/>
    <xf numFmtId="0" fontId="2" fillId="2" borderId="0" xfId="0" applyFont="1" applyFill="1"/>
    <xf numFmtId="0" fontId="1" fillId="2" borderId="0" xfId="0" applyFont="1" applyFill="1" applyAlignment="1">
      <alignment vertical="center" wrapText="1"/>
    </xf>
    <xf numFmtId="0" fontId="1" fillId="3" borderId="8" xfId="0" applyFont="1" applyFill="1" applyBorder="1" applyAlignment="1" applyProtection="1">
      <alignment horizontal="center" vertical="center" wrapText="1"/>
      <protection locked="0"/>
    </xf>
    <xf numFmtId="0" fontId="0" fillId="0" borderId="20" xfId="0" applyBorder="1"/>
    <xf numFmtId="0" fontId="1" fillId="2" borderId="4" xfId="0" applyFont="1" applyFill="1" applyBorder="1" applyAlignment="1">
      <alignment horizontal="center" vertical="center" wrapText="1"/>
    </xf>
    <xf numFmtId="0" fontId="0" fillId="0" borderId="12" xfId="0" applyBorder="1"/>
    <xf numFmtId="0" fontId="0" fillId="0" borderId="11"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0" fillId="0" borderId="17" xfId="0" applyBorder="1"/>
    <xf numFmtId="0" fontId="1" fillId="3" borderId="6"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3" borderId="0" xfId="0" applyFont="1" applyFill="1" applyProtection="1">
      <protection locked="0"/>
    </xf>
    <xf numFmtId="0" fontId="1" fillId="3" borderId="9"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3" xfId="0" applyBorder="1"/>
    <xf numFmtId="0" fontId="0" fillId="0" borderId="19" xfId="0" applyBorder="1"/>
    <xf numFmtId="0" fontId="1" fillId="2" borderId="5"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9" xfId="0" applyFont="1" applyFill="1" applyBorder="1" applyAlignment="1" applyProtection="1">
      <alignment horizontal="left" vertical="center" wrapText="1"/>
      <protection locked="0"/>
    </xf>
    <xf numFmtId="0" fontId="2" fillId="4" borderId="0" xfId="0" applyFont="1" applyFill="1" applyAlignment="1">
      <alignment wrapText="1"/>
    </xf>
    <xf numFmtId="0" fontId="2" fillId="4" borderId="22" xfId="0" applyFont="1" applyFill="1" applyBorder="1" applyAlignment="1">
      <alignment wrapText="1"/>
    </xf>
    <xf numFmtId="0" fontId="1" fillId="4" borderId="22" xfId="0" applyFont="1" applyFill="1" applyBorder="1" applyAlignment="1">
      <alignment wrapText="1"/>
    </xf>
    <xf numFmtId="0" fontId="1" fillId="5" borderId="15" xfId="0" applyFont="1" applyFill="1" applyBorder="1" applyAlignment="1" applyProtection="1">
      <alignment horizontal="center" vertical="center" wrapText="1"/>
      <protection locked="0"/>
    </xf>
    <xf numFmtId="0" fontId="1" fillId="2" borderId="23" xfId="0" applyFont="1" applyFill="1" applyBorder="1" applyAlignment="1">
      <alignment vertical="center" wrapText="1"/>
    </xf>
    <xf numFmtId="0" fontId="0" fillId="0" borderId="24" xfId="0" applyBorder="1"/>
    <xf numFmtId="0" fontId="1" fillId="2" borderId="15" xfId="0" applyFont="1" applyFill="1" applyBorder="1" applyAlignment="1">
      <alignment vertical="center" wrapText="1"/>
    </xf>
    <xf numFmtId="49" fontId="3" fillId="2" borderId="25" xfId="0" applyNumberFormat="1" applyFont="1" applyFill="1" applyBorder="1" applyAlignment="1">
      <alignment horizontal="left" vertical="center" wrapText="1"/>
    </xf>
    <xf numFmtId="0" fontId="0" fillId="0" borderId="26" xfId="0" applyBorder="1"/>
    <xf numFmtId="0" fontId="1" fillId="5" borderId="27" xfId="0" applyFont="1" applyFill="1" applyBorder="1" applyAlignment="1" applyProtection="1">
      <alignment horizontal="center" vertical="center" wrapText="1"/>
      <protection locked="0"/>
    </xf>
    <xf numFmtId="49" fontId="3" fillId="2" borderId="28" xfId="0" applyNumberFormat="1" applyFont="1" applyFill="1" applyBorder="1" applyAlignment="1">
      <alignment horizontal="left" vertical="center"/>
    </xf>
    <xf numFmtId="0" fontId="0" fillId="0" borderId="29" xfId="0" applyBorder="1"/>
    <xf numFmtId="0" fontId="1" fillId="5" borderId="30" xfId="0" applyFont="1" applyFill="1" applyBorder="1" applyAlignment="1" applyProtection="1">
      <alignment horizontal="center" vertical="center" wrapText="1"/>
      <protection locked="0"/>
    </xf>
    <xf numFmtId="0" fontId="0" fillId="0" borderId="31" xfId="0" applyBorder="1" applyProtection="1">
      <protection locked="0"/>
    </xf>
    <xf numFmtId="0" fontId="0" fillId="0" borderId="32" xfId="0" applyBorder="1" applyProtection="1">
      <protection locked="0"/>
    </xf>
    <xf numFmtId="0" fontId="1" fillId="2" borderId="33" xfId="0" applyFont="1" applyFill="1" applyBorder="1" applyAlignment="1">
      <alignment vertical="center" wrapText="1"/>
    </xf>
    <xf numFmtId="0" fontId="0" fillId="0" borderId="34" xfId="0" applyBorder="1"/>
    <xf numFmtId="49" fontId="3" fillId="2" borderId="35" xfId="0" applyNumberFormat="1" applyFont="1" applyFill="1" applyBorder="1" applyAlignment="1">
      <alignment horizontal="left" vertical="center"/>
    </xf>
    <xf numFmtId="0" fontId="1" fillId="4" borderId="36" xfId="0" applyFont="1" applyFill="1" applyBorder="1" applyAlignment="1">
      <alignment vertical="center" wrapText="1"/>
    </xf>
    <xf numFmtId="0" fontId="0" fillId="0" borderId="37" xfId="0" applyBorder="1"/>
    <xf numFmtId="0" fontId="2" fillId="4" borderId="22" xfId="0" applyFont="1" applyFill="1" applyBorder="1" applyAlignment="1">
      <alignment horizontal="center"/>
    </xf>
    <xf numFmtId="0" fontId="1" fillId="4" borderId="22" xfId="0" applyFont="1" applyFill="1" applyBorder="1" applyAlignment="1">
      <alignment horizontal="center"/>
    </xf>
    <xf numFmtId="0" fontId="1" fillId="2" borderId="0" xfId="0" applyFont="1" applyFill="1" applyAlignment="1">
      <alignment horizontal="center"/>
    </xf>
    <xf numFmtId="0" fontId="1" fillId="5" borderId="22" xfId="0" applyFont="1" applyFill="1" applyBorder="1" applyAlignment="1" applyProtection="1">
      <alignment horizontal="center"/>
      <protection locked="0"/>
    </xf>
    <xf numFmtId="0" fontId="1" fillId="4" borderId="0" xfId="0" applyFont="1" applyFill="1" applyAlignment="1">
      <alignment wrapText="1"/>
    </xf>
    <xf numFmtId="0" fontId="1" fillId="5" borderId="22" xfId="0" applyFont="1" applyFill="1" applyBorder="1" applyAlignment="1" applyProtection="1">
      <alignment wrapText="1"/>
      <protection locked="0"/>
    </xf>
    <xf numFmtId="0" fontId="1" fillId="7" borderId="0" xfId="0" applyFont="1" applyFill="1" applyAlignment="1">
      <alignment vertical="center"/>
    </xf>
    <xf numFmtId="0" fontId="1" fillId="7" borderId="0" xfId="0" applyFont="1" applyFill="1"/>
    <xf numFmtId="0" fontId="1" fillId="7"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37"/>
  <sheetViews>
    <sheetView tabSelected="1" workbookViewId="0">
      <selection activeCell="D239" sqref="D239"/>
    </sheetView>
  </sheetViews>
  <sheetFormatPr defaultColWidth="10.875" defaultRowHeight="15" x14ac:dyDescent="0.25"/>
  <cols>
    <col min="1" max="1" width="9.125" style="1" customWidth="1"/>
    <col min="2" max="2" width="35.125" style="1" customWidth="1"/>
    <col min="3" max="3" width="16.875" style="1" customWidth="1"/>
    <col min="4" max="4" width="18.875" style="1" customWidth="1"/>
    <col min="5" max="5" width="19.625" style="1" customWidth="1"/>
    <col min="6" max="6" width="18.125" style="1" customWidth="1"/>
    <col min="7" max="7" width="29.875" style="12" customWidth="1"/>
    <col min="8" max="8" width="31.7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67" t="s">
        <v>7</v>
      </c>
      <c r="B12" s="27"/>
      <c r="C12" s="64"/>
      <c r="D12" s="25"/>
      <c r="E12" s="25"/>
      <c r="F12" s="26"/>
    </row>
    <row r="13" spans="1:6" ht="15.95" customHeight="1" x14ac:dyDescent="0.25">
      <c r="A13" s="71" t="s">
        <v>8</v>
      </c>
      <c r="B13" s="72"/>
      <c r="C13" s="70"/>
      <c r="D13" s="25"/>
      <c r="E13" s="25"/>
      <c r="F13" s="26"/>
    </row>
    <row r="14" spans="1:6" ht="15.95" customHeight="1" x14ac:dyDescent="0.25">
      <c r="A14" s="78" t="s">
        <v>9</v>
      </c>
      <c r="B14" s="66"/>
      <c r="C14" s="64"/>
      <c r="D14" s="25"/>
      <c r="E14" s="25"/>
      <c r="F14" s="26"/>
    </row>
    <row r="15" spans="1:6" ht="15.95" customHeight="1" x14ac:dyDescent="0.25">
      <c r="A15" s="65" t="s">
        <v>10</v>
      </c>
      <c r="B15" s="66"/>
      <c r="C15" s="64"/>
      <c r="D15" s="25"/>
      <c r="E15" s="25"/>
      <c r="F15" s="26"/>
    </row>
    <row r="16" spans="1:6" ht="63" customHeight="1" x14ac:dyDescent="0.25">
      <c r="A16" s="68" t="s">
        <v>11</v>
      </c>
      <c r="B16" s="69"/>
      <c r="C16" s="64"/>
      <c r="D16" s="25"/>
      <c r="E16" s="25"/>
      <c r="F16" s="26"/>
    </row>
    <row r="17" spans="1:7" ht="15.95" customHeight="1" x14ac:dyDescent="0.25">
      <c r="A17" s="67" t="s">
        <v>12</v>
      </c>
      <c r="B17" s="27"/>
      <c r="C17" s="64"/>
      <c r="D17" s="25"/>
      <c r="E17" s="25"/>
      <c r="F17" s="26"/>
    </row>
    <row r="18" spans="1:7" ht="15.95" customHeight="1" x14ac:dyDescent="0.25">
      <c r="A18" s="67" t="s">
        <v>13</v>
      </c>
      <c r="B18" s="27"/>
      <c r="C18" s="64"/>
      <c r="D18" s="25"/>
      <c r="E18" s="25"/>
      <c r="F18" s="26"/>
    </row>
    <row r="19" spans="1:7" ht="48" customHeight="1" x14ac:dyDescent="0.25">
      <c r="A19" s="67" t="s">
        <v>14</v>
      </c>
      <c r="B19" s="27"/>
      <c r="C19" s="64"/>
      <c r="D19" s="25"/>
      <c r="E19" s="25"/>
      <c r="F19" s="26"/>
    </row>
    <row r="20" spans="1:7" ht="54.95" customHeight="1" x14ac:dyDescent="0.25">
      <c r="A20" s="76" t="s">
        <v>15</v>
      </c>
      <c r="B20" s="77"/>
      <c r="C20" s="64"/>
      <c r="D20" s="25"/>
      <c r="E20" s="25"/>
      <c r="F20" s="26"/>
    </row>
    <row r="21" spans="1:7" ht="71.099999999999994" customHeight="1" x14ac:dyDescent="0.25">
      <c r="A21" s="79" t="s">
        <v>16</v>
      </c>
      <c r="B21" s="80"/>
      <c r="C21" s="73"/>
      <c r="D21" s="74"/>
      <c r="E21" s="74"/>
      <c r="F21" s="75"/>
      <c r="G21" s="8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9"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0" t="s">
        <v>22</v>
      </c>
      <c r="B28" s="28"/>
      <c r="C28" s="28"/>
      <c r="D28" s="28"/>
      <c r="E28" s="28"/>
      <c r="F28" s="28"/>
    </row>
    <row r="29" spans="1:7" x14ac:dyDescent="0.25">
      <c r="A29" s="28" t="s">
        <v>23</v>
      </c>
      <c r="B29" s="28"/>
      <c r="C29" s="28"/>
      <c r="D29" s="28"/>
      <c r="E29" s="28"/>
      <c r="F29" s="28"/>
    </row>
    <row r="30" spans="1:7" x14ac:dyDescent="0.25">
      <c r="A30" s="15" t="s">
        <v>316</v>
      </c>
      <c r="D30" s="16"/>
    </row>
    <row r="31" spans="1:7" x14ac:dyDescent="0.25">
      <c r="A31" s="15" t="s">
        <v>315</v>
      </c>
      <c r="D31" s="16"/>
    </row>
    <row r="32" spans="1:7" x14ac:dyDescent="0.25">
      <c r="A32" s="15" t="s">
        <v>24</v>
      </c>
    </row>
    <row r="33" spans="1:8" x14ac:dyDescent="0.25">
      <c r="A33" s="13" t="s">
        <v>25</v>
      </c>
      <c r="B33" s="13" t="s">
        <v>26</v>
      </c>
    </row>
    <row r="35" spans="1:8" x14ac:dyDescent="0.25">
      <c r="A35" s="13" t="s">
        <v>27</v>
      </c>
    </row>
    <row r="36" spans="1:8" ht="60" x14ac:dyDescent="0.25">
      <c r="A36" s="17" t="s">
        <v>28</v>
      </c>
      <c r="B36" s="62" t="s">
        <v>29</v>
      </c>
      <c r="C36" s="81" t="s">
        <v>30</v>
      </c>
      <c r="D36" s="81" t="s">
        <v>31</v>
      </c>
      <c r="E36" s="17" t="s">
        <v>32</v>
      </c>
      <c r="F36" s="17" t="s">
        <v>33</v>
      </c>
      <c r="G36" s="62" t="s">
        <v>34</v>
      </c>
      <c r="H36" s="62" t="s">
        <v>35</v>
      </c>
    </row>
    <row r="37" spans="1:8" ht="30" x14ac:dyDescent="0.25">
      <c r="A37" s="17" t="s">
        <v>36</v>
      </c>
      <c r="B37" s="62" t="s">
        <v>37</v>
      </c>
      <c r="C37" s="82"/>
      <c r="D37" s="82"/>
      <c r="E37" s="18"/>
      <c r="F37" s="18"/>
      <c r="G37" s="63"/>
      <c r="H37" s="63"/>
    </row>
    <row r="38" spans="1:8" x14ac:dyDescent="0.25">
      <c r="A38" s="18" t="s">
        <v>38</v>
      </c>
      <c r="B38" s="63" t="s">
        <v>39</v>
      </c>
      <c r="C38" s="82">
        <v>270</v>
      </c>
      <c r="D38" s="82" t="s">
        <v>40</v>
      </c>
      <c r="E38" s="19"/>
      <c r="F38" s="18" t="str">
        <f>IF(ISBLANK(E38),"", PRODUCT(C38,E38))</f>
        <v/>
      </c>
      <c r="G38" s="86"/>
      <c r="H38" s="63"/>
    </row>
    <row r="39" spans="1:8" ht="30" x14ac:dyDescent="0.25">
      <c r="A39" s="18" t="s">
        <v>41</v>
      </c>
      <c r="B39" s="63" t="s">
        <v>42</v>
      </c>
      <c r="C39" s="82"/>
      <c r="D39" s="82"/>
      <c r="E39" s="18"/>
      <c r="F39" s="18"/>
      <c r="G39" s="63"/>
      <c r="H39" s="86"/>
    </row>
    <row r="40" spans="1:8" x14ac:dyDescent="0.25">
      <c r="A40" s="18" t="s">
        <v>43</v>
      </c>
      <c r="B40" s="63" t="s">
        <v>44</v>
      </c>
      <c r="C40" s="82"/>
      <c r="D40" s="82"/>
      <c r="E40" s="18"/>
      <c r="F40" s="18"/>
      <c r="G40" s="63"/>
      <c r="H40" s="86"/>
    </row>
    <row r="41" spans="1:8" ht="45" x14ac:dyDescent="0.25">
      <c r="A41" s="18" t="s">
        <v>45</v>
      </c>
      <c r="B41" s="63" t="s">
        <v>46</v>
      </c>
      <c r="C41" s="82"/>
      <c r="D41" s="82"/>
      <c r="E41" s="18"/>
      <c r="F41" s="18"/>
      <c r="G41" s="63"/>
      <c r="H41" s="86"/>
    </row>
    <row r="42" spans="1:8" x14ac:dyDescent="0.25">
      <c r="A42" s="18" t="s">
        <v>47</v>
      </c>
      <c r="B42" s="63" t="s">
        <v>48</v>
      </c>
      <c r="C42" s="82">
        <v>30</v>
      </c>
      <c r="D42" s="82" t="s">
        <v>49</v>
      </c>
      <c r="E42" s="19"/>
      <c r="F42" s="18" t="str">
        <f>IF(ISBLANK(E42),"", PRODUCT(C42,E42))</f>
        <v/>
      </c>
      <c r="G42" s="86"/>
      <c r="H42" s="63"/>
    </row>
    <row r="43" spans="1:8" x14ac:dyDescent="0.25">
      <c r="A43" s="18" t="s">
        <v>50</v>
      </c>
      <c r="B43" s="63" t="s">
        <v>51</v>
      </c>
      <c r="C43" s="82"/>
      <c r="D43" s="82"/>
      <c r="E43" s="18"/>
      <c r="F43" s="18"/>
      <c r="G43" s="63"/>
      <c r="H43" s="86"/>
    </row>
    <row r="44" spans="1:8" ht="45" x14ac:dyDescent="0.25">
      <c r="A44" s="18" t="s">
        <v>52</v>
      </c>
      <c r="B44" s="63" t="s">
        <v>53</v>
      </c>
      <c r="C44" s="82"/>
      <c r="D44" s="82"/>
      <c r="E44" s="18"/>
      <c r="F44" s="18"/>
      <c r="G44" s="63"/>
      <c r="H44" s="86"/>
    </row>
    <row r="45" spans="1:8" ht="30" x14ac:dyDescent="0.25">
      <c r="A45" s="18" t="s">
        <v>54</v>
      </c>
      <c r="B45" s="63" t="s">
        <v>55</v>
      </c>
      <c r="C45" s="82">
        <v>500</v>
      </c>
      <c r="D45" s="82" t="s">
        <v>56</v>
      </c>
      <c r="E45" s="19"/>
      <c r="F45" s="18" t="str">
        <f>IF(ISBLANK(E45),"", PRODUCT(C45,E45))</f>
        <v/>
      </c>
      <c r="G45" s="86"/>
      <c r="H45" s="63"/>
    </row>
    <row r="46" spans="1:8" x14ac:dyDescent="0.25">
      <c r="A46" s="18" t="s">
        <v>57</v>
      </c>
      <c r="B46" s="63" t="s">
        <v>58</v>
      </c>
      <c r="C46" s="82"/>
      <c r="D46" s="82"/>
      <c r="E46" s="18"/>
      <c r="F46" s="18"/>
      <c r="G46" s="63"/>
      <c r="H46" s="86"/>
    </row>
    <row r="47" spans="1:8" ht="45" x14ac:dyDescent="0.25">
      <c r="A47" s="18" t="s">
        <v>59</v>
      </c>
      <c r="B47" s="63" t="s">
        <v>53</v>
      </c>
      <c r="C47" s="82"/>
      <c r="D47" s="82"/>
      <c r="E47" s="18"/>
      <c r="F47" s="18"/>
      <c r="G47" s="63"/>
      <c r="H47" s="86"/>
    </row>
    <row r="48" spans="1:8" ht="30" x14ac:dyDescent="0.25">
      <c r="A48" s="18" t="s">
        <v>60</v>
      </c>
      <c r="B48" s="63" t="s">
        <v>61</v>
      </c>
      <c r="C48" s="82">
        <v>55</v>
      </c>
      <c r="D48" s="82" t="s">
        <v>49</v>
      </c>
      <c r="E48" s="19"/>
      <c r="F48" s="18" t="str">
        <f>IF(ISBLANK(E48),"", PRODUCT(C48,E48))</f>
        <v/>
      </c>
      <c r="G48" s="86"/>
      <c r="H48" s="63"/>
    </row>
    <row r="49" spans="1:8" x14ac:dyDescent="0.25">
      <c r="A49" s="18" t="s">
        <v>62</v>
      </c>
      <c r="B49" s="63" t="s">
        <v>63</v>
      </c>
      <c r="C49" s="82"/>
      <c r="D49" s="82"/>
      <c r="E49" s="18"/>
      <c r="F49" s="18"/>
      <c r="G49" s="63"/>
      <c r="H49" s="86"/>
    </row>
    <row r="50" spans="1:8" ht="30" x14ac:dyDescent="0.25">
      <c r="A50" s="18" t="s">
        <v>64</v>
      </c>
      <c r="B50" s="63" t="s">
        <v>65</v>
      </c>
      <c r="C50" s="82"/>
      <c r="D50" s="82"/>
      <c r="E50" s="18"/>
      <c r="F50" s="18"/>
      <c r="G50" s="63"/>
      <c r="H50" s="86"/>
    </row>
    <row r="51" spans="1:8" x14ac:dyDescent="0.25">
      <c r="A51" s="18" t="s">
        <v>66</v>
      </c>
      <c r="B51" s="63" t="s">
        <v>67</v>
      </c>
      <c r="C51" s="82"/>
      <c r="D51" s="82"/>
      <c r="E51" s="18"/>
      <c r="F51" s="18"/>
      <c r="G51" s="63"/>
      <c r="H51" s="86"/>
    </row>
    <row r="52" spans="1:8" ht="45" x14ac:dyDescent="0.25">
      <c r="A52" s="18" t="s">
        <v>68</v>
      </c>
      <c r="B52" s="63" t="s">
        <v>53</v>
      </c>
      <c r="C52" s="82"/>
      <c r="D52" s="82"/>
      <c r="E52" s="18"/>
      <c r="F52" s="18"/>
      <c r="G52" s="63"/>
      <c r="H52" s="86"/>
    </row>
    <row r="53" spans="1:8" ht="30" x14ac:dyDescent="0.25">
      <c r="A53" s="18" t="s">
        <v>69</v>
      </c>
      <c r="B53" s="63" t="s">
        <v>70</v>
      </c>
      <c r="C53" s="82">
        <v>55</v>
      </c>
      <c r="D53" s="82" t="s">
        <v>49</v>
      </c>
      <c r="E53" s="19"/>
      <c r="F53" s="18" t="str">
        <f>IF(ISBLANK(E53),"", PRODUCT(C53,E53))</f>
        <v/>
      </c>
      <c r="G53" s="86"/>
      <c r="H53" s="63"/>
    </row>
    <row r="54" spans="1:8" ht="45" x14ac:dyDescent="0.25">
      <c r="A54" s="18" t="s">
        <v>71</v>
      </c>
      <c r="B54" s="63" t="s">
        <v>72</v>
      </c>
      <c r="C54" s="82"/>
      <c r="D54" s="82"/>
      <c r="E54" s="18"/>
      <c r="F54" s="18"/>
      <c r="G54" s="63"/>
      <c r="H54" s="86"/>
    </row>
    <row r="55" spans="1:8" x14ac:dyDescent="0.25">
      <c r="A55" s="18" t="s">
        <v>73</v>
      </c>
      <c r="B55" s="63" t="s">
        <v>63</v>
      </c>
      <c r="C55" s="82"/>
      <c r="D55" s="82"/>
      <c r="E55" s="18"/>
      <c r="F55" s="18"/>
      <c r="G55" s="63"/>
      <c r="H55" s="86"/>
    </row>
    <row r="56" spans="1:8" x14ac:dyDescent="0.25">
      <c r="A56" s="18" t="s">
        <v>74</v>
      </c>
      <c r="B56" s="63" t="s">
        <v>67</v>
      </c>
      <c r="C56" s="82"/>
      <c r="D56" s="82"/>
      <c r="E56" s="18"/>
      <c r="F56" s="18"/>
      <c r="G56" s="63"/>
      <c r="H56" s="86"/>
    </row>
    <row r="57" spans="1:8" ht="45" x14ac:dyDescent="0.25">
      <c r="A57" s="18" t="s">
        <v>75</v>
      </c>
      <c r="B57" s="63" t="s">
        <v>53</v>
      </c>
      <c r="C57" s="82"/>
      <c r="D57" s="82"/>
      <c r="E57" s="18"/>
      <c r="F57" s="18"/>
      <c r="G57" s="63"/>
      <c r="H57" s="86"/>
    </row>
    <row r="58" spans="1:8" x14ac:dyDescent="0.25">
      <c r="A58" s="18" t="s">
        <v>76</v>
      </c>
      <c r="B58" s="63" t="s">
        <v>77</v>
      </c>
      <c r="C58" s="82">
        <v>75</v>
      </c>
      <c r="D58" s="82" t="s">
        <v>49</v>
      </c>
      <c r="E58" s="19"/>
      <c r="F58" s="18" t="str">
        <f>IF(ISBLANK(E58),"", PRODUCT(C58,E58))</f>
        <v/>
      </c>
      <c r="G58" s="86"/>
      <c r="H58" s="63"/>
    </row>
    <row r="59" spans="1:8" x14ac:dyDescent="0.25">
      <c r="A59" s="18" t="s">
        <v>78</v>
      </c>
      <c r="B59" s="63" t="s">
        <v>79</v>
      </c>
      <c r="C59" s="82"/>
      <c r="D59" s="82"/>
      <c r="E59" s="18"/>
      <c r="F59" s="18"/>
      <c r="G59" s="63"/>
      <c r="H59" s="86"/>
    </row>
    <row r="60" spans="1:8" x14ac:dyDescent="0.25">
      <c r="A60" s="18" t="s">
        <v>80</v>
      </c>
      <c r="B60" s="63" t="s">
        <v>81</v>
      </c>
      <c r="C60" s="82"/>
      <c r="D60" s="82"/>
      <c r="E60" s="18"/>
      <c r="F60" s="18"/>
      <c r="G60" s="63"/>
      <c r="H60" s="86"/>
    </row>
    <row r="61" spans="1:8" ht="45" x14ac:dyDescent="0.25">
      <c r="A61" s="18" t="s">
        <v>82</v>
      </c>
      <c r="B61" s="63" t="s">
        <v>53</v>
      </c>
      <c r="C61" s="82"/>
      <c r="D61" s="82"/>
      <c r="E61" s="18"/>
      <c r="F61" s="18"/>
      <c r="G61" s="63"/>
      <c r="H61" s="86"/>
    </row>
    <row r="62" spans="1:8" x14ac:dyDescent="0.25">
      <c r="A62" s="18" t="s">
        <v>83</v>
      </c>
      <c r="B62" s="63" t="s">
        <v>84</v>
      </c>
      <c r="C62" s="82">
        <v>60</v>
      </c>
      <c r="D62" s="82" t="s">
        <v>49</v>
      </c>
      <c r="E62" s="19"/>
      <c r="F62" s="18" t="str">
        <f>IF(ISBLANK(E62),"", PRODUCT(C62,E62))</f>
        <v/>
      </c>
      <c r="G62" s="86"/>
      <c r="H62" s="63"/>
    </row>
    <row r="63" spans="1:8" ht="30" x14ac:dyDescent="0.25">
      <c r="A63" s="18" t="s">
        <v>85</v>
      </c>
      <c r="B63" s="63" t="s">
        <v>86</v>
      </c>
      <c r="C63" s="82"/>
      <c r="D63" s="82"/>
      <c r="E63" s="18"/>
      <c r="F63" s="18"/>
      <c r="G63" s="63"/>
      <c r="H63" s="86"/>
    </row>
    <row r="64" spans="1:8" x14ac:dyDescent="0.25">
      <c r="A64" s="18" t="s">
        <v>87</v>
      </c>
      <c r="B64" s="63" t="s">
        <v>88</v>
      </c>
      <c r="C64" s="82"/>
      <c r="D64" s="82"/>
      <c r="E64" s="18"/>
      <c r="F64" s="18"/>
      <c r="G64" s="63"/>
      <c r="H64" s="86"/>
    </row>
    <row r="65" spans="1:8" ht="45" x14ac:dyDescent="0.25">
      <c r="A65" s="18" t="s">
        <v>89</v>
      </c>
      <c r="B65" s="63" t="s">
        <v>53</v>
      </c>
      <c r="C65" s="82"/>
      <c r="D65" s="82"/>
      <c r="E65" s="18"/>
      <c r="F65" s="18"/>
      <c r="G65" s="63"/>
      <c r="H65" s="86"/>
    </row>
    <row r="66" spans="1:8" ht="30" x14ac:dyDescent="0.25">
      <c r="A66" s="18" t="s">
        <v>90</v>
      </c>
      <c r="B66" s="63" t="s">
        <v>91</v>
      </c>
      <c r="C66" s="82">
        <v>55</v>
      </c>
      <c r="D66" s="82" t="s">
        <v>49</v>
      </c>
      <c r="E66" s="19"/>
      <c r="F66" s="18" t="str">
        <f>IF(ISBLANK(E66),"", PRODUCT(C66,E66))</f>
        <v/>
      </c>
      <c r="G66" s="86"/>
      <c r="H66" s="63"/>
    </row>
    <row r="67" spans="1:8" x14ac:dyDescent="0.25">
      <c r="A67" s="18" t="s">
        <v>92</v>
      </c>
      <c r="B67" s="63" t="s">
        <v>88</v>
      </c>
      <c r="C67" s="82"/>
      <c r="D67" s="82"/>
      <c r="E67" s="18"/>
      <c r="F67" s="18"/>
      <c r="G67" s="63"/>
      <c r="H67" s="86"/>
    </row>
    <row r="68" spans="1:8" ht="45" x14ac:dyDescent="0.25">
      <c r="A68" s="18" t="s">
        <v>93</v>
      </c>
      <c r="B68" s="63" t="s">
        <v>53</v>
      </c>
      <c r="C68" s="82"/>
      <c r="D68" s="82"/>
      <c r="E68" s="18"/>
      <c r="F68" s="18"/>
      <c r="G68" s="63"/>
      <c r="H68" s="86"/>
    </row>
    <row r="69" spans="1:8" ht="30" x14ac:dyDescent="0.25">
      <c r="A69" s="18" t="s">
        <v>94</v>
      </c>
      <c r="B69" s="63" t="s">
        <v>95</v>
      </c>
      <c r="C69" s="82">
        <v>45</v>
      </c>
      <c r="D69" s="82" t="s">
        <v>49</v>
      </c>
      <c r="E69" s="19"/>
      <c r="F69" s="18" t="str">
        <f>IF(ISBLANK(E69),"", PRODUCT(C69,E69))</f>
        <v/>
      </c>
      <c r="G69" s="86"/>
      <c r="H69" s="63"/>
    </row>
    <row r="70" spans="1:8" ht="30" x14ac:dyDescent="0.25">
      <c r="A70" s="18" t="s">
        <v>96</v>
      </c>
      <c r="B70" s="63" t="s">
        <v>97</v>
      </c>
      <c r="C70" s="82"/>
      <c r="D70" s="82"/>
      <c r="E70" s="18"/>
      <c r="F70" s="18"/>
      <c r="G70" s="63"/>
      <c r="H70" s="86"/>
    </row>
    <row r="71" spans="1:8" ht="45" x14ac:dyDescent="0.25">
      <c r="A71" s="18" t="s">
        <v>98</v>
      </c>
      <c r="B71" s="63" t="s">
        <v>53</v>
      </c>
      <c r="C71" s="82"/>
      <c r="D71" s="82"/>
      <c r="E71" s="18"/>
      <c r="F71" s="18"/>
      <c r="G71" s="63"/>
      <c r="H71" s="86"/>
    </row>
    <row r="72" spans="1:8" x14ac:dyDescent="0.25">
      <c r="A72" s="18" t="s">
        <v>99</v>
      </c>
      <c r="B72" s="63" t="s">
        <v>100</v>
      </c>
      <c r="C72" s="82">
        <v>100</v>
      </c>
      <c r="D72" s="82" t="s">
        <v>49</v>
      </c>
      <c r="E72" s="19"/>
      <c r="F72" s="18" t="str">
        <f>IF(ISBLANK(E72),"", PRODUCT(C72,E72))</f>
        <v/>
      </c>
      <c r="G72" s="86"/>
      <c r="H72" s="63"/>
    </row>
    <row r="73" spans="1:8" ht="30" x14ac:dyDescent="0.25">
      <c r="A73" s="18" t="s">
        <v>101</v>
      </c>
      <c r="B73" s="63" t="s">
        <v>102</v>
      </c>
      <c r="C73" s="82"/>
      <c r="D73" s="82"/>
      <c r="E73" s="18"/>
      <c r="F73" s="18"/>
      <c r="G73" s="63"/>
      <c r="H73" s="86"/>
    </row>
    <row r="74" spans="1:8" x14ac:dyDescent="0.25">
      <c r="A74" s="18" t="s">
        <v>103</v>
      </c>
      <c r="B74" s="63" t="s">
        <v>104</v>
      </c>
      <c r="C74" s="82"/>
      <c r="D74" s="82"/>
      <c r="E74" s="18"/>
      <c r="F74" s="18"/>
      <c r="G74" s="63"/>
      <c r="H74" s="86"/>
    </row>
    <row r="75" spans="1:8" x14ac:dyDescent="0.25">
      <c r="A75" s="18" t="s">
        <v>105</v>
      </c>
      <c r="B75" s="63" t="s">
        <v>106</v>
      </c>
      <c r="C75" s="82"/>
      <c r="D75" s="82"/>
      <c r="E75" s="18"/>
      <c r="F75" s="18"/>
      <c r="G75" s="63"/>
      <c r="H75" s="86"/>
    </row>
    <row r="76" spans="1:8" ht="45" x14ac:dyDescent="0.25">
      <c r="A76" s="18" t="s">
        <v>107</v>
      </c>
      <c r="B76" s="63" t="s">
        <v>53</v>
      </c>
      <c r="C76" s="82"/>
      <c r="D76" s="82"/>
      <c r="E76" s="18"/>
      <c r="F76" s="18"/>
      <c r="G76" s="63"/>
      <c r="H76" s="86"/>
    </row>
    <row r="77" spans="1:8" x14ac:dyDescent="0.25">
      <c r="A77" s="18" t="s">
        <v>108</v>
      </c>
      <c r="B77" s="63" t="s">
        <v>109</v>
      </c>
      <c r="C77" s="82">
        <v>100</v>
      </c>
      <c r="D77" s="82" t="s">
        <v>49</v>
      </c>
      <c r="E77" s="19"/>
      <c r="F77" s="18" t="str">
        <f>IF(ISBLANK(E77),"", PRODUCT(C77,E77))</f>
        <v/>
      </c>
      <c r="G77" s="86"/>
      <c r="H77" s="63"/>
    </row>
    <row r="78" spans="1:8" x14ac:dyDescent="0.25">
      <c r="A78" s="18" t="s">
        <v>110</v>
      </c>
      <c r="B78" s="63" t="s">
        <v>104</v>
      </c>
      <c r="C78" s="82"/>
      <c r="D78" s="82"/>
      <c r="E78" s="18"/>
      <c r="F78" s="18"/>
      <c r="G78" s="63"/>
      <c r="H78" s="86"/>
    </row>
    <row r="79" spans="1:8" x14ac:dyDescent="0.25">
      <c r="A79" s="18" t="s">
        <v>111</v>
      </c>
      <c r="B79" s="63" t="s">
        <v>112</v>
      </c>
      <c r="C79" s="82"/>
      <c r="D79" s="82"/>
      <c r="E79" s="18"/>
      <c r="F79" s="18"/>
      <c r="G79" s="63"/>
      <c r="H79" s="86"/>
    </row>
    <row r="80" spans="1:8" ht="45" x14ac:dyDescent="0.25">
      <c r="A80" s="18" t="s">
        <v>113</v>
      </c>
      <c r="B80" s="63" t="s">
        <v>53</v>
      </c>
      <c r="C80" s="82"/>
      <c r="D80" s="82"/>
      <c r="E80" s="18"/>
      <c r="F80" s="18"/>
      <c r="G80" s="63"/>
      <c r="H80" s="86"/>
    </row>
    <row r="81" spans="1:8" x14ac:dyDescent="0.25">
      <c r="A81" s="18" t="s">
        <v>114</v>
      </c>
      <c r="B81" s="63" t="s">
        <v>115</v>
      </c>
      <c r="C81" s="82">
        <v>170</v>
      </c>
      <c r="D81" s="82" t="s">
        <v>49</v>
      </c>
      <c r="E81" s="19"/>
      <c r="F81" s="18" t="str">
        <f>IF(ISBLANK(E81),"", PRODUCT(C81,E81))</f>
        <v/>
      </c>
      <c r="G81" s="86"/>
      <c r="H81" s="63"/>
    </row>
    <row r="82" spans="1:8" ht="45" x14ac:dyDescent="0.25">
      <c r="A82" s="18" t="s">
        <v>116</v>
      </c>
      <c r="B82" s="63" t="s">
        <v>117</v>
      </c>
      <c r="C82" s="82"/>
      <c r="D82" s="82"/>
      <c r="E82" s="18"/>
      <c r="F82" s="18"/>
      <c r="G82" s="63"/>
      <c r="H82" s="86"/>
    </row>
    <row r="83" spans="1:8" x14ac:dyDescent="0.25">
      <c r="A83" s="18" t="s">
        <v>118</v>
      </c>
      <c r="B83" s="63" t="s">
        <v>119</v>
      </c>
      <c r="C83" s="82"/>
      <c r="D83" s="82"/>
      <c r="E83" s="18"/>
      <c r="F83" s="18"/>
      <c r="G83" s="63"/>
      <c r="H83" s="86"/>
    </row>
    <row r="84" spans="1:8" x14ac:dyDescent="0.25">
      <c r="A84" s="18" t="s">
        <v>120</v>
      </c>
      <c r="B84" s="63" t="s">
        <v>121</v>
      </c>
      <c r="C84" s="82"/>
      <c r="D84" s="82"/>
      <c r="E84" s="18"/>
      <c r="F84" s="18"/>
      <c r="G84" s="63"/>
      <c r="H84" s="86"/>
    </row>
    <row r="85" spans="1:8" ht="30" x14ac:dyDescent="0.25">
      <c r="A85" s="18" t="s">
        <v>122</v>
      </c>
      <c r="B85" s="63" t="s">
        <v>123</v>
      </c>
      <c r="C85" s="82"/>
      <c r="D85" s="82"/>
      <c r="E85" s="18"/>
      <c r="F85" s="18"/>
      <c r="G85" s="63"/>
      <c r="H85" s="86"/>
    </row>
    <row r="86" spans="1:8" x14ac:dyDescent="0.25">
      <c r="A86" s="18" t="s">
        <v>124</v>
      </c>
      <c r="B86" s="63" t="s">
        <v>125</v>
      </c>
      <c r="C86" s="82">
        <v>35</v>
      </c>
      <c r="D86" s="82" t="s">
        <v>49</v>
      </c>
      <c r="E86" s="19"/>
      <c r="F86" s="18" t="str">
        <f>IF(ISBLANK(E86),"", PRODUCT(C86,E86))</f>
        <v/>
      </c>
      <c r="G86" s="86"/>
      <c r="H86" s="63"/>
    </row>
    <row r="87" spans="1:8" ht="30" x14ac:dyDescent="0.25">
      <c r="A87" s="18" t="s">
        <v>126</v>
      </c>
      <c r="B87" s="63" t="s">
        <v>127</v>
      </c>
      <c r="C87" s="82"/>
      <c r="D87" s="82"/>
      <c r="E87" s="18"/>
      <c r="F87" s="18"/>
      <c r="G87" s="63"/>
      <c r="H87" s="86"/>
    </row>
    <row r="88" spans="1:8" ht="30" x14ac:dyDescent="0.25">
      <c r="A88" s="18" t="s">
        <v>128</v>
      </c>
      <c r="B88" s="63" t="s">
        <v>129</v>
      </c>
      <c r="C88" s="82"/>
      <c r="D88" s="82"/>
      <c r="E88" s="18"/>
      <c r="F88" s="18"/>
      <c r="G88" s="63"/>
      <c r="H88" s="86"/>
    </row>
    <row r="89" spans="1:8" x14ac:dyDescent="0.25">
      <c r="A89" s="18" t="s">
        <v>130</v>
      </c>
      <c r="B89" s="63" t="s">
        <v>131</v>
      </c>
      <c r="C89" s="82"/>
      <c r="D89" s="82"/>
      <c r="E89" s="18"/>
      <c r="F89" s="18"/>
      <c r="G89" s="63"/>
      <c r="H89" s="86"/>
    </row>
    <row r="90" spans="1:8" ht="45" x14ac:dyDescent="0.25">
      <c r="A90" s="18" t="s">
        <v>132</v>
      </c>
      <c r="B90" s="63" t="s">
        <v>53</v>
      </c>
      <c r="C90" s="82"/>
      <c r="D90" s="82"/>
      <c r="E90" s="18"/>
      <c r="F90" s="18"/>
      <c r="G90" s="63"/>
      <c r="H90" s="86"/>
    </row>
    <row r="91" spans="1:8" x14ac:dyDescent="0.25">
      <c r="A91" s="18" t="s">
        <v>133</v>
      </c>
      <c r="B91" s="63" t="s">
        <v>134</v>
      </c>
      <c r="C91" s="82">
        <v>10</v>
      </c>
      <c r="D91" s="82" t="s">
        <v>49</v>
      </c>
      <c r="E91" s="19"/>
      <c r="F91" s="18" t="str">
        <f>IF(ISBLANK(E91),"", PRODUCT(C91,E91))</f>
        <v/>
      </c>
      <c r="G91" s="86"/>
      <c r="H91" s="63"/>
    </row>
    <row r="92" spans="1:8" x14ac:dyDescent="0.25">
      <c r="A92" s="18" t="s">
        <v>135</v>
      </c>
      <c r="B92" s="63" t="s">
        <v>136</v>
      </c>
      <c r="C92" s="82"/>
      <c r="D92" s="82"/>
      <c r="E92" s="18"/>
      <c r="F92" s="18"/>
      <c r="G92" s="63"/>
      <c r="H92" s="86"/>
    </row>
    <row r="93" spans="1:8" ht="30" x14ac:dyDescent="0.25">
      <c r="A93" s="18" t="s">
        <v>137</v>
      </c>
      <c r="B93" s="63" t="s">
        <v>138</v>
      </c>
      <c r="C93" s="82"/>
      <c r="D93" s="82"/>
      <c r="E93" s="18"/>
      <c r="F93" s="18"/>
      <c r="G93" s="63"/>
      <c r="H93" s="86"/>
    </row>
    <row r="94" spans="1:8" ht="30" x14ac:dyDescent="0.25">
      <c r="A94" s="18" t="s">
        <v>139</v>
      </c>
      <c r="B94" s="63" t="s">
        <v>140</v>
      </c>
      <c r="C94" s="82"/>
      <c r="D94" s="82"/>
      <c r="E94" s="18"/>
      <c r="F94" s="18"/>
      <c r="G94" s="63"/>
      <c r="H94" s="86"/>
    </row>
    <row r="95" spans="1:8" x14ac:dyDescent="0.25">
      <c r="A95" s="18" t="s">
        <v>141</v>
      </c>
      <c r="B95" s="63" t="s">
        <v>142</v>
      </c>
      <c r="C95" s="82"/>
      <c r="D95" s="82"/>
      <c r="E95" s="18"/>
      <c r="F95" s="18"/>
      <c r="G95" s="63"/>
      <c r="H95" s="86"/>
    </row>
    <row r="96" spans="1:8" ht="45" x14ac:dyDescent="0.25">
      <c r="A96" s="18" t="s">
        <v>143</v>
      </c>
      <c r="B96" s="63" t="s">
        <v>53</v>
      </c>
      <c r="C96" s="82"/>
      <c r="D96" s="82"/>
      <c r="E96" s="18"/>
      <c r="F96" s="18"/>
      <c r="G96" s="63"/>
      <c r="H96" s="86"/>
    </row>
    <row r="97" spans="1:8" ht="30" x14ac:dyDescent="0.25">
      <c r="B97" s="12"/>
      <c r="C97" s="83"/>
      <c r="D97" s="83"/>
      <c r="E97" s="17" t="s">
        <v>144</v>
      </c>
      <c r="F97" s="17" t="str">
        <f>IF((COUNT(C38:C96)&lt;&gt;COUNT(F38:F96)),"", ROUND(SUM(F38:F96),2))</f>
        <v/>
      </c>
      <c r="G97" s="85" t="str">
        <f>IF((COUNT(C38:C96)&lt;&gt;COUNT(F38:F96)),"Neužpildytos visų objektų kainos", "")</f>
        <v>Neužpildytos visų objektų kainos</v>
      </c>
    </row>
    <row r="98" spans="1:8" ht="30" x14ac:dyDescent="0.25">
      <c r="B98" s="12"/>
      <c r="C98" s="81" t="s">
        <v>145</v>
      </c>
      <c r="D98" s="84"/>
      <c r="E98" s="17" t="s">
        <v>146</v>
      </c>
      <c r="F98" s="17" t="str">
        <f>IF(OR(F97="",D98=""),"", ROUND(PRODUCT(D98,F97)/100,2))</f>
        <v/>
      </c>
      <c r="G98" s="85" t="str">
        <f>IF(D98="", "Nurodykite taikomą PVM dydį", "")</f>
        <v>Nurodykite taikomą PVM dydį</v>
      </c>
    </row>
    <row r="99" spans="1:8" x14ac:dyDescent="0.25">
      <c r="B99" s="12"/>
      <c r="C99" s="83"/>
      <c r="D99" s="83"/>
      <c r="E99" s="17" t="s">
        <v>147</v>
      </c>
      <c r="F99" s="17">
        <f>IF(ISBLANK(F98), "", ROUND(SUM(F97:F98),2))</f>
        <v>0</v>
      </c>
    </row>
    <row r="100" spans="1:8" x14ac:dyDescent="0.25">
      <c r="B100" s="12"/>
      <c r="C100" s="83"/>
      <c r="D100" s="83"/>
    </row>
    <row r="101" spans="1:8" x14ac:dyDescent="0.25">
      <c r="B101" s="12"/>
      <c r="C101" s="83"/>
      <c r="D101" s="83"/>
    </row>
    <row r="102" spans="1:8" x14ac:dyDescent="0.25">
      <c r="B102" s="12"/>
      <c r="C102" s="83"/>
      <c r="D102" s="83"/>
    </row>
    <row r="103" spans="1:8" x14ac:dyDescent="0.25">
      <c r="A103" s="13" t="s">
        <v>148</v>
      </c>
      <c r="B103" s="61" t="s">
        <v>149</v>
      </c>
      <c r="C103" s="83"/>
      <c r="D103" s="83"/>
    </row>
    <row r="104" spans="1:8" x14ac:dyDescent="0.25">
      <c r="B104" s="12"/>
      <c r="C104" s="83"/>
      <c r="D104" s="83"/>
    </row>
    <row r="105" spans="1:8" x14ac:dyDescent="0.25">
      <c r="A105" s="13" t="s">
        <v>27</v>
      </c>
      <c r="B105" s="12"/>
      <c r="C105" s="83"/>
      <c r="D105" s="83"/>
    </row>
    <row r="106" spans="1:8" ht="60" x14ac:dyDescent="0.25">
      <c r="A106" s="17" t="s">
        <v>28</v>
      </c>
      <c r="B106" s="62" t="s">
        <v>29</v>
      </c>
      <c r="C106" s="81" t="s">
        <v>30</v>
      </c>
      <c r="D106" s="81" t="s">
        <v>31</v>
      </c>
      <c r="E106" s="17" t="s">
        <v>32</v>
      </c>
      <c r="F106" s="17" t="s">
        <v>33</v>
      </c>
      <c r="G106" s="62" t="s">
        <v>34</v>
      </c>
      <c r="H106" s="62" t="s">
        <v>35</v>
      </c>
    </row>
    <row r="107" spans="1:8" x14ac:dyDescent="0.25">
      <c r="A107" s="17" t="s">
        <v>150</v>
      </c>
      <c r="B107" s="62" t="s">
        <v>151</v>
      </c>
      <c r="C107" s="82"/>
      <c r="D107" s="82"/>
      <c r="E107" s="18"/>
      <c r="F107" s="18"/>
      <c r="G107" s="63"/>
      <c r="H107" s="63"/>
    </row>
    <row r="108" spans="1:8" x14ac:dyDescent="0.25">
      <c r="A108" s="18" t="s">
        <v>152</v>
      </c>
      <c r="B108" s="63" t="s">
        <v>153</v>
      </c>
      <c r="C108" s="82">
        <v>15</v>
      </c>
      <c r="D108" s="82" t="s">
        <v>40</v>
      </c>
      <c r="E108" s="19"/>
      <c r="F108" s="18" t="str">
        <f>IF(ISBLANK(E108),"", PRODUCT(C108,E108))</f>
        <v/>
      </c>
      <c r="G108" s="86"/>
      <c r="H108" s="63"/>
    </row>
    <row r="109" spans="1:8" ht="30" x14ac:dyDescent="0.25">
      <c r="A109" s="18" t="s">
        <v>154</v>
      </c>
      <c r="B109" s="63" t="s">
        <v>155</v>
      </c>
      <c r="C109" s="82"/>
      <c r="D109" s="82"/>
      <c r="E109" s="18"/>
      <c r="F109" s="18"/>
      <c r="G109" s="63"/>
      <c r="H109" s="86"/>
    </row>
    <row r="110" spans="1:8" x14ac:dyDescent="0.25">
      <c r="A110" s="18" t="s">
        <v>156</v>
      </c>
      <c r="B110" s="63" t="s">
        <v>157</v>
      </c>
      <c r="C110" s="82"/>
      <c r="D110" s="82"/>
      <c r="E110" s="18"/>
      <c r="F110" s="18"/>
      <c r="G110" s="63"/>
      <c r="H110" s="86"/>
    </row>
    <row r="111" spans="1:8" x14ac:dyDescent="0.25">
      <c r="A111" s="18" t="s">
        <v>158</v>
      </c>
      <c r="B111" s="63" t="s">
        <v>159</v>
      </c>
      <c r="C111" s="82"/>
      <c r="D111" s="82"/>
      <c r="E111" s="18"/>
      <c r="F111" s="18"/>
      <c r="G111" s="63"/>
      <c r="H111" s="86"/>
    </row>
    <row r="112" spans="1:8" ht="30" x14ac:dyDescent="0.25">
      <c r="A112" s="18" t="s">
        <v>160</v>
      </c>
      <c r="B112" s="63" t="s">
        <v>161</v>
      </c>
      <c r="C112" s="82"/>
      <c r="D112" s="82"/>
      <c r="E112" s="18"/>
      <c r="F112" s="18"/>
      <c r="G112" s="63"/>
      <c r="H112" s="86"/>
    </row>
    <row r="113" spans="1:8" ht="45" x14ac:dyDescent="0.25">
      <c r="A113" s="18" t="s">
        <v>162</v>
      </c>
      <c r="B113" s="63" t="s">
        <v>46</v>
      </c>
      <c r="C113" s="82"/>
      <c r="D113" s="82"/>
      <c r="E113" s="18"/>
      <c r="F113" s="18"/>
      <c r="G113" s="63"/>
      <c r="H113" s="86"/>
    </row>
    <row r="114" spans="1:8" x14ac:dyDescent="0.25">
      <c r="A114" s="18" t="s">
        <v>163</v>
      </c>
      <c r="B114" s="63" t="s">
        <v>164</v>
      </c>
      <c r="C114" s="82">
        <v>20</v>
      </c>
      <c r="D114" s="82" t="s">
        <v>49</v>
      </c>
      <c r="E114" s="19"/>
      <c r="F114" s="18" t="str">
        <f>IF(ISBLANK(E114),"", PRODUCT(C114,E114))</f>
        <v/>
      </c>
      <c r="G114" s="86"/>
      <c r="H114" s="63"/>
    </row>
    <row r="115" spans="1:8" x14ac:dyDescent="0.25">
      <c r="A115" s="18" t="s">
        <v>165</v>
      </c>
      <c r="B115" s="63" t="s">
        <v>166</v>
      </c>
      <c r="C115" s="82"/>
      <c r="D115" s="82"/>
      <c r="E115" s="18"/>
      <c r="F115" s="18"/>
      <c r="G115" s="63"/>
      <c r="H115" s="86"/>
    </row>
    <row r="116" spans="1:8" x14ac:dyDescent="0.25">
      <c r="A116" s="18" t="s">
        <v>167</v>
      </c>
      <c r="B116" s="63" t="s">
        <v>168</v>
      </c>
      <c r="C116" s="82"/>
      <c r="D116" s="82"/>
      <c r="E116" s="18"/>
      <c r="F116" s="18"/>
      <c r="G116" s="63"/>
      <c r="H116" s="86"/>
    </row>
    <row r="117" spans="1:8" x14ac:dyDescent="0.25">
      <c r="A117" s="18" t="s">
        <v>169</v>
      </c>
      <c r="B117" s="63" t="s">
        <v>170</v>
      </c>
      <c r="C117" s="82"/>
      <c r="D117" s="82"/>
      <c r="E117" s="18"/>
      <c r="F117" s="18"/>
      <c r="G117" s="63"/>
      <c r="H117" s="86"/>
    </row>
    <row r="118" spans="1:8" ht="45" x14ac:dyDescent="0.25">
      <c r="A118" s="18" t="s">
        <v>171</v>
      </c>
      <c r="B118" s="63" t="s">
        <v>53</v>
      </c>
      <c r="C118" s="82"/>
      <c r="D118" s="82"/>
      <c r="E118" s="18"/>
      <c r="F118" s="18"/>
      <c r="G118" s="63"/>
      <c r="H118" s="86"/>
    </row>
    <row r="119" spans="1:8" x14ac:dyDescent="0.25">
      <c r="A119" s="18" t="s">
        <v>172</v>
      </c>
      <c r="B119" s="63" t="s">
        <v>173</v>
      </c>
      <c r="C119" s="82">
        <v>20</v>
      </c>
      <c r="D119" s="82" t="s">
        <v>49</v>
      </c>
      <c r="E119" s="19"/>
      <c r="F119" s="18" t="str">
        <f>IF(ISBLANK(E119),"", PRODUCT(C119,E119))</f>
        <v/>
      </c>
      <c r="G119" s="86"/>
      <c r="H119" s="63"/>
    </row>
    <row r="120" spans="1:8" x14ac:dyDescent="0.25">
      <c r="A120" s="18" t="s">
        <v>174</v>
      </c>
      <c r="B120" s="63" t="s">
        <v>175</v>
      </c>
      <c r="C120" s="82"/>
      <c r="D120" s="82"/>
      <c r="E120" s="18"/>
      <c r="F120" s="18"/>
      <c r="G120" s="63"/>
      <c r="H120" s="86"/>
    </row>
    <row r="121" spans="1:8" ht="45" x14ac:dyDescent="0.25">
      <c r="A121" s="18" t="s">
        <v>176</v>
      </c>
      <c r="B121" s="63" t="s">
        <v>53</v>
      </c>
      <c r="C121" s="82"/>
      <c r="D121" s="82"/>
      <c r="E121" s="18"/>
      <c r="F121" s="18"/>
      <c r="G121" s="63"/>
      <c r="H121" s="86"/>
    </row>
    <row r="122" spans="1:8" ht="30" x14ac:dyDescent="0.25">
      <c r="B122" s="12"/>
      <c r="C122" s="83"/>
      <c r="D122" s="83"/>
      <c r="E122" s="17" t="s">
        <v>144</v>
      </c>
      <c r="F122" s="17" t="str">
        <f>IF((COUNT(C108:C121)&lt;&gt;COUNT(F108:F121)),"", ROUND(SUM(F108:F121),2))</f>
        <v/>
      </c>
      <c r="G122" s="85" t="str">
        <f>IF((COUNT(C108:C121)&lt;&gt;COUNT(F108:F121)),"Neužpildytos visų objektų kainos", "")</f>
        <v>Neužpildytos visų objektų kainos</v>
      </c>
    </row>
    <row r="123" spans="1:8" ht="30" x14ac:dyDescent="0.25">
      <c r="B123" s="12"/>
      <c r="C123" s="81" t="s">
        <v>145</v>
      </c>
      <c r="D123" s="84"/>
      <c r="E123" s="17" t="s">
        <v>146</v>
      </c>
      <c r="F123" s="17" t="str">
        <f>IF(OR(F122="",D123=""),"", ROUND(PRODUCT(D123,F122)/100,2))</f>
        <v/>
      </c>
      <c r="G123" s="85" t="str">
        <f>IF(D123="", "Nurodykite taikomą PVM dydį", "")</f>
        <v>Nurodykite taikomą PVM dydį</v>
      </c>
    </row>
    <row r="124" spans="1:8" x14ac:dyDescent="0.25">
      <c r="B124" s="12"/>
      <c r="C124" s="83"/>
      <c r="D124" s="83"/>
      <c r="E124" s="17" t="s">
        <v>147</v>
      </c>
      <c r="F124" s="17">
        <f>IF(ISBLANK(F123), "", ROUND(SUM(F122:F123),2))</f>
        <v>0</v>
      </c>
    </row>
    <row r="125" spans="1:8" x14ac:dyDescent="0.25">
      <c r="B125" s="12"/>
      <c r="C125" s="83"/>
      <c r="D125" s="83"/>
    </row>
    <row r="126" spans="1:8" x14ac:dyDescent="0.25">
      <c r="B126" s="12"/>
      <c r="C126" s="83"/>
      <c r="D126" s="83"/>
    </row>
    <row r="127" spans="1:8" x14ac:dyDescent="0.25">
      <c r="B127" s="12"/>
      <c r="C127" s="83"/>
      <c r="D127" s="83"/>
    </row>
    <row r="128" spans="1:8" x14ac:dyDescent="0.25">
      <c r="A128" s="13" t="s">
        <v>177</v>
      </c>
      <c r="B128" s="61" t="s">
        <v>178</v>
      </c>
      <c r="C128" s="83"/>
      <c r="D128" s="83"/>
    </row>
    <row r="129" spans="1:8" x14ac:dyDescent="0.25">
      <c r="B129" s="12"/>
      <c r="C129" s="83"/>
      <c r="D129" s="83"/>
    </row>
    <row r="130" spans="1:8" x14ac:dyDescent="0.25">
      <c r="A130" s="13" t="s">
        <v>27</v>
      </c>
      <c r="B130" s="12"/>
      <c r="C130" s="83"/>
      <c r="D130" s="83"/>
    </row>
    <row r="131" spans="1:8" ht="60" x14ac:dyDescent="0.25">
      <c r="A131" s="17" t="s">
        <v>28</v>
      </c>
      <c r="B131" s="62" t="s">
        <v>29</v>
      </c>
      <c r="C131" s="81" t="s">
        <v>30</v>
      </c>
      <c r="D131" s="81" t="s">
        <v>31</v>
      </c>
      <c r="E131" s="17" t="s">
        <v>32</v>
      </c>
      <c r="F131" s="17" t="s">
        <v>33</v>
      </c>
      <c r="G131" s="62" t="s">
        <v>34</v>
      </c>
      <c r="H131" s="62" t="s">
        <v>35</v>
      </c>
    </row>
    <row r="132" spans="1:8" x14ac:dyDescent="0.25">
      <c r="A132" s="17" t="s">
        <v>179</v>
      </c>
      <c r="B132" s="62" t="s">
        <v>180</v>
      </c>
      <c r="C132" s="82"/>
      <c r="D132" s="82"/>
      <c r="E132" s="18"/>
      <c r="F132" s="18"/>
      <c r="G132" s="63"/>
      <c r="H132" s="63"/>
    </row>
    <row r="133" spans="1:8" ht="30" x14ac:dyDescent="0.25">
      <c r="A133" s="18" t="s">
        <v>181</v>
      </c>
      <c r="B133" s="63" t="s">
        <v>182</v>
      </c>
      <c r="C133" s="82">
        <v>100</v>
      </c>
      <c r="D133" s="82" t="s">
        <v>183</v>
      </c>
      <c r="E133" s="19"/>
      <c r="F133" s="18" t="str">
        <f>IF(ISBLANK(E133),"", PRODUCT(C133,E133))</f>
        <v/>
      </c>
      <c r="G133" s="86"/>
      <c r="H133" s="63"/>
    </row>
    <row r="134" spans="1:8" ht="30" x14ac:dyDescent="0.25">
      <c r="A134" s="18" t="s">
        <v>184</v>
      </c>
      <c r="B134" s="63" t="s">
        <v>185</v>
      </c>
      <c r="C134" s="82"/>
      <c r="D134" s="82"/>
      <c r="E134" s="18"/>
      <c r="F134" s="18"/>
      <c r="G134" s="63"/>
      <c r="H134" s="86"/>
    </row>
    <row r="135" spans="1:8" x14ac:dyDescent="0.25">
      <c r="A135" s="18" t="s">
        <v>186</v>
      </c>
      <c r="B135" s="63" t="s">
        <v>187</v>
      </c>
      <c r="C135" s="82"/>
      <c r="D135" s="82"/>
      <c r="E135" s="18"/>
      <c r="F135" s="18"/>
      <c r="G135" s="63"/>
      <c r="H135" s="86"/>
    </row>
    <row r="136" spans="1:8" x14ac:dyDescent="0.25">
      <c r="A136" s="18" t="s">
        <v>188</v>
      </c>
      <c r="B136" s="63" t="s">
        <v>189</v>
      </c>
      <c r="C136" s="82"/>
      <c r="D136" s="82"/>
      <c r="E136" s="18"/>
      <c r="F136" s="18"/>
      <c r="G136" s="63"/>
      <c r="H136" s="86"/>
    </row>
    <row r="137" spans="1:8" ht="45" x14ac:dyDescent="0.25">
      <c r="A137" s="18" t="s">
        <v>190</v>
      </c>
      <c r="B137" s="63" t="s">
        <v>46</v>
      </c>
      <c r="C137" s="82"/>
      <c r="D137" s="82"/>
      <c r="E137" s="18"/>
      <c r="F137" s="18"/>
      <c r="G137" s="63"/>
      <c r="H137" s="86"/>
    </row>
    <row r="138" spans="1:8" ht="30" x14ac:dyDescent="0.25">
      <c r="A138" s="18" t="s">
        <v>191</v>
      </c>
      <c r="B138" s="63" t="s">
        <v>192</v>
      </c>
      <c r="C138" s="82">
        <v>300</v>
      </c>
      <c r="D138" s="82" t="s">
        <v>183</v>
      </c>
      <c r="E138" s="19"/>
      <c r="F138" s="18" t="str">
        <f>IF(ISBLANK(E138),"", PRODUCT(C138,E138))</f>
        <v/>
      </c>
      <c r="G138" s="86"/>
      <c r="H138" s="63"/>
    </row>
    <row r="139" spans="1:8" ht="30" x14ac:dyDescent="0.25">
      <c r="A139" s="18" t="s">
        <v>193</v>
      </c>
      <c r="B139" s="63" t="s">
        <v>194</v>
      </c>
      <c r="C139" s="82"/>
      <c r="D139" s="82"/>
      <c r="E139" s="18"/>
      <c r="F139" s="18"/>
      <c r="G139" s="63"/>
      <c r="H139" s="86"/>
    </row>
    <row r="140" spans="1:8" x14ac:dyDescent="0.25">
      <c r="A140" s="18" t="s">
        <v>195</v>
      </c>
      <c r="B140" s="63" t="s">
        <v>196</v>
      </c>
      <c r="C140" s="82"/>
      <c r="D140" s="82"/>
      <c r="E140" s="18"/>
      <c r="F140" s="18"/>
      <c r="G140" s="63"/>
      <c r="H140" s="86"/>
    </row>
    <row r="141" spans="1:8" x14ac:dyDescent="0.25">
      <c r="A141" s="18" t="s">
        <v>197</v>
      </c>
      <c r="B141" s="63" t="s">
        <v>198</v>
      </c>
      <c r="C141" s="82"/>
      <c r="D141" s="82"/>
      <c r="E141" s="18"/>
      <c r="F141" s="18"/>
      <c r="G141" s="63"/>
      <c r="H141" s="86"/>
    </row>
    <row r="142" spans="1:8" ht="45" x14ac:dyDescent="0.25">
      <c r="A142" s="18" t="s">
        <v>199</v>
      </c>
      <c r="B142" s="63" t="s">
        <v>53</v>
      </c>
      <c r="C142" s="82"/>
      <c r="D142" s="82"/>
      <c r="E142" s="18"/>
      <c r="F142" s="18"/>
      <c r="G142" s="63"/>
      <c r="H142" s="86"/>
    </row>
    <row r="143" spans="1:8" ht="30" x14ac:dyDescent="0.25">
      <c r="A143" s="18" t="s">
        <v>200</v>
      </c>
      <c r="B143" s="63" t="s">
        <v>201</v>
      </c>
      <c r="C143" s="82">
        <v>150</v>
      </c>
      <c r="D143" s="82" t="s">
        <v>183</v>
      </c>
      <c r="E143" s="19"/>
      <c r="F143" s="18" t="str">
        <f>IF(ISBLANK(E143),"", PRODUCT(C143,E143))</f>
        <v/>
      </c>
      <c r="G143" s="86"/>
      <c r="H143" s="63"/>
    </row>
    <row r="144" spans="1:8" ht="30" x14ac:dyDescent="0.25">
      <c r="A144" s="18" t="s">
        <v>202</v>
      </c>
      <c r="B144" s="63" t="s">
        <v>203</v>
      </c>
      <c r="C144" s="82"/>
      <c r="D144" s="82"/>
      <c r="E144" s="18"/>
      <c r="F144" s="18"/>
      <c r="G144" s="63"/>
      <c r="H144" s="86"/>
    </row>
    <row r="145" spans="1:8" ht="30" x14ac:dyDescent="0.25">
      <c r="A145" s="18" t="s">
        <v>204</v>
      </c>
      <c r="B145" s="63" t="s">
        <v>194</v>
      </c>
      <c r="C145" s="82"/>
      <c r="D145" s="82"/>
      <c r="E145" s="18"/>
      <c r="F145" s="18"/>
      <c r="G145" s="63"/>
      <c r="H145" s="86"/>
    </row>
    <row r="146" spans="1:8" x14ac:dyDescent="0.25">
      <c r="A146" s="18" t="s">
        <v>205</v>
      </c>
      <c r="B146" s="63" t="s">
        <v>196</v>
      </c>
      <c r="C146" s="82"/>
      <c r="D146" s="82"/>
      <c r="E146" s="18"/>
      <c r="F146" s="18"/>
      <c r="G146" s="63"/>
      <c r="H146" s="86"/>
    </row>
    <row r="147" spans="1:8" x14ac:dyDescent="0.25">
      <c r="A147" s="18" t="s">
        <v>206</v>
      </c>
      <c r="B147" s="63" t="s">
        <v>207</v>
      </c>
      <c r="C147" s="82"/>
      <c r="D147" s="82"/>
      <c r="E147" s="18"/>
      <c r="F147" s="18"/>
      <c r="G147" s="63"/>
      <c r="H147" s="86"/>
    </row>
    <row r="148" spans="1:8" x14ac:dyDescent="0.25">
      <c r="A148" s="18" t="s">
        <v>208</v>
      </c>
      <c r="B148" s="63" t="s">
        <v>209</v>
      </c>
      <c r="C148" s="82">
        <v>50</v>
      </c>
      <c r="D148" s="82" t="s">
        <v>183</v>
      </c>
      <c r="E148" s="19"/>
      <c r="F148" s="18" t="str">
        <f>IF(ISBLANK(E148),"", PRODUCT(C148,E148))</f>
        <v/>
      </c>
      <c r="G148" s="86"/>
      <c r="H148" s="63"/>
    </row>
    <row r="149" spans="1:8" x14ac:dyDescent="0.25">
      <c r="A149" s="18" t="s">
        <v>210</v>
      </c>
      <c r="B149" s="63" t="s">
        <v>211</v>
      </c>
      <c r="C149" s="82"/>
      <c r="D149" s="82"/>
      <c r="E149" s="18"/>
      <c r="F149" s="18"/>
      <c r="G149" s="63"/>
      <c r="H149" s="86"/>
    </row>
    <row r="150" spans="1:8" x14ac:dyDescent="0.25">
      <c r="A150" s="18" t="s">
        <v>212</v>
      </c>
      <c r="B150" s="63" t="s">
        <v>213</v>
      </c>
      <c r="C150" s="82"/>
      <c r="D150" s="82"/>
      <c r="E150" s="18"/>
      <c r="F150" s="18"/>
      <c r="G150" s="63"/>
      <c r="H150" s="86"/>
    </row>
    <row r="151" spans="1:8" ht="45" x14ac:dyDescent="0.25">
      <c r="A151" s="18" t="s">
        <v>214</v>
      </c>
      <c r="B151" s="63" t="s">
        <v>53</v>
      </c>
      <c r="C151" s="82"/>
      <c r="D151" s="82"/>
      <c r="E151" s="18"/>
      <c r="F151" s="18"/>
      <c r="G151" s="63"/>
      <c r="H151" s="86"/>
    </row>
    <row r="152" spans="1:8" ht="30" x14ac:dyDescent="0.25">
      <c r="B152" s="12"/>
      <c r="C152" s="83"/>
      <c r="D152" s="83"/>
      <c r="E152" s="17" t="s">
        <v>144</v>
      </c>
      <c r="F152" s="17" t="str">
        <f>IF((COUNT(C133:C151)&lt;&gt;COUNT(F133:F151)),"", ROUND(SUM(F133:F151),2))</f>
        <v/>
      </c>
      <c r="G152" s="85" t="str">
        <f>IF((COUNT(C133:C151)&lt;&gt;COUNT(F133:F151)),"Neužpildytos visų objektų kainos", "")</f>
        <v>Neužpildytos visų objektų kainos</v>
      </c>
    </row>
    <row r="153" spans="1:8" ht="30" x14ac:dyDescent="0.25">
      <c r="B153" s="12"/>
      <c r="C153" s="81" t="s">
        <v>145</v>
      </c>
      <c r="D153" s="84"/>
      <c r="E153" s="17" t="s">
        <v>146</v>
      </c>
      <c r="F153" s="17" t="str">
        <f>IF(OR(F152="",D153=""),"", ROUND(PRODUCT(D153,F152)/100,2))</f>
        <v/>
      </c>
      <c r="G153" s="85" t="str">
        <f>IF(D153="", "Nurodykite taikomą PVM dydį", "")</f>
        <v>Nurodykite taikomą PVM dydį</v>
      </c>
    </row>
    <row r="154" spans="1:8" x14ac:dyDescent="0.25">
      <c r="B154" s="12"/>
      <c r="C154" s="83"/>
      <c r="D154" s="83"/>
      <c r="E154" s="17" t="s">
        <v>147</v>
      </c>
      <c r="F154" s="17">
        <f>IF(ISBLANK(F153), "", ROUND(SUM(F152:F153),2))</f>
        <v>0</v>
      </c>
    </row>
    <row r="155" spans="1:8" x14ac:dyDescent="0.25">
      <c r="B155" s="12"/>
      <c r="C155" s="83"/>
      <c r="D155" s="83"/>
    </row>
    <row r="156" spans="1:8" x14ac:dyDescent="0.25">
      <c r="B156" s="12"/>
      <c r="C156" s="83"/>
      <c r="D156" s="83"/>
    </row>
    <row r="157" spans="1:8" x14ac:dyDescent="0.25">
      <c r="B157" s="12"/>
      <c r="C157" s="83"/>
      <c r="D157" s="83"/>
    </row>
    <row r="158" spans="1:8" x14ac:dyDescent="0.25">
      <c r="A158" s="13" t="s">
        <v>215</v>
      </c>
      <c r="B158" s="61" t="s">
        <v>216</v>
      </c>
      <c r="C158" s="83"/>
      <c r="D158" s="83"/>
    </row>
    <row r="159" spans="1:8" x14ac:dyDescent="0.25">
      <c r="B159" s="12"/>
      <c r="C159" s="83"/>
      <c r="D159" s="83"/>
    </row>
    <row r="160" spans="1:8" x14ac:dyDescent="0.25">
      <c r="A160" s="13" t="s">
        <v>27</v>
      </c>
      <c r="B160" s="12"/>
      <c r="C160" s="83"/>
      <c r="D160" s="83"/>
    </row>
    <row r="161" spans="1:8" ht="60" x14ac:dyDescent="0.25">
      <c r="A161" s="17" t="s">
        <v>28</v>
      </c>
      <c r="B161" s="62" t="s">
        <v>29</v>
      </c>
      <c r="C161" s="81" t="s">
        <v>30</v>
      </c>
      <c r="D161" s="81" t="s">
        <v>31</v>
      </c>
      <c r="E161" s="17" t="s">
        <v>32</v>
      </c>
      <c r="F161" s="17" t="s">
        <v>33</v>
      </c>
      <c r="G161" s="62" t="s">
        <v>34</v>
      </c>
      <c r="H161" s="62" t="s">
        <v>35</v>
      </c>
    </row>
    <row r="162" spans="1:8" x14ac:dyDescent="0.25">
      <c r="A162" s="17" t="s">
        <v>217</v>
      </c>
      <c r="B162" s="62" t="s">
        <v>218</v>
      </c>
      <c r="C162" s="82"/>
      <c r="D162" s="82"/>
      <c r="E162" s="18"/>
      <c r="F162" s="18"/>
      <c r="G162" s="63"/>
      <c r="H162" s="63"/>
    </row>
    <row r="163" spans="1:8" ht="30" x14ac:dyDescent="0.25">
      <c r="A163" s="18" t="s">
        <v>219</v>
      </c>
      <c r="B163" s="63" t="s">
        <v>220</v>
      </c>
      <c r="C163" s="82">
        <v>1900</v>
      </c>
      <c r="D163" s="82" t="s">
        <v>40</v>
      </c>
      <c r="E163" s="19"/>
      <c r="F163" s="18" t="str">
        <f>IF(ISBLANK(E163),"", PRODUCT(C163,E163))</f>
        <v/>
      </c>
      <c r="G163" s="86"/>
      <c r="H163" s="63"/>
    </row>
    <row r="164" spans="1:8" x14ac:dyDescent="0.25">
      <c r="A164" s="18" t="s">
        <v>221</v>
      </c>
      <c r="B164" s="63" t="s">
        <v>222</v>
      </c>
      <c r="C164" s="82"/>
      <c r="D164" s="82"/>
      <c r="E164" s="18"/>
      <c r="F164" s="18"/>
      <c r="G164" s="63"/>
      <c r="H164" s="86"/>
    </row>
    <row r="165" spans="1:8" ht="45" x14ac:dyDescent="0.25">
      <c r="A165" s="18" t="s">
        <v>223</v>
      </c>
      <c r="B165" s="63" t="s">
        <v>46</v>
      </c>
      <c r="C165" s="82"/>
      <c r="D165" s="82"/>
      <c r="E165" s="18"/>
      <c r="F165" s="18"/>
      <c r="G165" s="63"/>
      <c r="H165" s="86"/>
    </row>
    <row r="166" spans="1:8" ht="30" x14ac:dyDescent="0.25">
      <c r="A166" s="18" t="s">
        <v>224</v>
      </c>
      <c r="B166" s="63" t="s">
        <v>225</v>
      </c>
      <c r="C166" s="82">
        <v>800</v>
      </c>
      <c r="D166" s="82" t="s">
        <v>56</v>
      </c>
      <c r="E166" s="19"/>
      <c r="F166" s="18" t="str">
        <f>IF(ISBLANK(E166),"", PRODUCT(C166,E166))</f>
        <v/>
      </c>
      <c r="G166" s="86"/>
      <c r="H166" s="63"/>
    </row>
    <row r="167" spans="1:8" x14ac:dyDescent="0.25">
      <c r="A167" s="18" t="s">
        <v>226</v>
      </c>
      <c r="B167" s="63" t="s">
        <v>222</v>
      </c>
      <c r="C167" s="82"/>
      <c r="D167" s="82"/>
      <c r="E167" s="18"/>
      <c r="F167" s="18"/>
      <c r="G167" s="63"/>
      <c r="H167" s="86"/>
    </row>
    <row r="168" spans="1:8" ht="45" x14ac:dyDescent="0.25">
      <c r="A168" s="18" t="s">
        <v>227</v>
      </c>
      <c r="B168" s="63" t="s">
        <v>53</v>
      </c>
      <c r="C168" s="82"/>
      <c r="D168" s="82"/>
      <c r="E168" s="18"/>
      <c r="F168" s="18"/>
      <c r="G168" s="63"/>
      <c r="H168" s="86"/>
    </row>
    <row r="169" spans="1:8" ht="30" x14ac:dyDescent="0.25">
      <c r="A169" s="18" t="s">
        <v>228</v>
      </c>
      <c r="B169" s="63" t="s">
        <v>229</v>
      </c>
      <c r="C169" s="82">
        <v>800</v>
      </c>
      <c r="D169" s="82" t="s">
        <v>56</v>
      </c>
      <c r="E169" s="19"/>
      <c r="F169" s="18" t="str">
        <f>IF(ISBLANK(E169),"", PRODUCT(C169,E169))</f>
        <v/>
      </c>
      <c r="G169" s="86"/>
      <c r="H169" s="63"/>
    </row>
    <row r="170" spans="1:8" x14ac:dyDescent="0.25">
      <c r="A170" s="18" t="s">
        <v>230</v>
      </c>
      <c r="B170" s="63" t="s">
        <v>222</v>
      </c>
      <c r="C170" s="82"/>
      <c r="D170" s="82"/>
      <c r="E170" s="18"/>
      <c r="F170" s="18"/>
      <c r="G170" s="63"/>
      <c r="H170" s="86"/>
    </row>
    <row r="171" spans="1:8" ht="45" x14ac:dyDescent="0.25">
      <c r="A171" s="18" t="s">
        <v>231</v>
      </c>
      <c r="B171" s="63" t="s">
        <v>53</v>
      </c>
      <c r="C171" s="82"/>
      <c r="D171" s="82"/>
      <c r="E171" s="18"/>
      <c r="F171" s="18"/>
      <c r="G171" s="63"/>
      <c r="H171" s="86"/>
    </row>
    <row r="172" spans="1:8" ht="30" x14ac:dyDescent="0.25">
      <c r="A172" s="18" t="s">
        <v>232</v>
      </c>
      <c r="B172" s="63" t="s">
        <v>233</v>
      </c>
      <c r="C172" s="82">
        <v>700</v>
      </c>
      <c r="D172" s="82" t="s">
        <v>56</v>
      </c>
      <c r="E172" s="19"/>
      <c r="F172" s="18" t="str">
        <f>IF(ISBLANK(E172),"", PRODUCT(C172,E172))</f>
        <v/>
      </c>
      <c r="G172" s="86"/>
      <c r="H172" s="63"/>
    </row>
    <row r="173" spans="1:8" x14ac:dyDescent="0.25">
      <c r="A173" s="18" t="s">
        <v>234</v>
      </c>
      <c r="B173" s="63" t="s">
        <v>222</v>
      </c>
      <c r="C173" s="82"/>
      <c r="D173" s="82"/>
      <c r="E173" s="18"/>
      <c r="F173" s="18"/>
      <c r="G173" s="63"/>
      <c r="H173" s="86"/>
    </row>
    <row r="174" spans="1:8" ht="45" x14ac:dyDescent="0.25">
      <c r="A174" s="18" t="s">
        <v>235</v>
      </c>
      <c r="B174" s="63" t="s">
        <v>53</v>
      </c>
      <c r="C174" s="82"/>
      <c r="D174" s="82"/>
      <c r="E174" s="18"/>
      <c r="F174" s="18"/>
      <c r="G174" s="63"/>
      <c r="H174" s="86"/>
    </row>
    <row r="175" spans="1:8" x14ac:dyDescent="0.25">
      <c r="A175" s="18" t="s">
        <v>236</v>
      </c>
      <c r="B175" s="63" t="s">
        <v>237</v>
      </c>
      <c r="C175" s="82">
        <v>700</v>
      </c>
      <c r="D175" s="82" t="s">
        <v>56</v>
      </c>
      <c r="E175" s="19"/>
      <c r="F175" s="18" t="str">
        <f>IF(ISBLANK(E175),"", PRODUCT(C175,E175))</f>
        <v/>
      </c>
      <c r="G175" s="86"/>
      <c r="H175" s="63"/>
    </row>
    <row r="176" spans="1:8" ht="30" x14ac:dyDescent="0.25">
      <c r="A176" s="18" t="s">
        <v>238</v>
      </c>
      <c r="B176" s="63" t="s">
        <v>239</v>
      </c>
      <c r="C176" s="82"/>
      <c r="D176" s="82"/>
      <c r="E176" s="18"/>
      <c r="F176" s="18"/>
      <c r="G176" s="63"/>
      <c r="H176" s="86"/>
    </row>
    <row r="177" spans="1:8" x14ac:dyDescent="0.25">
      <c r="A177" s="18" t="s">
        <v>240</v>
      </c>
      <c r="B177" s="63" t="s">
        <v>241</v>
      </c>
      <c r="C177" s="82"/>
      <c r="D177" s="82"/>
      <c r="E177" s="18"/>
      <c r="F177" s="18"/>
      <c r="G177" s="63"/>
      <c r="H177" s="86"/>
    </row>
    <row r="178" spans="1:8" x14ac:dyDescent="0.25">
      <c r="A178" s="18" t="s">
        <v>242</v>
      </c>
      <c r="B178" s="63" t="s">
        <v>243</v>
      </c>
      <c r="C178" s="82"/>
      <c r="D178" s="82"/>
      <c r="E178" s="18"/>
      <c r="F178" s="18"/>
      <c r="G178" s="63"/>
      <c r="H178" s="86"/>
    </row>
    <row r="179" spans="1:8" ht="45" x14ac:dyDescent="0.25">
      <c r="A179" s="18" t="s">
        <v>244</v>
      </c>
      <c r="B179" s="63" t="s">
        <v>53</v>
      </c>
      <c r="C179" s="82"/>
      <c r="D179" s="82"/>
      <c r="E179" s="18"/>
      <c r="F179" s="18"/>
      <c r="G179" s="63"/>
      <c r="H179" s="86"/>
    </row>
    <row r="180" spans="1:8" x14ac:dyDescent="0.25">
      <c r="A180" s="18" t="s">
        <v>245</v>
      </c>
      <c r="B180" s="63" t="s">
        <v>246</v>
      </c>
      <c r="C180" s="82">
        <v>1000</v>
      </c>
      <c r="D180" s="82" t="s">
        <v>56</v>
      </c>
      <c r="E180" s="19"/>
      <c r="F180" s="18" t="str">
        <f>IF(ISBLANK(E180),"", PRODUCT(C180,E180))</f>
        <v/>
      </c>
      <c r="G180" s="86"/>
      <c r="H180" s="63"/>
    </row>
    <row r="181" spans="1:8" ht="30" x14ac:dyDescent="0.25">
      <c r="A181" s="18" t="s">
        <v>247</v>
      </c>
      <c r="B181" s="63" t="s">
        <v>248</v>
      </c>
      <c r="C181" s="82"/>
      <c r="D181" s="82"/>
      <c r="E181" s="18"/>
      <c r="F181" s="18"/>
      <c r="G181" s="63"/>
      <c r="H181" s="86"/>
    </row>
    <row r="182" spans="1:8" ht="30" x14ac:dyDescent="0.25">
      <c r="A182" s="18" t="s">
        <v>249</v>
      </c>
      <c r="B182" s="63" t="s">
        <v>250</v>
      </c>
      <c r="C182" s="82"/>
      <c r="D182" s="82"/>
      <c r="E182" s="18"/>
      <c r="F182" s="18"/>
      <c r="G182" s="63"/>
      <c r="H182" s="86"/>
    </row>
    <row r="183" spans="1:8" x14ac:dyDescent="0.25">
      <c r="A183" s="18" t="s">
        <v>251</v>
      </c>
      <c r="B183" s="63" t="s">
        <v>252</v>
      </c>
      <c r="C183" s="82"/>
      <c r="D183" s="82"/>
      <c r="E183" s="18"/>
      <c r="F183" s="18"/>
      <c r="G183" s="63"/>
      <c r="H183" s="86"/>
    </row>
    <row r="184" spans="1:8" ht="45" x14ac:dyDescent="0.25">
      <c r="A184" s="18" t="s">
        <v>253</v>
      </c>
      <c r="B184" s="63" t="s">
        <v>53</v>
      </c>
      <c r="C184" s="82"/>
      <c r="D184" s="82"/>
      <c r="E184" s="18"/>
      <c r="F184" s="18"/>
      <c r="G184" s="63"/>
      <c r="H184" s="86"/>
    </row>
    <row r="185" spans="1:8" ht="30" x14ac:dyDescent="0.25">
      <c r="B185" s="12"/>
      <c r="C185" s="83"/>
      <c r="D185" s="83"/>
      <c r="E185" s="17" t="s">
        <v>144</v>
      </c>
      <c r="F185" s="17" t="str">
        <f>IF((COUNT(C163:C184)&lt;&gt;COUNT(F163:F184)),"", ROUND(SUM(F163:F184),2))</f>
        <v/>
      </c>
      <c r="G185" s="85" t="str">
        <f>IF((COUNT(C163:C184)&lt;&gt;COUNT(F163:F184)),"Neužpildytos visų objektų kainos", "")</f>
        <v>Neužpildytos visų objektų kainos</v>
      </c>
    </row>
    <row r="186" spans="1:8" ht="30" x14ac:dyDescent="0.25">
      <c r="B186" s="12"/>
      <c r="C186" s="81" t="s">
        <v>145</v>
      </c>
      <c r="D186" s="84"/>
      <c r="E186" s="17" t="s">
        <v>146</v>
      </c>
      <c r="F186" s="17" t="str">
        <f>IF(OR(F185="",D186=""),"", ROUND(PRODUCT(D186,F185)/100,2))</f>
        <v/>
      </c>
      <c r="G186" s="85" t="str">
        <f>IF(D186="", "Nurodykite taikomą PVM dydį", "")</f>
        <v>Nurodykite taikomą PVM dydį</v>
      </c>
    </row>
    <row r="187" spans="1:8" x14ac:dyDescent="0.25">
      <c r="B187" s="12"/>
      <c r="C187" s="83"/>
      <c r="D187" s="83"/>
      <c r="E187" s="17" t="s">
        <v>147</v>
      </c>
      <c r="F187" s="17">
        <f>IF(ISBLANK(F186), "", ROUND(SUM(F185:F186),2))</f>
        <v>0</v>
      </c>
    </row>
    <row r="188" spans="1:8" x14ac:dyDescent="0.25">
      <c r="B188" s="12"/>
      <c r="C188" s="83"/>
      <c r="D188" s="83"/>
    </row>
    <row r="189" spans="1:8" x14ac:dyDescent="0.25">
      <c r="B189" s="12"/>
      <c r="C189" s="83"/>
      <c r="D189" s="83"/>
    </row>
    <row r="190" spans="1:8" x14ac:dyDescent="0.25">
      <c r="B190" s="12"/>
      <c r="C190" s="83"/>
      <c r="D190" s="83"/>
    </row>
    <row r="191" spans="1:8" x14ac:dyDescent="0.25">
      <c r="A191" s="13" t="s">
        <v>254</v>
      </c>
      <c r="B191" s="61" t="s">
        <v>255</v>
      </c>
      <c r="C191" s="83"/>
      <c r="D191" s="83"/>
    </row>
    <row r="192" spans="1:8" x14ac:dyDescent="0.25">
      <c r="B192" s="12"/>
      <c r="C192" s="83"/>
      <c r="D192" s="83"/>
    </row>
    <row r="193" spans="1:8" x14ac:dyDescent="0.25">
      <c r="A193" s="13" t="s">
        <v>27</v>
      </c>
      <c r="B193" s="12"/>
      <c r="C193" s="83"/>
      <c r="D193" s="83"/>
    </row>
    <row r="194" spans="1:8" ht="60" x14ac:dyDescent="0.25">
      <c r="A194" s="17" t="s">
        <v>28</v>
      </c>
      <c r="B194" s="62" t="s">
        <v>29</v>
      </c>
      <c r="C194" s="81" t="s">
        <v>30</v>
      </c>
      <c r="D194" s="81" t="s">
        <v>31</v>
      </c>
      <c r="E194" s="17" t="s">
        <v>32</v>
      </c>
      <c r="F194" s="17" t="s">
        <v>33</v>
      </c>
      <c r="G194" s="62" t="s">
        <v>34</v>
      </c>
      <c r="H194" s="62" t="s">
        <v>35</v>
      </c>
    </row>
    <row r="195" spans="1:8" x14ac:dyDescent="0.25">
      <c r="A195" s="17" t="s">
        <v>256</v>
      </c>
      <c r="B195" s="62" t="s">
        <v>257</v>
      </c>
      <c r="C195" s="82"/>
      <c r="D195" s="82"/>
      <c r="E195" s="18"/>
      <c r="F195" s="18"/>
      <c r="G195" s="63"/>
      <c r="H195" s="63"/>
    </row>
    <row r="196" spans="1:8" x14ac:dyDescent="0.25">
      <c r="A196" s="18" t="s">
        <v>258</v>
      </c>
      <c r="B196" s="63" t="s">
        <v>257</v>
      </c>
      <c r="C196" s="82">
        <v>80</v>
      </c>
      <c r="D196" s="82" t="s">
        <v>49</v>
      </c>
      <c r="E196" s="19"/>
      <c r="F196" s="18" t="str">
        <f>IF(ISBLANK(E196),"", PRODUCT(C196,E196))</f>
        <v/>
      </c>
      <c r="G196" s="86"/>
      <c r="H196" s="63"/>
    </row>
    <row r="197" spans="1:8" ht="30" x14ac:dyDescent="0.25">
      <c r="A197" s="18" t="s">
        <v>259</v>
      </c>
      <c r="B197" s="63" t="s">
        <v>260</v>
      </c>
      <c r="C197" s="82"/>
      <c r="D197" s="82"/>
      <c r="E197" s="18"/>
      <c r="F197" s="18"/>
      <c r="G197" s="63"/>
      <c r="H197" s="86"/>
    </row>
    <row r="198" spans="1:8" ht="30" x14ac:dyDescent="0.25">
      <c r="A198" s="18" t="s">
        <v>261</v>
      </c>
      <c r="B198" s="63" t="s">
        <v>262</v>
      </c>
      <c r="C198" s="82"/>
      <c r="D198" s="82"/>
      <c r="E198" s="18"/>
      <c r="F198" s="18"/>
      <c r="G198" s="63"/>
      <c r="H198" s="86"/>
    </row>
    <row r="199" spans="1:8" x14ac:dyDescent="0.25">
      <c r="A199" s="18" t="s">
        <v>263</v>
      </c>
      <c r="B199" s="63" t="s">
        <v>264</v>
      </c>
      <c r="C199" s="82"/>
      <c r="D199" s="82"/>
      <c r="E199" s="18"/>
      <c r="F199" s="18"/>
      <c r="G199" s="63"/>
      <c r="H199" s="86"/>
    </row>
    <row r="200" spans="1:8" ht="45" x14ac:dyDescent="0.25">
      <c r="A200" s="18" t="s">
        <v>265</v>
      </c>
      <c r="B200" s="63" t="s">
        <v>46</v>
      </c>
      <c r="C200" s="82"/>
      <c r="D200" s="82"/>
      <c r="E200" s="18"/>
      <c r="F200" s="18"/>
      <c r="G200" s="63"/>
      <c r="H200" s="86"/>
    </row>
    <row r="201" spans="1:8" ht="30" x14ac:dyDescent="0.25">
      <c r="B201" s="12"/>
      <c r="C201" s="83"/>
      <c r="D201" s="83"/>
      <c r="E201" s="17" t="s">
        <v>144</v>
      </c>
      <c r="F201" s="17" t="str">
        <f>IF((COUNT(C196:C200)&lt;&gt;COUNT(F196:F200)),"", ROUND(SUM(F196:F200),2))</f>
        <v/>
      </c>
      <c r="G201" s="85" t="str">
        <f>IF((COUNT(C196:C200)&lt;&gt;COUNT(F196:F200)),"Neužpildytos visų objektų kainos", "")</f>
        <v>Neužpildytos visų objektų kainos</v>
      </c>
    </row>
    <row r="202" spans="1:8" ht="30" x14ac:dyDescent="0.25">
      <c r="B202" s="12"/>
      <c r="C202" s="81" t="s">
        <v>145</v>
      </c>
      <c r="D202" s="84"/>
      <c r="E202" s="17" t="s">
        <v>146</v>
      </c>
      <c r="F202" s="17" t="str">
        <f>IF(OR(F201="",D202=""),"", ROUND(PRODUCT(D202,F201)/100,2))</f>
        <v/>
      </c>
      <c r="G202" s="85" t="str">
        <f>IF(D202="", "Nurodykite taikomą PVM dydį", "")</f>
        <v>Nurodykite taikomą PVM dydį</v>
      </c>
    </row>
    <row r="203" spans="1:8" x14ac:dyDescent="0.25">
      <c r="B203" s="12"/>
      <c r="C203" s="83"/>
      <c r="D203" s="83"/>
      <c r="E203" s="17" t="s">
        <v>147</v>
      </c>
      <c r="F203" s="17">
        <f>IF(ISBLANK(F202), "", ROUND(SUM(F201:F202),2))</f>
        <v>0</v>
      </c>
    </row>
    <row r="204" spans="1:8" x14ac:dyDescent="0.25">
      <c r="B204" s="12"/>
      <c r="C204" s="83"/>
      <c r="D204" s="83"/>
    </row>
    <row r="205" spans="1:8" x14ac:dyDescent="0.25">
      <c r="B205" s="12"/>
      <c r="C205" s="83"/>
      <c r="D205" s="83"/>
    </row>
    <row r="206" spans="1:8" x14ac:dyDescent="0.25">
      <c r="B206" s="12"/>
      <c r="C206" s="83"/>
      <c r="D206" s="83"/>
    </row>
    <row r="207" spans="1:8" x14ac:dyDescent="0.25">
      <c r="A207" s="13" t="s">
        <v>266</v>
      </c>
      <c r="B207" s="61" t="s">
        <v>267</v>
      </c>
      <c r="C207" s="83"/>
      <c r="D207" s="83"/>
    </row>
    <row r="208" spans="1:8" x14ac:dyDescent="0.25">
      <c r="B208" s="12"/>
      <c r="C208" s="83"/>
      <c r="D208" s="83"/>
    </row>
    <row r="209" spans="1:8" x14ac:dyDescent="0.25">
      <c r="A209" s="13" t="s">
        <v>27</v>
      </c>
      <c r="B209" s="12"/>
      <c r="C209" s="83"/>
      <c r="D209" s="83"/>
    </row>
    <row r="210" spans="1:8" ht="60" x14ac:dyDescent="0.25">
      <c r="A210" s="17" t="s">
        <v>28</v>
      </c>
      <c r="B210" s="62" t="s">
        <v>29</v>
      </c>
      <c r="C210" s="81" t="s">
        <v>30</v>
      </c>
      <c r="D210" s="81" t="s">
        <v>31</v>
      </c>
      <c r="E210" s="17" t="s">
        <v>32</v>
      </c>
      <c r="F210" s="17" t="s">
        <v>33</v>
      </c>
      <c r="G210" s="62" t="s">
        <v>34</v>
      </c>
      <c r="H210" s="62" t="s">
        <v>35</v>
      </c>
    </row>
    <row r="211" spans="1:8" x14ac:dyDescent="0.25">
      <c r="A211" s="17" t="s">
        <v>268</v>
      </c>
      <c r="B211" s="62" t="s">
        <v>269</v>
      </c>
      <c r="C211" s="82"/>
      <c r="D211" s="82"/>
      <c r="E211" s="18"/>
      <c r="F211" s="18"/>
      <c r="G211" s="63"/>
      <c r="H211" s="63"/>
    </row>
    <row r="212" spans="1:8" x14ac:dyDescent="0.25">
      <c r="A212" s="18" t="s">
        <v>270</v>
      </c>
      <c r="B212" s="63" t="s">
        <v>271</v>
      </c>
      <c r="C212" s="82">
        <v>180</v>
      </c>
      <c r="D212" s="82" t="s">
        <v>49</v>
      </c>
      <c r="E212" s="19"/>
      <c r="F212" s="18" t="str">
        <f>IF(ISBLANK(E212),"", PRODUCT(C212,E212))</f>
        <v/>
      </c>
      <c r="G212" s="86"/>
      <c r="H212" s="63"/>
    </row>
    <row r="213" spans="1:8" ht="30" x14ac:dyDescent="0.25">
      <c r="A213" s="18" t="s">
        <v>272</v>
      </c>
      <c r="B213" s="63" t="s">
        <v>273</v>
      </c>
      <c r="C213" s="82"/>
      <c r="D213" s="82"/>
      <c r="E213" s="18"/>
      <c r="F213" s="18"/>
      <c r="G213" s="63"/>
      <c r="H213" s="86"/>
    </row>
    <row r="214" spans="1:8" x14ac:dyDescent="0.25">
      <c r="A214" s="18" t="s">
        <v>274</v>
      </c>
      <c r="B214" s="63" t="s">
        <v>275</v>
      </c>
      <c r="C214" s="82"/>
      <c r="D214" s="82"/>
      <c r="E214" s="18"/>
      <c r="F214" s="18"/>
      <c r="G214" s="63"/>
      <c r="H214" s="86"/>
    </row>
    <row r="215" spans="1:8" x14ac:dyDescent="0.25">
      <c r="A215" s="18" t="s">
        <v>276</v>
      </c>
      <c r="B215" s="63" t="s">
        <v>277</v>
      </c>
      <c r="C215" s="82"/>
      <c r="D215" s="82"/>
      <c r="E215" s="18"/>
      <c r="F215" s="18"/>
      <c r="G215" s="63"/>
      <c r="H215" s="86"/>
    </row>
    <row r="216" spans="1:8" ht="45" x14ac:dyDescent="0.25">
      <c r="A216" s="18" t="s">
        <v>278</v>
      </c>
      <c r="B216" s="63" t="s">
        <v>279</v>
      </c>
      <c r="C216" s="82"/>
      <c r="D216" s="82"/>
      <c r="E216" s="18"/>
      <c r="F216" s="18"/>
      <c r="G216" s="63"/>
      <c r="H216" s="86"/>
    </row>
    <row r="217" spans="1:8" x14ac:dyDescent="0.25">
      <c r="A217" s="18" t="s">
        <v>280</v>
      </c>
      <c r="B217" s="63" t="s">
        <v>281</v>
      </c>
      <c r="C217" s="82"/>
      <c r="D217" s="82"/>
      <c r="E217" s="18"/>
      <c r="F217" s="18"/>
      <c r="G217" s="63"/>
      <c r="H217" s="86"/>
    </row>
    <row r="218" spans="1:8" ht="45" x14ac:dyDescent="0.25">
      <c r="A218" s="18" t="s">
        <v>282</v>
      </c>
      <c r="B218" s="63" t="s">
        <v>283</v>
      </c>
      <c r="C218" s="82"/>
      <c r="D218" s="82"/>
      <c r="E218" s="18"/>
      <c r="F218" s="18"/>
      <c r="G218" s="63"/>
      <c r="H218" s="86"/>
    </row>
    <row r="219" spans="1:8" x14ac:dyDescent="0.25">
      <c r="A219" s="18" t="s">
        <v>284</v>
      </c>
      <c r="B219" s="63" t="s">
        <v>285</v>
      </c>
      <c r="C219" s="82">
        <v>850</v>
      </c>
      <c r="D219" s="82" t="s">
        <v>49</v>
      </c>
      <c r="E219" s="19"/>
      <c r="F219" s="18" t="str">
        <f>IF(ISBLANK(E219),"", PRODUCT(C219,E219))</f>
        <v/>
      </c>
      <c r="G219" s="86"/>
      <c r="H219" s="63"/>
    </row>
    <row r="220" spans="1:8" ht="45" x14ac:dyDescent="0.25">
      <c r="A220" s="18" t="s">
        <v>286</v>
      </c>
      <c r="B220" s="63" t="s">
        <v>287</v>
      </c>
      <c r="C220" s="82"/>
      <c r="D220" s="82"/>
      <c r="E220" s="18"/>
      <c r="F220" s="18"/>
      <c r="G220" s="63"/>
      <c r="H220" s="86"/>
    </row>
    <row r="221" spans="1:8" x14ac:dyDescent="0.25">
      <c r="A221" s="18" t="s">
        <v>288</v>
      </c>
      <c r="B221" s="63" t="s">
        <v>289</v>
      </c>
      <c r="C221" s="82"/>
      <c r="D221" s="82"/>
      <c r="E221" s="18"/>
      <c r="F221" s="18"/>
      <c r="G221" s="63"/>
      <c r="H221" s="86"/>
    </row>
    <row r="222" spans="1:8" ht="45" x14ac:dyDescent="0.25">
      <c r="A222" s="18" t="s">
        <v>290</v>
      </c>
      <c r="B222" s="63" t="s">
        <v>291</v>
      </c>
      <c r="C222" s="82"/>
      <c r="D222" s="82"/>
      <c r="E222" s="18"/>
      <c r="F222" s="18"/>
      <c r="G222" s="63"/>
      <c r="H222" s="86"/>
    </row>
    <row r="223" spans="1:8" ht="30" x14ac:dyDescent="0.25">
      <c r="B223" s="12"/>
      <c r="C223" s="83"/>
      <c r="D223" s="83"/>
      <c r="E223" s="17" t="s">
        <v>144</v>
      </c>
      <c r="F223" s="17" t="str">
        <f>IF((COUNT(C212:C222)&lt;&gt;COUNT(F212:F222)),"", ROUND(SUM(F212:F222),2))</f>
        <v/>
      </c>
      <c r="G223" s="85" t="str">
        <f>IF((COUNT(C212:C222)&lt;&gt;COUNT(F212:F222)),"Neužpildytos visų objektų kainos", "")</f>
        <v>Neužpildytos visų objektų kainos</v>
      </c>
    </row>
    <row r="224" spans="1:8" ht="30" x14ac:dyDescent="0.25">
      <c r="C224" s="81" t="s">
        <v>145</v>
      </c>
      <c r="D224" s="84"/>
      <c r="E224" s="17" t="s">
        <v>146</v>
      </c>
      <c r="F224" s="17" t="str">
        <f>IF(OR(F223="",D224=""),"", ROUND(PRODUCT(D224,F223)/100,2))</f>
        <v/>
      </c>
      <c r="G224" s="85" t="str">
        <f>IF(D224="", "Nurodykite taikomą PVM dydį", "")</f>
        <v>Nurodykite taikomą PVM dydį</v>
      </c>
    </row>
    <row r="225" spans="2:10" x14ac:dyDescent="0.25">
      <c r="C225" s="83"/>
      <c r="D225" s="83"/>
      <c r="E225" s="17" t="s">
        <v>147</v>
      </c>
      <c r="F225" s="17">
        <f>IF(ISBLANK(F224), "", ROUND(SUM(F223:F224),2))</f>
        <v>0</v>
      </c>
    </row>
    <row r="226" spans="2:10" x14ac:dyDescent="0.25">
      <c r="C226" s="83"/>
      <c r="D226" s="83"/>
    </row>
    <row r="227" spans="2:10" x14ac:dyDescent="0.25">
      <c r="D227" s="83"/>
    </row>
    <row r="229" spans="2:10" x14ac:dyDescent="0.25">
      <c r="B229" s="87" t="s">
        <v>317</v>
      </c>
      <c r="C229" s="88"/>
      <c r="D229" s="88"/>
      <c r="E229" s="88"/>
      <c r="F229" s="88"/>
      <c r="G229" s="89"/>
      <c r="H229" s="89"/>
      <c r="I229" s="88"/>
      <c r="J229" s="88"/>
    </row>
    <row r="230" spans="2:10" x14ac:dyDescent="0.25">
      <c r="B230" s="87" t="s">
        <v>318</v>
      </c>
      <c r="C230" s="88"/>
      <c r="D230" s="88"/>
      <c r="E230" s="88"/>
      <c r="F230" s="88"/>
      <c r="G230" s="89"/>
      <c r="H230" s="89"/>
      <c r="I230" s="88"/>
      <c r="J230" s="88"/>
    </row>
    <row r="231" spans="2:10" x14ac:dyDescent="0.25">
      <c r="B231" s="87" t="s">
        <v>319</v>
      </c>
      <c r="C231" s="88"/>
      <c r="D231" s="88"/>
      <c r="E231" s="88"/>
      <c r="F231" s="88"/>
      <c r="G231" s="89"/>
      <c r="H231" s="89"/>
      <c r="I231" s="88"/>
      <c r="J231" s="88"/>
    </row>
    <row r="232" spans="2:10" x14ac:dyDescent="0.25">
      <c r="B232" s="87" t="s">
        <v>320</v>
      </c>
      <c r="C232" s="88"/>
      <c r="D232" s="88"/>
      <c r="E232" s="88"/>
      <c r="F232" s="88"/>
      <c r="G232" s="89"/>
      <c r="H232" s="89"/>
      <c r="I232" s="88"/>
      <c r="J232" s="88"/>
    </row>
    <row r="233" spans="2:10" x14ac:dyDescent="0.25">
      <c r="B233" s="87" t="s">
        <v>321</v>
      </c>
      <c r="C233" s="88"/>
      <c r="D233" s="88"/>
      <c r="E233" s="88"/>
      <c r="F233" s="88"/>
      <c r="G233" s="89"/>
      <c r="H233" s="89"/>
      <c r="I233" s="88"/>
      <c r="J233" s="88"/>
    </row>
    <row r="234" spans="2:10" x14ac:dyDescent="0.25">
      <c r="B234" s="87" t="s">
        <v>322</v>
      </c>
      <c r="C234" s="88"/>
      <c r="D234" s="88"/>
      <c r="E234" s="88"/>
      <c r="F234" s="88"/>
      <c r="G234" s="89"/>
      <c r="H234" s="89"/>
      <c r="I234" s="88"/>
      <c r="J234" s="88"/>
    </row>
    <row r="235" spans="2:10" x14ac:dyDescent="0.25">
      <c r="B235" s="87" t="s">
        <v>324</v>
      </c>
      <c r="C235" s="88"/>
      <c r="D235" s="88"/>
      <c r="E235" s="88"/>
      <c r="F235" s="88"/>
      <c r="G235" s="89"/>
      <c r="H235" s="89"/>
      <c r="I235" s="88"/>
      <c r="J235" s="88"/>
    </row>
    <row r="236" spans="2:10" x14ac:dyDescent="0.25">
      <c r="B236" s="87"/>
      <c r="C236" s="88"/>
      <c r="D236" s="88"/>
      <c r="E236" s="88"/>
      <c r="F236" s="88"/>
      <c r="G236" s="89"/>
      <c r="H236" s="89"/>
      <c r="I236" s="88"/>
      <c r="J236" s="88"/>
    </row>
    <row r="237" spans="2:10" x14ac:dyDescent="0.25">
      <c r="B237" s="87" t="s">
        <v>323</v>
      </c>
      <c r="C237" s="88"/>
      <c r="D237" s="88"/>
      <c r="E237" s="88"/>
      <c r="F237" s="88"/>
      <c r="G237" s="89"/>
      <c r="H237" s="89"/>
      <c r="I237" s="88"/>
      <c r="J237" s="88"/>
    </row>
  </sheetData>
  <sheetProtection algorithmName="SHA-512" hashValue="5YS9c3HN6ULGerKZHtsAj3u2QgyjI585sRK4mJE33nqroyQ4prhr/vJAHepGQkLhtRzcpTeIcjFqsWpo1lo3Qw==" saltValue="c21SPV/1gF/epkmr3wZ2S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9" t="s">
        <v>292</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6" t="s">
        <v>293</v>
      </c>
      <c r="B5" s="35"/>
      <c r="C5" s="33" t="s">
        <v>294</v>
      </c>
      <c r="D5" s="34"/>
      <c r="E5" s="35"/>
      <c r="F5" s="33" t="s">
        <v>295</v>
      </c>
      <c r="G5" s="34"/>
      <c r="H5" s="35"/>
      <c r="I5" s="33" t="s">
        <v>296</v>
      </c>
      <c r="J5" s="35"/>
      <c r="K5" s="9" t="s">
        <v>297</v>
      </c>
    </row>
    <row r="6" spans="1:11" ht="48.95" customHeight="1" x14ac:dyDescent="0.25">
      <c r="A6" s="40"/>
      <c r="B6" s="27"/>
      <c r="C6" s="36"/>
      <c r="D6" s="37"/>
      <c r="E6" s="27"/>
      <c r="F6" s="36"/>
      <c r="G6" s="37"/>
      <c r="H6" s="27"/>
      <c r="I6" s="36"/>
      <c r="J6" s="27"/>
      <c r="K6" s="20"/>
    </row>
    <row r="7" spans="1:11" ht="48.95" customHeight="1" x14ac:dyDescent="0.25">
      <c r="A7" s="40"/>
      <c r="B7" s="27"/>
      <c r="C7" s="36"/>
      <c r="D7" s="37"/>
      <c r="E7" s="27"/>
      <c r="F7" s="36"/>
      <c r="G7" s="37"/>
      <c r="H7" s="27"/>
      <c r="I7" s="36"/>
      <c r="J7" s="27"/>
      <c r="K7" s="20"/>
    </row>
    <row r="8" spans="1:11" ht="48.95" customHeight="1" x14ac:dyDescent="0.25">
      <c r="A8" s="40"/>
      <c r="B8" s="27"/>
      <c r="C8" s="36"/>
      <c r="D8" s="37"/>
      <c r="E8" s="27"/>
      <c r="F8" s="36"/>
      <c r="G8" s="37"/>
      <c r="H8" s="27"/>
      <c r="I8" s="36"/>
      <c r="J8" s="27"/>
      <c r="K8" s="20"/>
    </row>
    <row r="9" spans="1:11" ht="48.95" customHeight="1" x14ac:dyDescent="0.25">
      <c r="A9" s="40"/>
      <c r="B9" s="27"/>
      <c r="C9" s="36"/>
      <c r="D9" s="37"/>
      <c r="E9" s="27"/>
      <c r="F9" s="36"/>
      <c r="G9" s="37"/>
      <c r="H9" s="27"/>
      <c r="I9" s="36"/>
      <c r="J9" s="27"/>
      <c r="K9" s="20"/>
    </row>
    <row r="10" spans="1:11" ht="48.95" customHeight="1" x14ac:dyDescent="0.25">
      <c r="A10" s="40"/>
      <c r="B10" s="27"/>
      <c r="C10" s="36"/>
      <c r="D10" s="37"/>
      <c r="E10" s="27"/>
      <c r="F10" s="36"/>
      <c r="G10" s="37"/>
      <c r="H10" s="27"/>
      <c r="I10" s="36"/>
      <c r="J10" s="27"/>
      <c r="K10" s="20"/>
    </row>
    <row r="11" spans="1:11" ht="48.95" customHeight="1" x14ac:dyDescent="0.25">
      <c r="A11" s="40"/>
      <c r="B11" s="27"/>
      <c r="C11" s="36"/>
      <c r="D11" s="37"/>
      <c r="E11" s="27"/>
      <c r="F11" s="36"/>
      <c r="G11" s="37"/>
      <c r="H11" s="27"/>
      <c r="I11" s="36"/>
      <c r="J11" s="27"/>
      <c r="K11" s="20"/>
    </row>
    <row r="12" spans="1:11" ht="48.95" customHeight="1" x14ac:dyDescent="0.25">
      <c r="A12" s="40"/>
      <c r="B12" s="27"/>
      <c r="C12" s="36"/>
      <c r="D12" s="37"/>
      <c r="E12" s="27"/>
      <c r="F12" s="36"/>
      <c r="G12" s="37"/>
      <c r="H12" s="27"/>
      <c r="I12" s="36"/>
      <c r="J12" s="27"/>
      <c r="K12" s="20"/>
    </row>
    <row r="13" spans="1:11" ht="48.95" customHeight="1" x14ac:dyDescent="0.25">
      <c r="A13" s="40"/>
      <c r="B13" s="27"/>
      <c r="C13" s="36"/>
      <c r="D13" s="37"/>
      <c r="E13" s="27"/>
      <c r="F13" s="36"/>
      <c r="G13" s="37"/>
      <c r="H13" s="27"/>
      <c r="I13" s="36"/>
      <c r="J13" s="27"/>
      <c r="K13" s="20"/>
    </row>
    <row r="14" spans="1:11" ht="48.95" customHeight="1" x14ac:dyDescent="0.25">
      <c r="A14" s="40"/>
      <c r="B14" s="27"/>
      <c r="C14" s="36"/>
      <c r="D14" s="37"/>
      <c r="E14" s="27"/>
      <c r="F14" s="36"/>
      <c r="G14" s="37"/>
      <c r="H14" s="27"/>
      <c r="I14" s="36"/>
      <c r="J14" s="27"/>
      <c r="K14" s="20"/>
    </row>
    <row r="15" spans="1:11" ht="48" customHeight="1" thickBot="1" x14ac:dyDescent="0.3">
      <c r="A15" s="31"/>
      <c r="B15" s="32"/>
      <c r="C15" s="48"/>
      <c r="D15" s="53"/>
      <c r="E15" s="32"/>
      <c r="F15" s="48"/>
      <c r="G15" s="53"/>
      <c r="H15" s="32"/>
      <c r="I15" s="48"/>
      <c r="J15" s="32"/>
      <c r="K15" s="21"/>
    </row>
    <row r="16" spans="1:11" ht="18.95" customHeight="1" x14ac:dyDescent="0.25">
      <c r="A16" s="10"/>
      <c r="B16" s="10"/>
      <c r="C16" s="10"/>
      <c r="D16" s="10"/>
      <c r="E16" s="10"/>
      <c r="F16" s="10"/>
      <c r="G16" s="10"/>
      <c r="H16" s="10"/>
      <c r="I16" s="10"/>
      <c r="J16" s="10"/>
      <c r="K16" s="11"/>
    </row>
    <row r="17" spans="1:11" ht="48.95" customHeight="1" x14ac:dyDescent="0.25">
      <c r="A17" s="44" t="s">
        <v>298</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6" t="s">
        <v>29</v>
      </c>
      <c r="B19" s="35"/>
      <c r="C19" s="33" t="s">
        <v>294</v>
      </c>
      <c r="D19" s="34"/>
      <c r="E19" s="35"/>
      <c r="F19" s="33" t="s">
        <v>299</v>
      </c>
      <c r="G19" s="34"/>
      <c r="H19" s="35"/>
      <c r="I19" s="54" t="s">
        <v>296</v>
      </c>
      <c r="J19" s="52"/>
      <c r="K19" s="11"/>
    </row>
    <row r="20" spans="1:11" ht="48.95" customHeight="1" x14ac:dyDescent="0.25">
      <c r="A20" s="40"/>
      <c r="B20" s="27"/>
      <c r="C20" s="36"/>
      <c r="D20" s="37"/>
      <c r="E20" s="27"/>
      <c r="F20" s="36"/>
      <c r="G20" s="37"/>
      <c r="H20" s="27"/>
      <c r="I20" s="38"/>
      <c r="J20" s="39"/>
      <c r="K20" s="11"/>
    </row>
    <row r="21" spans="1:11" ht="48.95" customHeight="1" x14ac:dyDescent="0.25">
      <c r="A21" s="40"/>
      <c r="B21" s="27"/>
      <c r="C21" s="36"/>
      <c r="D21" s="37"/>
      <c r="E21" s="27"/>
      <c r="F21" s="36"/>
      <c r="G21" s="37"/>
      <c r="H21" s="27"/>
      <c r="I21" s="38"/>
      <c r="J21" s="39"/>
      <c r="K21" s="11"/>
    </row>
    <row r="22" spans="1:11" ht="48.95" customHeight="1" x14ac:dyDescent="0.25">
      <c r="A22" s="40"/>
      <c r="B22" s="27"/>
      <c r="C22" s="36"/>
      <c r="D22" s="37"/>
      <c r="E22" s="27"/>
      <c r="F22" s="36"/>
      <c r="G22" s="37"/>
      <c r="H22" s="27"/>
      <c r="I22" s="38"/>
      <c r="J22" s="39"/>
      <c r="K22" s="11"/>
    </row>
    <row r="23" spans="1:11" ht="48.95" customHeight="1" x14ac:dyDescent="0.25">
      <c r="A23" s="40"/>
      <c r="B23" s="27"/>
      <c r="C23" s="36"/>
      <c r="D23" s="37"/>
      <c r="E23" s="27"/>
      <c r="F23" s="36"/>
      <c r="G23" s="37"/>
      <c r="H23" s="27"/>
      <c r="I23" s="38"/>
      <c r="J23" s="39"/>
      <c r="K23" s="11"/>
    </row>
    <row r="24" spans="1:11" ht="48.95" customHeight="1" x14ac:dyDescent="0.25">
      <c r="A24" s="40"/>
      <c r="B24" s="27"/>
      <c r="C24" s="36"/>
      <c r="D24" s="37"/>
      <c r="E24" s="27"/>
      <c r="F24" s="36"/>
      <c r="G24" s="37"/>
      <c r="H24" s="27"/>
      <c r="I24" s="38"/>
      <c r="J24" s="39"/>
      <c r="K24" s="11"/>
    </row>
    <row r="25" spans="1:11" ht="48.95" customHeight="1" x14ac:dyDescent="0.25">
      <c r="A25" s="40"/>
      <c r="B25" s="27"/>
      <c r="C25" s="36"/>
      <c r="D25" s="37"/>
      <c r="E25" s="27"/>
      <c r="F25" s="36"/>
      <c r="G25" s="37"/>
      <c r="H25" s="27"/>
      <c r="I25" s="38"/>
      <c r="J25" s="39"/>
      <c r="K25" s="11"/>
    </row>
    <row r="26" spans="1:11" ht="48.95" customHeight="1" x14ac:dyDescent="0.25">
      <c r="A26" s="40"/>
      <c r="B26" s="27"/>
      <c r="C26" s="36"/>
      <c r="D26" s="37"/>
      <c r="E26" s="27"/>
      <c r="F26" s="36"/>
      <c r="G26" s="37"/>
      <c r="H26" s="27"/>
      <c r="I26" s="38"/>
      <c r="J26" s="39"/>
      <c r="K26" s="11"/>
    </row>
    <row r="27" spans="1:11" ht="48.95" customHeight="1" x14ac:dyDescent="0.25">
      <c r="A27" s="40"/>
      <c r="B27" s="27"/>
      <c r="C27" s="36"/>
      <c r="D27" s="37"/>
      <c r="E27" s="27"/>
      <c r="F27" s="36"/>
      <c r="G27" s="37"/>
      <c r="H27" s="27"/>
      <c r="I27" s="38"/>
      <c r="J27" s="39"/>
      <c r="K27" s="11"/>
    </row>
    <row r="28" spans="1:11" ht="48.95" customHeight="1" x14ac:dyDescent="0.25">
      <c r="A28" s="40"/>
      <c r="B28" s="27"/>
      <c r="C28" s="36"/>
      <c r="D28" s="37"/>
      <c r="E28" s="27"/>
      <c r="F28" s="36"/>
      <c r="G28" s="37"/>
      <c r="H28" s="27"/>
      <c r="I28" s="38"/>
      <c r="J28" s="39"/>
      <c r="K28" s="11"/>
    </row>
    <row r="29" spans="1:11" ht="48.95" customHeight="1" x14ac:dyDescent="0.25">
      <c r="A29" s="40"/>
      <c r="B29" s="27"/>
      <c r="C29" s="36"/>
      <c r="D29" s="37"/>
      <c r="E29" s="27"/>
      <c r="F29" s="36"/>
      <c r="G29" s="37"/>
      <c r="H29" s="27"/>
      <c r="I29" s="38"/>
      <c r="J29" s="39"/>
      <c r="K29" s="11"/>
    </row>
    <row r="31" spans="1:11" ht="33" customHeight="1" x14ac:dyDescent="0.25">
      <c r="A31" s="49"/>
      <c r="B31" s="28"/>
      <c r="C31" s="28"/>
      <c r="D31" s="28"/>
      <c r="E31" s="28"/>
      <c r="F31" s="28"/>
      <c r="G31" s="28"/>
      <c r="H31" s="28"/>
      <c r="I31" s="28"/>
      <c r="J31" s="28"/>
    </row>
    <row r="33" spans="1:10" ht="15.95" customHeight="1" x14ac:dyDescent="0.25">
      <c r="A33" s="58" t="s">
        <v>300</v>
      </c>
      <c r="B33" s="28"/>
      <c r="C33" s="28"/>
      <c r="D33" s="28"/>
      <c r="E33" s="28"/>
      <c r="F33" s="28"/>
      <c r="G33" s="28"/>
      <c r="H33" s="28"/>
      <c r="I33" s="28"/>
      <c r="J33" s="28"/>
    </row>
    <row r="34" spans="1:10" ht="15.95" customHeight="1" thickBot="1" x14ac:dyDescent="0.3"/>
    <row r="35" spans="1:10" ht="15.95" customHeight="1" x14ac:dyDescent="0.25">
      <c r="A35" s="8" t="s">
        <v>28</v>
      </c>
      <c r="B35" s="50" t="s">
        <v>301</v>
      </c>
      <c r="C35" s="34"/>
      <c r="D35" s="34"/>
      <c r="E35" s="34"/>
      <c r="F35" s="34"/>
      <c r="G35" s="35"/>
      <c r="H35" s="51" t="s">
        <v>302</v>
      </c>
      <c r="I35" s="34"/>
      <c r="J35" s="52"/>
    </row>
    <row r="36" spans="1:10" ht="48" customHeight="1" x14ac:dyDescent="0.25">
      <c r="A36" s="22" t="s">
        <v>303</v>
      </c>
      <c r="B36" s="42" t="s">
        <v>304</v>
      </c>
      <c r="C36" s="37"/>
      <c r="D36" s="37"/>
      <c r="E36" s="37"/>
      <c r="F36" s="37"/>
      <c r="G36" s="27"/>
      <c r="H36" s="45"/>
      <c r="I36" s="37"/>
      <c r="J36" s="39"/>
    </row>
    <row r="37" spans="1:10" ht="48" customHeight="1" x14ac:dyDescent="0.25">
      <c r="A37" s="22" t="s">
        <v>305</v>
      </c>
      <c r="B37" s="42" t="s">
        <v>306</v>
      </c>
      <c r="C37" s="37"/>
      <c r="D37" s="37"/>
      <c r="E37" s="37"/>
      <c r="F37" s="37"/>
      <c r="G37" s="27"/>
      <c r="H37" s="45"/>
      <c r="I37" s="37"/>
      <c r="J37" s="39"/>
    </row>
    <row r="38" spans="1:10" ht="48" customHeight="1" x14ac:dyDescent="0.25">
      <c r="A38" s="22" t="s">
        <v>307</v>
      </c>
      <c r="B38" s="42" t="s">
        <v>308</v>
      </c>
      <c r="C38" s="37"/>
      <c r="D38" s="37"/>
      <c r="E38" s="37"/>
      <c r="F38" s="37"/>
      <c r="G38" s="27"/>
      <c r="H38" s="45"/>
      <c r="I38" s="37"/>
      <c r="J38" s="39"/>
    </row>
    <row r="39" spans="1:10" ht="48" customHeight="1" x14ac:dyDescent="0.25">
      <c r="A39" s="22" t="s">
        <v>309</v>
      </c>
      <c r="B39" s="42" t="s">
        <v>310</v>
      </c>
      <c r="C39" s="37"/>
      <c r="D39" s="37"/>
      <c r="E39" s="37"/>
      <c r="F39" s="37"/>
      <c r="G39" s="27"/>
      <c r="H39" s="45"/>
      <c r="I39" s="37"/>
      <c r="J39" s="39"/>
    </row>
    <row r="40" spans="1:10" ht="48" customHeight="1" x14ac:dyDescent="0.25">
      <c r="A40" s="23"/>
      <c r="B40" s="43"/>
      <c r="C40" s="37"/>
      <c r="D40" s="37"/>
      <c r="E40" s="37"/>
      <c r="F40" s="37"/>
      <c r="G40" s="27"/>
      <c r="H40" s="45"/>
      <c r="I40" s="37"/>
      <c r="J40" s="39"/>
    </row>
    <row r="41" spans="1:10" ht="48" customHeight="1" x14ac:dyDescent="0.25">
      <c r="A41" s="23"/>
      <c r="B41" s="43"/>
      <c r="C41" s="37"/>
      <c r="D41" s="37"/>
      <c r="E41" s="37"/>
      <c r="F41" s="37"/>
      <c r="G41" s="27"/>
      <c r="H41" s="45"/>
      <c r="I41" s="37"/>
      <c r="J41" s="39"/>
    </row>
    <row r="42" spans="1:10" ht="48" customHeight="1" x14ac:dyDescent="0.25">
      <c r="A42" s="23"/>
      <c r="B42" s="43"/>
      <c r="C42" s="37"/>
      <c r="D42" s="37"/>
      <c r="E42" s="37"/>
      <c r="F42" s="37"/>
      <c r="G42" s="27"/>
      <c r="H42" s="45"/>
      <c r="I42" s="37"/>
      <c r="J42" s="39"/>
    </row>
    <row r="43" spans="1:10" ht="48" customHeight="1" x14ac:dyDescent="0.25">
      <c r="A43" s="23"/>
      <c r="B43" s="43"/>
      <c r="C43" s="37"/>
      <c r="D43" s="37"/>
      <c r="E43" s="37"/>
      <c r="F43" s="37"/>
      <c r="G43" s="27"/>
      <c r="H43" s="45"/>
      <c r="I43" s="37"/>
      <c r="J43" s="39"/>
    </row>
    <row r="44" spans="1:10" ht="48" customHeight="1" x14ac:dyDescent="0.25">
      <c r="A44" s="23"/>
      <c r="B44" s="43"/>
      <c r="C44" s="37"/>
      <c r="D44" s="37"/>
      <c r="E44" s="37"/>
      <c r="F44" s="37"/>
      <c r="G44" s="27"/>
      <c r="H44" s="45"/>
      <c r="I44" s="37"/>
      <c r="J44" s="39"/>
    </row>
    <row r="45" spans="1:10" ht="48" customHeight="1" x14ac:dyDescent="0.25">
      <c r="A45" s="23"/>
      <c r="B45" s="43"/>
      <c r="C45" s="37"/>
      <c r="D45" s="37"/>
      <c r="E45" s="37"/>
      <c r="F45" s="37"/>
      <c r="G45" s="27"/>
      <c r="H45" s="45"/>
      <c r="I45" s="37"/>
      <c r="J45" s="39"/>
    </row>
    <row r="46" spans="1:10" ht="48.95" customHeight="1" thickBot="1" x14ac:dyDescent="0.3">
      <c r="A46" s="24"/>
      <c r="B46" s="60"/>
      <c r="C46" s="53"/>
      <c r="D46" s="53"/>
      <c r="E46" s="53"/>
      <c r="F46" s="53"/>
      <c r="G46" s="32"/>
      <c r="H46" s="55"/>
      <c r="I46" s="56"/>
      <c r="J46" s="57"/>
    </row>
    <row r="48" spans="1:10" ht="102" customHeight="1" x14ac:dyDescent="0.25">
      <c r="A48" s="49" t="s">
        <v>311</v>
      </c>
      <c r="B48" s="28"/>
      <c r="C48" s="28"/>
      <c r="D48" s="28"/>
      <c r="E48" s="28"/>
      <c r="F48" s="28"/>
      <c r="G48" s="28"/>
      <c r="H48" s="28"/>
      <c r="I48" s="28"/>
      <c r="J48" s="28"/>
    </row>
    <row r="51" spans="1:10" x14ac:dyDescent="0.25">
      <c r="A51" s="41" t="s">
        <v>312</v>
      </c>
      <c r="B51" s="28"/>
      <c r="C51" s="28"/>
      <c r="D51" s="28"/>
      <c r="E51" s="47"/>
      <c r="F51" s="28"/>
      <c r="G51" s="28"/>
      <c r="H51" s="28"/>
      <c r="I51" s="28"/>
      <c r="J51" s="28"/>
    </row>
    <row r="53" spans="1:10" x14ac:dyDescent="0.25">
      <c r="A53" s="41" t="s">
        <v>313</v>
      </c>
      <c r="B53" s="28"/>
      <c r="C53" s="28"/>
      <c r="D53" s="28"/>
      <c r="E53" s="47"/>
      <c r="F53" s="28"/>
      <c r="G53" s="28"/>
      <c r="H53" s="28"/>
      <c r="I53" s="28"/>
      <c r="J53" s="28"/>
    </row>
    <row r="100" spans="1:1" ht="15.75" x14ac:dyDescent="0.25">
      <c r="A100" t="s">
        <v>314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2025-08-29T13:35:15Z</dcterms:modified>
</cp:coreProperties>
</file>