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vilniausvt-my.sharepoint.com/personal/m021_vilniausvt_lt/Documents/Desktop/PIRKIMAI/Skelbiami/13. Plataus vartojimo prekės_UŽ-835/8. Atsakymas į kl/"/>
    </mc:Choice>
  </mc:AlternateContent>
  <xr:revisionPtr revIDLastSave="69" documentId="8_{CEA1D4A1-98D8-437D-8B87-AF51C23EB62F}" xr6:coauthVersionLast="47" xr6:coauthVersionMax="47" xr10:uidLastSave="{4226EBD7-B760-4DE3-803D-033BC4C6794E}"/>
  <bookViews>
    <workbookView xWindow="-120" yWindow="-120" windowWidth="29040" windowHeight="15720" xr2:uid="{6D0F78D4-4446-432B-B388-5C6F96F73E81}"/>
  </bookViews>
  <sheets>
    <sheet name="Siūlomi įkainiai" sheetId="1" r:id="rId1"/>
    <sheet name="Siūlomos nuolaido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1" l="1"/>
  <c r="H55" i="1"/>
  <c r="D26" i="2"/>
  <c r="H59" i="1"/>
  <c r="H9" i="1"/>
  <c r="H11" i="1"/>
  <c r="H12" i="1"/>
  <c r="H13" i="1"/>
  <c r="H15" i="1"/>
  <c r="H16" i="1"/>
  <c r="H17" i="1"/>
  <c r="H19" i="1"/>
  <c r="H20" i="1"/>
  <c r="H21" i="1"/>
  <c r="H23" i="1"/>
  <c r="H24" i="1"/>
  <c r="H26" i="1"/>
  <c r="H27" i="1"/>
  <c r="H28" i="1"/>
  <c r="H30" i="1"/>
  <c r="H31" i="1"/>
  <c r="H32" i="1"/>
  <c r="H34" i="1"/>
  <c r="H35" i="1"/>
  <c r="H37" i="1"/>
  <c r="H38" i="1"/>
  <c r="H40" i="1"/>
  <c r="H41" i="1"/>
  <c r="H43" i="1"/>
  <c r="H44" i="1"/>
  <c r="H46" i="1"/>
  <c r="H48" i="1"/>
  <c r="H50" i="1"/>
  <c r="H51" i="1"/>
  <c r="H53" i="1"/>
  <c r="H57" i="1"/>
  <c r="H61" i="1"/>
  <c r="H62" i="1"/>
  <c r="H8" i="1"/>
  <c r="H65" i="1" l="1"/>
  <c r="H64" i="1" s="1"/>
</calcChain>
</file>

<file path=xl/sharedStrings.xml><?xml version="1.0" encoding="utf-8"?>
<sst xmlns="http://schemas.openxmlformats.org/spreadsheetml/2006/main" count="224" uniqueCount="188">
  <si>
    <t>Eil. Nr.</t>
  </si>
  <si>
    <t>Prekių pavadinimas</t>
  </si>
  <si>
    <t>Prekių aprašymas</t>
  </si>
  <si>
    <t>Matavimo vnt.</t>
  </si>
  <si>
    <t>Preliminarus kiekis</t>
  </si>
  <si>
    <t>1. Plastikiniai gaminiai</t>
  </si>
  <si>
    <t>1.1.</t>
  </si>
  <si>
    <t>Tvirtinimo dirželiai</t>
  </si>
  <si>
    <t>pak.</t>
  </si>
  <si>
    <t>1.2.</t>
  </si>
  <si>
    <t>Lipni juostelė</t>
  </si>
  <si>
    <t>Ne mažiau kaip 10 m ilgio, plotis 50 mm (±2 mm), vienpusė, atspari drėgmei.</t>
  </si>
  <si>
    <t>vnt.</t>
  </si>
  <si>
    <t>2. Namų apyvokos prekės</t>
  </si>
  <si>
    <t>2.1.</t>
  </si>
  <si>
    <t>Maišai šiukšlių</t>
  </si>
  <si>
    <t>Ne mažiau kaip 240 l, pakuotėje ne mažiau kaip 5 vnt. Polietilenas ne mažiau kaip 20 mk.</t>
  </si>
  <si>
    <t>2.2.</t>
  </si>
  <si>
    <t>Grindų valymo šepetys</t>
  </si>
  <si>
    <t>Tipas - plaušinės šluostės, teleskopinis kotas, kurio ilgis 800 - 1300mm. Darbinės dalies ilgis - 360-440 mm, plotis - 140-160 mm, medžiaga - mikropluoštas.</t>
  </si>
  <si>
    <t>2.3.</t>
  </si>
  <si>
    <t>Mikropluošto šluostė</t>
  </si>
  <si>
    <t>Tinka įvairiems paviršiams valyti sausai, drėgnai, šlapiai bei poliravimu. Matmenys: 400x400 mm. Išmatavimams taikoma ±20 mm tolerancija. Prekė turi atitikti minimalius aplinkos apsaugos kriterijus, LRAM 2022-12-13, įsakymo Nr. D1-401 redakcija, IX skyrius, 9.1 ir 9.2 punktus.</t>
  </si>
  <si>
    <t>3. Darbo įrankiai</t>
  </si>
  <si>
    <t>3.1.</t>
  </si>
  <si>
    <t>Elektrinis kampinis šlifuoklis</t>
  </si>
  <si>
    <t>Galingumas 710 - 750 W, tvirtinimo sriegis 14 mm, disko skersmuo 125 mm. Sūkių skaičius ne mažiau kaip 11000 sūk/min. Svoris 1,6 kg, taikoma svoriui tolerancija ±0,5kg.</t>
  </si>
  <si>
    <t>3.2.</t>
  </si>
  <si>
    <t>Gulsčiukas</t>
  </si>
  <si>
    <t>Ilgis - 1000 mm, svoris - 0,63 kg, (± 0,1 kg), medžiaga - aliuminis, akučių skaičius - 3.</t>
  </si>
  <si>
    <t>3.3.</t>
  </si>
  <si>
    <t>Krūmapjovės valas</t>
  </si>
  <si>
    <t>Storis 0 3,0 mm. Ritėje ne mažiau kaip 50 m.</t>
  </si>
  <si>
    <t>4. Tvirtinimo detalės</t>
  </si>
  <si>
    <t>4.1.</t>
  </si>
  <si>
    <t>Sąvaržos</t>
  </si>
  <si>
    <t>Užspaudžiamos sąvaržos. Skersmuo 16 -28 mm, ne mažiau kaip 2 vnt./pak. pakuotėje. Užspaudžiamos sąvaržos pagamintos iš nerūdijančio plieno, yra apsaugotos nuo korozijos bei vamzdžio įpjovimų. Skermeniui taikoma ±6mm tolerancija.</t>
  </si>
  <si>
    <t>4.2.</t>
  </si>
  <si>
    <t>Smeigė</t>
  </si>
  <si>
    <t>Ilgis-100 mm, skermuo- 8mm padengimas- cinkas, stiprumo klasė ne daugiau nei 8,8, su dvipusiu sriegiu. Ilgiui taikoma tolerancija ±10 mm</t>
  </si>
  <si>
    <t>4.3.</t>
  </si>
  <si>
    <t>Aliumininės kniedės</t>
  </si>
  <si>
    <t>Medžiaga- aliuminis, plienas. Spalva- aliuminio. Standartinio suspaudimo diapazonas, pusapvalė galvutė. Matmenys: skermuo 4,8 x ilgis-12 mm, ilgiui taikoma ±4 mm tolerancija. Pakuotėje ne mažiau kaip 50 vnt.</t>
  </si>
  <si>
    <t>5. Apšvietimo įranga ir elektros lempos</t>
  </si>
  <si>
    <t>5.1.</t>
  </si>
  <si>
    <t>Šviestuvas</t>
  </si>
  <si>
    <t>Įmontuojamas šviestuvas, aukštis: 30 mm, ilgis: 150 mm, plotis: 150 mm. Išmatavimams taikoma tolerancija ±5 mm. Įtampa 220-240 V. Šviesos spalvos temperatūra: 4000 °K.</t>
  </si>
  <si>
    <t>5.2.</t>
  </si>
  <si>
    <t>Jungiklis įleidžiamas</t>
  </si>
  <si>
    <t>Srovė: 10A įtampa: 240V, klavišų skaičius 1, apsaugos laipsnis ne mažesnis kaip IP44.</t>
  </si>
  <si>
    <t>6. Elektros ir elektronikos prekės</t>
  </si>
  <si>
    <t>Akumuliatoriaus įkroviklis</t>
  </si>
  <si>
    <t>Kabelis</t>
  </si>
  <si>
    <r>
      <t>BVV-LL, degimo klasė: Eca, nominali įtampa: 300 V, gyslos skerspjūvis 2,5mm</t>
    </r>
    <r>
      <rPr>
        <vertAlign val="superscript"/>
        <sz val="11"/>
        <color rgb="FF000000"/>
        <rFont val="Times New Roman"/>
        <family val="1"/>
        <charset val="186"/>
      </rPr>
      <t>2</t>
    </r>
    <r>
      <rPr>
        <sz val="11"/>
        <color rgb="FF000000"/>
        <rFont val="Times New Roman"/>
        <family val="1"/>
        <charset val="186"/>
      </rPr>
      <t>, laidininko medžiaga varis.</t>
    </r>
  </si>
  <si>
    <t>m</t>
  </si>
  <si>
    <t>Baterija</t>
  </si>
  <si>
    <t>Šarminė baterija, įtampa: 1,5 V LR6/AA, ne mažiau kaip 4 vnt.</t>
  </si>
  <si>
    <t>7. Santechnikos, šildymo, vėdinimo prekės</t>
  </si>
  <si>
    <t>7.1.</t>
  </si>
  <si>
    <t>Unitazas</t>
  </si>
  <si>
    <t>7.2.</t>
  </si>
  <si>
    <t>Praustuvo maišytuvas</t>
  </si>
  <si>
    <t>Žalvaris, jungtis (žarnelė) 1/2 colio aukštis 130 - 155 mm, ilgis 112-138 mm , plotis 45-55 mm, spalva - chromo, su žarnelėmis ne mažiau kaip 1 vnt.</t>
  </si>
  <si>
    <t>7.3.</t>
  </si>
  <si>
    <t>Išsiplėtimo indas</t>
  </si>
  <si>
    <t>Šildymo sistemai, talpa ne mažiau 50 l, aukštis 62 cm, skersmuo 38 cm, plotis 38 cm, išmatavimams taikoma ±10 mm tolerancija. Medžiaga - plienas, 3/4 colio - išorinis sriegis, maksimalus darbinis slėgis 6 Bar, maksimali darbinė temperatūra 99 .</t>
  </si>
  <si>
    <t>8. Spynos ir kitos durų detalės</t>
  </si>
  <si>
    <t>8.1.</t>
  </si>
  <si>
    <t>Spyna</t>
  </si>
  <si>
    <t>Pakabinama, užrakinama raktu, plotis 41 mm, Ilgis 50 mm, išmatavimams taikoma ±5 mm tolerancija, korpuso medžiaga- žalvaris, raktų skaičius nemažiau kaip 2 vnt.</t>
  </si>
  <si>
    <t>8.2.</t>
  </si>
  <si>
    <t>Spynos cilindras</t>
  </si>
  <si>
    <t>Cilindro tipas: Europos (DIN) standartas. Spalva: Nikelio. Raktų skaičius nemažiau kaip 3 vnt. Cilindro dydis: 35 x 45 mm, ilgis 80 mm, išmatavimams taikoma ±5 mm tolerancija, apsauga nuo pragręžimo.</t>
  </si>
  <si>
    <t>9. Įvairios statybinės ir apdailos medžiagos</t>
  </si>
  <si>
    <t>9.1.</t>
  </si>
  <si>
    <t>Montažinės putos</t>
  </si>
  <si>
    <t>Tūris 750 ml. Stingimo laikas ne daugiau 20 min. Šilumos laidumo koeficientas ne mažiau 0.037 W/(mk), išeiga iki 45l, darbinė temperatūra nuo +5 iki +30. Sudėtis poliuretanas.</t>
  </si>
  <si>
    <t>9.2.</t>
  </si>
  <si>
    <t>Betonas</t>
  </si>
  <si>
    <t>Remontinis, betonavimo darbams. Svoris nemažiau kaip 40 kg. Mišinio sudėtis: portlandcementis, insertiniai užpildai, technologiniai priedai. Darbinė temperatūra nuo 5 iki 25 .</t>
  </si>
  <si>
    <t>10. Stiklo, keramikos, porceliano gaminiai</t>
  </si>
  <si>
    <t>10.1.</t>
  </si>
  <si>
    <t>Puodas</t>
  </si>
  <si>
    <t>Aukštis 14 cm, skersmuo 16 cm, talpa 2l taikoma tolerancija ±0,2l . Nerūdijantis plienas, su dangčiu, tinka viryklėms dujinėms, elektrinėms, indukcinėms, galima plauti indaplovėje. Išmatavimams taikoma ±5 cm tolerancija.</t>
  </si>
  <si>
    <t>10.2.</t>
  </si>
  <si>
    <t>Gėlių vazonas</t>
  </si>
  <si>
    <t>Medžiaga- keramika; skersmuo 140 mm, aukštis 160 mm. išmatavimams taikoma ±10 mm tolerancija.</t>
  </si>
  <si>
    <t>11. Higienos prekės</t>
  </si>
  <si>
    <t>11.1.</t>
  </si>
  <si>
    <t>Pirštinės vienkartinės</t>
  </si>
  <si>
    <t>Vinilas, M, L, XL, ne mažiau 100 vnt. Pakuotėje.</t>
  </si>
  <si>
    <t>11.2.</t>
  </si>
  <si>
    <t>Muilas</t>
  </si>
  <si>
    <t>Svoris ne mažesnis kaip 0,09 kg, kvapų šeima - gėlių.</t>
  </si>
  <si>
    <t>12. Alyvos, tepalai, techniniai skysčiai ir kitos tepimo medžiagos</t>
  </si>
  <si>
    <t>12.1.</t>
  </si>
  <si>
    <t>Universalus tepalas</t>
  </si>
  <si>
    <t>Universalus tepalas WD-40 ne mažiau 400 ml. Aukštai temperatūrai, cheminėms medžiagoms, druskoms, vandeniui, žemai temperatūrai, mineralinis tepalas. Technologija Smart Straw.</t>
  </si>
  <si>
    <t>13. Buitinė technika</t>
  </si>
  <si>
    <t>13.1.</t>
  </si>
  <si>
    <t>Elektrinis virdulys</t>
  </si>
  <si>
    <t>14. Sodo, daržo prekės</t>
  </si>
  <si>
    <t>14.1.</t>
  </si>
  <si>
    <t>Kastuvas</t>
  </si>
  <si>
    <t>Ilgis 1170 mm, darbinės dalies plotis 180 mm, išmatavimams taikoma ±40 mm tolerancija, darbinės dalies forma - buka, su kotu, darbinės dalies medžiaga- metalas.</t>
  </si>
  <si>
    <t>14.2.</t>
  </si>
  <si>
    <t>Karutis</t>
  </si>
  <si>
    <t>Talpa ne mažiau 85 l, rėmo medžiaga - metalas, dubens medžiaga - metalas, maksimali apkrova ne daugiau 150 kg. Ratų skaičius 1.</t>
  </si>
  <si>
    <t>15. Tekstilės gaminiai</t>
  </si>
  <si>
    <t>Vėliava</t>
  </si>
  <si>
    <t>Lietuvos valstybės vėliava, 100 x 170 cm, aukštos kokybės 100% poliesteris, su kišene ir raišteliais (skirta kabinti ant koto). Prekė turi atitikti minimalius aplinkos apsaugos kriterijus, LRAM 2022-12-13, įsakymo Nr. D1-401 redakcija, IX skyrius, 9.1 ir 9.2 punktus.</t>
  </si>
  <si>
    <t>16. Baldų furnitūra</t>
  </si>
  <si>
    <t>16.1.</t>
  </si>
  <si>
    <t>Lankstas</t>
  </si>
  <si>
    <t>17. Gumos gaminiai</t>
  </si>
  <si>
    <t>17.1.</t>
  </si>
  <si>
    <t>Laistymo žarna</t>
  </si>
  <si>
    <t>Ilgis ne mažiau 25 m, vidinis skersmuo 19 mm, polivinilchloridas (PVC) su armavimo tinkleliu.</t>
  </si>
  <si>
    <t>18. Darbuotojų saugos priemonės</t>
  </si>
  <si>
    <t>18.1.</t>
  </si>
  <si>
    <t>Pirštinės nuo mechaninio poveikio</t>
  </si>
  <si>
    <t>Pirštinės nuo mechaninio poveikio, pirštai ir delnas aplietos arba nitrilu arba poliuretanu arba poliesteriu. Dydžiai: 9-12.</t>
  </si>
  <si>
    <t>19.Chemijos produktai</t>
  </si>
  <si>
    <t>19.1.</t>
  </si>
  <si>
    <t>Acetonas</t>
  </si>
  <si>
    <t>Talpa: ne mažiau kaip 5 l. Tinka: nitrodažams, nitrolakams skiesti, taip pat įrankiams valyti; Naudojama: vidaus ir lauko darbams.</t>
  </si>
  <si>
    <t>19.2.</t>
  </si>
  <si>
    <t>Tirpiklis</t>
  </si>
  <si>
    <t>Talpa ne mažiau kaip 5 l, tinka alkidiniams dažams skiesti, vidaus ir lauko darbams.</t>
  </si>
  <si>
    <t>Pasiūlymo Priedas Nr. 1</t>
  </si>
  <si>
    <t>Kaina EUR be PVM*</t>
  </si>
  <si>
    <t xml:space="preserve">Bendra Pasiūlymo kaina EUR be PVM ) </t>
  </si>
  <si>
    <t>PVM (21 proc)</t>
  </si>
  <si>
    <t>Bendra Pasiūlymo kaina EUR su PVM )</t>
  </si>
  <si>
    <t>Įkainis EUR be PVM už mato vnt.</t>
  </si>
  <si>
    <t>Siūlomos nuolaidos Prekių grupėms</t>
  </si>
  <si>
    <t>Plataus naudojimo prekių rūšis</t>
  </si>
  <si>
    <t>1.</t>
  </si>
  <si>
    <t>Plastikiniai gaminiai (įrankių dėžės, plastikinės ventiliacijos grotelės, šiukšliadėžės, kibirai, kuro ir kitokie bakeliai, indų džiovyklos, vienkartiniai indai ir pan.)</t>
  </si>
  <si>
    <t>2.</t>
  </si>
  <si>
    <t>Namų apyvokos reikmenys (polietileno maišai ir maišeliai šiukšlėms, grindų plovimo šepečiai, semtuvėliai, krepšiai, dulkių siurblių filtrai, šaukšteliai ir pan.)</t>
  </si>
  <si>
    <t>3.</t>
  </si>
  <si>
    <t>Darbo įrankiai, prietaisai, mechanizmai, detalės (atsuktuvai, pjovimo diskai, grąžtai, akumuliatoriniai gręžtuvai, lituokliai, metalo pjūklų ašmenys, plaktukai, replės, ruletės, matavimo įrankiai ir pan.)</t>
  </si>
  <si>
    <t>4.</t>
  </si>
  <si>
    <t>Tvirtinimo detalės (kniedės, vinys, varžtai, kabliukai, kabliai, kaiščiai, tvirtinimo kampai, medsraigčiai, sraigtai, metalinės tvirtinimo plokštelės ir pan.)</t>
  </si>
  <si>
    <t>5.</t>
  </si>
  <si>
    <t>Apšvietimo įranga ir elektros lempos (šviestuvai, staliniai šviestuvai, įvairios lempos ir pan.)</t>
  </si>
  <si>
    <t>6.</t>
  </si>
  <si>
    <t>Elektros ir elektronikos prekės (akumuliatoriai, galvaniniai elementai, baterijos, loveliai, ilgintuvai, laidai, kabeliai, kištukai, jungikliai, elektros įrenginiai ir aparatai, elektronikos prekės, elektromechanikos prekės ir pan.)</t>
  </si>
  <si>
    <t>7.</t>
  </si>
  <si>
    <t>Santechnikos, šildymo, vėdinimo prekės (rutuliniai čiaupai, klozeto bakelių detalės, dangčiai klozetui, įvairios santechninės jungtys, neutralizatorius, druska kalkėms naikinti, ventiliatoriai ir pan.)</t>
  </si>
  <si>
    <t>8.</t>
  </si>
  <si>
    <t>Spynos ir kitos durų detalės (cilindrai, spynos, rankenos, lankstai, vyriai ir pan.)</t>
  </si>
  <si>
    <t>9.</t>
  </si>
  <si>
    <t>Įvairios statybinės ir apdailos medžiagos (abrazyvinės, izoliacinės medžiagos, sandarinimo medžiagos, vaitspiritas, acetonas, montažinės putos, silikoninis užpildas, dažai, gruntai, rūdžių surišėjai, plytelių klijai, universalūs klijai, gumos klijai, dažymo šepetėliai, medžio drožlių plokštės, gipso kartonas, medienos brusai, cementas ir pan.)</t>
  </si>
  <si>
    <t>10.</t>
  </si>
  <si>
    <t>Stiklo, keramikos, porceliano gaminiai (veidrodžiai, puodeliai, vazos, lėkštutės ir pan.)</t>
  </si>
  <si>
    <t>11.</t>
  </si>
  <si>
    <t>Higienos prekės (muilas, plovikliai, valikliai, blizgikliai, tualetinės priemonės, popierinės servetėlės, popieriniai rankšluosčiai, batų tepalas, skalbimo priemonės ir pan.)</t>
  </si>
  <si>
    <t>12.</t>
  </si>
  <si>
    <t>Alyvos, tepalai, techniniai skysčiai ir kitos tepimo medžiagos</t>
  </si>
  <si>
    <t>13.</t>
  </si>
  <si>
    <t>Smulki buitinė technika (virdulys, mikrobangų krosnelė ir pan.)</t>
  </si>
  <si>
    <t>14.</t>
  </si>
  <si>
    <t>Sodo, daržo prekės (metaliniai kanistrai ir kibirai, biohumusas, trąšos, laistymo žarnos, herbicidai, samanų naikinimo priemonės, vazonai, kastuvai, šluotos, kirviai, ledo kirtikliai, kotai, šiukšlių konteineriai, ir pan.)</t>
  </si>
  <si>
    <t>15.</t>
  </si>
  <si>
    <t>Tekstilės gaminiai (pirštinės, vėliavos, šluostės ir pan.)</t>
  </si>
  <si>
    <t>16.</t>
  </si>
  <si>
    <t>Baldų furnitūra (rankenėlės, ratukai, bėgeliai, lankstai ir pan.)</t>
  </si>
  <si>
    <t>17.</t>
  </si>
  <si>
    <t>Gumos gaminiai (žarnos, tarpinės, sandarikliai ir pan.)</t>
  </si>
  <si>
    <t>18.</t>
  </si>
  <si>
    <t>Darbuotojų saugos priemonės (nedegus audinys, apsauginiai skydeliai, pirštinės, apsauginės juostos ir pan.)</t>
  </si>
  <si>
    <t>19.</t>
  </si>
  <si>
    <t>Chemijos produktai</t>
  </si>
  <si>
    <t>Siūloma nuolaida, proc.*</t>
  </si>
  <si>
    <t>Nuolaidų suma, kuri bus naudojama vertinimui</t>
  </si>
  <si>
    <t>Plataus vartojimo prekių preliminarus sąrašas</t>
  </si>
  <si>
    <r>
      <rPr>
        <b/>
        <sz val="11"/>
        <color rgb="FFC00000"/>
        <rFont val="Times New Roman"/>
        <family val="1"/>
        <charset val="186"/>
      </rPr>
      <t>SVARBU</t>
    </r>
    <r>
      <rPr>
        <sz val="11"/>
        <color rgb="FFC00000"/>
        <rFont val="Times New Roman"/>
        <family val="1"/>
        <charset val="186"/>
      </rPr>
      <t xml:space="preserve">:Tiekėjas privalo kiekvienai siūlomai prekių grupei taikyti </t>
    </r>
    <r>
      <rPr>
        <b/>
        <sz val="11"/>
        <color rgb="FFC00000"/>
        <rFont val="Times New Roman"/>
        <family val="1"/>
        <charset val="186"/>
      </rPr>
      <t>ne mažesnę kaip 1% nuolaidą</t>
    </r>
    <r>
      <rPr>
        <sz val="11"/>
        <color rgb="FFC00000"/>
        <rFont val="Times New Roman"/>
        <family val="1"/>
        <charset val="186"/>
      </rPr>
      <t xml:space="preserve"> nuo atitinkamos prekių grupės įkainių sumos (be PVM).
Jei bent vienai prekių grupei taikoma nuolaida yra mažesnė nei 1 % (arba nenurodoma), toks </t>
    </r>
    <r>
      <rPr>
        <b/>
        <sz val="11"/>
        <color rgb="FFC00000"/>
        <rFont val="Times New Roman"/>
        <family val="1"/>
        <charset val="186"/>
      </rPr>
      <t xml:space="preserve">Pasiūlymas laikomas neatitinkančiu Pirkimo sąlygų reikalavimų ir yra atmetamas be tolimesnio vertinimo. </t>
    </r>
    <r>
      <rPr>
        <b/>
        <u/>
        <sz val="11"/>
        <color rgb="FFC00000"/>
        <rFont val="Times New Roman"/>
        <family val="1"/>
        <charset val="186"/>
      </rPr>
      <t>Nuolaida turi būti teigiama – neleidžiama siūlyti antkainio (t. y. nuolaidos &lt; 0 %).</t>
    </r>
  </si>
  <si>
    <t>lgis - 250 mm, plotis - 4,8 mm, medžiaga - poliamidas, juodi, ne mažiau kaip 100 vnt./pak. 
Ilgiui taikoma ±5 mm, pločiui tolerancija ±0,5 mm tolerancija.</t>
  </si>
  <si>
    <t>6.1.</t>
  </si>
  <si>
    <t>6.2.</t>
  </si>
  <si>
    <t>6.3.</t>
  </si>
  <si>
    <t xml:space="preserve">Kraunamo akumuliatoriaus įtampa 18 V, krovimo greitis nemažiau kaip 2,4 A. </t>
  </si>
  <si>
    <t>375 mm x 645 mm x 750 mm, baltas, dvigubas vandens nuleidimo mechanizmas, su dangčiu, bakeliu, šoniniu prievadu. Išmatavimams taikoma ±20 mm tolerancija.</t>
  </si>
  <si>
    <t xml:space="preserve">Talpa ne mažiau kaip 1,5 l, kaitinimo elementas diskas, galia ne mažiau 2200 W, taikoma tolerancija galiai ±200W , nerūdijantis plienas, temperatūros kontrolės lygis 1, automatinis išsijungimas. </t>
  </si>
  <si>
    <t>Lankstas baldų durims su užsukamu varžtu, metalas, prisukamas „slide-on“ arba “clip-on”; su švelnaus uždarymo sistema; kepurėlės diametras -35 mm. Atidarymo kampas - 110°. Su plokštele tvirtinimui.</t>
  </si>
  <si>
    <t>15.1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</si>
</sst>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charset val="186"/>
      <scheme val="minor"/>
    </font>
    <font>
      <b/>
      <sz val="11"/>
      <color theme="1"/>
      <name val="Times New Roman"/>
      <family val="1"/>
      <charset val="186"/>
    </font>
    <font>
      <sz val="11"/>
      <color theme="1"/>
      <name val="Times New Roman"/>
      <family val="1"/>
      <charset val="186"/>
    </font>
    <font>
      <sz val="11"/>
      <color rgb="FF000000"/>
      <name val="Times New Roman"/>
      <family val="1"/>
      <charset val="186"/>
    </font>
    <font>
      <b/>
      <sz val="11"/>
      <color rgb="FF000000"/>
      <name val="Times New Roman"/>
      <family val="1"/>
      <charset val="186"/>
    </font>
    <font>
      <vertAlign val="superscript"/>
      <sz val="11"/>
      <color rgb="FF000000"/>
      <name val="Times New Roman"/>
      <family val="1"/>
      <charset val="186"/>
    </font>
    <font>
      <i/>
      <sz val="10"/>
      <color theme="1"/>
      <name val="Times New Roman"/>
      <family val="1"/>
      <charset val="186"/>
    </font>
    <font>
      <sz val="10"/>
      <color theme="1"/>
      <name val="Times New Roman"/>
      <family val="1"/>
      <charset val="186"/>
    </font>
    <font>
      <b/>
      <sz val="14"/>
      <color theme="1"/>
      <name val="Times New Roman"/>
      <family val="1"/>
      <charset val="186"/>
    </font>
    <font>
      <sz val="11"/>
      <color rgb="FFC00000"/>
      <name val="Aptos Narrow"/>
      <family val="2"/>
      <charset val="186"/>
      <scheme val="minor"/>
    </font>
    <font>
      <b/>
      <sz val="11"/>
      <color rgb="FFC00000"/>
      <name val="Times New Roman"/>
      <family val="1"/>
      <charset val="186"/>
    </font>
    <font>
      <sz val="11"/>
      <color rgb="FFC00000"/>
      <name val="Times New Roman"/>
      <family val="1"/>
      <charset val="186"/>
    </font>
    <font>
      <b/>
      <u/>
      <sz val="11"/>
      <color rgb="FFC00000"/>
      <name val="Times New Roman"/>
      <family val="1"/>
      <charset val="186"/>
    </font>
    <font>
      <b/>
      <sz val="12"/>
      <color theme="1"/>
      <name val="Times New Roman"/>
      <family val="1"/>
      <charset val="186"/>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E8E8E8"/>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0" fillId="0" borderId="0" xfId="0" applyProtection="1">
      <protection locked="0"/>
    </xf>
    <xf numFmtId="2" fontId="0" fillId="0" borderId="1" xfId="0" applyNumberFormat="1" applyBorder="1" applyAlignment="1" applyProtection="1">
      <alignment horizontal="center" vertical="center"/>
      <protection locked="0"/>
    </xf>
    <xf numFmtId="2" fontId="2" fillId="4" borderId="1" xfId="0" applyNumberFormat="1" applyFont="1" applyFill="1" applyBorder="1" applyAlignment="1">
      <alignment horizontal="center" vertical="center"/>
    </xf>
    <xf numFmtId="0" fontId="6" fillId="0" borderId="0" xfId="0" applyFont="1"/>
    <xf numFmtId="0" fontId="2" fillId="0" borderId="0" xfId="0" applyFont="1"/>
    <xf numFmtId="0" fontId="2" fillId="0" borderId="0" xfId="0" applyFont="1" applyAlignment="1">
      <alignment horizontal="center" vertical="center"/>
    </xf>
    <xf numFmtId="2" fontId="2" fillId="0" borderId="0" xfId="0" applyNumberFormat="1" applyFont="1"/>
    <xf numFmtId="0" fontId="7" fillId="0" borderId="0" xfId="0" applyFont="1" applyAlignment="1">
      <alignment vertical="center"/>
    </xf>
    <xf numFmtId="2"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xf numFmtId="0" fontId="13" fillId="0" borderId="0" xfId="0" applyFont="1"/>
    <xf numFmtId="0" fontId="3" fillId="0" borderId="0" xfId="0" applyFont="1" applyAlignment="1">
      <alignment vertical="center"/>
    </xf>
    <xf numFmtId="0" fontId="4" fillId="2" borderId="1" xfId="0"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6" borderId="1" xfId="0" applyFont="1" applyFill="1" applyBorder="1" applyAlignment="1">
      <alignment horizontal="right" vertical="center" wrapText="1"/>
    </xf>
    <xf numFmtId="2" fontId="2" fillId="3" borderId="1" xfId="0" applyNumberFormat="1" applyFont="1" applyFill="1" applyBorder="1" applyAlignment="1">
      <alignment horizontal="center" vertical="center"/>
    </xf>
    <xf numFmtId="0" fontId="3" fillId="6" borderId="1" xfId="0" applyFont="1" applyFill="1" applyBorder="1" applyAlignment="1">
      <alignment horizontal="justify" vertical="center" wrapText="1"/>
    </xf>
    <xf numFmtId="0" fontId="3" fillId="6" borderId="1" xfId="0" applyFont="1" applyFill="1" applyBorder="1" applyAlignment="1">
      <alignment vertical="center" wrapText="1"/>
    </xf>
    <xf numFmtId="0" fontId="3" fillId="6" borderId="1" xfId="0" applyFont="1" applyFill="1" applyBorder="1" applyAlignment="1">
      <alignment horizontal="left" vertical="center" wrapText="1"/>
    </xf>
    <xf numFmtId="0" fontId="8" fillId="0" borderId="0" xfId="0" applyFont="1" applyAlignment="1">
      <alignment horizontal="center" vertical="center"/>
    </xf>
    <xf numFmtId="0" fontId="4" fillId="5"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0" borderId="1" xfId="0" applyNumberFormat="1" applyFont="1" applyBorder="1" applyAlignment="1" applyProtection="1">
      <alignment horizontal="center" vertical="center"/>
      <protection locked="0"/>
    </xf>
    <xf numFmtId="0" fontId="1" fillId="4" borderId="2" xfId="0" applyFont="1" applyFill="1" applyBorder="1" applyAlignment="1">
      <alignment horizontal="right"/>
    </xf>
    <xf numFmtId="0" fontId="1" fillId="4" borderId="3" xfId="0" applyFont="1" applyFill="1" applyBorder="1" applyAlignment="1">
      <alignment horizontal="right"/>
    </xf>
    <xf numFmtId="0" fontId="1" fillId="4" borderId="4" xfId="0" applyFont="1" applyFill="1" applyBorder="1" applyAlignment="1">
      <alignment horizontal="righ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4" borderId="2" xfId="0" applyFont="1" applyFill="1" applyBorder="1" applyAlignment="1">
      <alignment horizontal="right" vertical="center"/>
    </xf>
    <xf numFmtId="0" fontId="1" fillId="4" borderId="3" xfId="0" applyFont="1" applyFill="1" applyBorder="1" applyAlignment="1">
      <alignment horizontal="right" vertical="center"/>
    </xf>
    <xf numFmtId="0" fontId="1" fillId="4" borderId="4" xfId="0" applyFont="1" applyFill="1" applyBorder="1" applyAlignment="1">
      <alignment horizontal="right" vertical="center"/>
    </xf>
    <xf numFmtId="0" fontId="11" fillId="0" borderId="0" xfId="0" applyFont="1" applyAlignment="1">
      <alignment horizontal="center" wrapText="1"/>
    </xf>
    <xf numFmtId="0" fontId="9" fillId="0" borderId="0" xfId="0" applyFont="1" applyAlignment="1">
      <alignment horizont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6C01-81D8-4730-B22A-CE2F886471DE}">
  <dimension ref="A2:J67"/>
  <sheetViews>
    <sheetView tabSelected="1" zoomScaleNormal="100" workbookViewId="0">
      <selection activeCell="O23" sqref="O23"/>
    </sheetView>
  </sheetViews>
  <sheetFormatPr defaultRowHeight="15" x14ac:dyDescent="0.25"/>
  <cols>
    <col min="2" max="2" width="8.28515625" customWidth="1"/>
    <col min="3" max="3" width="14.85546875" customWidth="1"/>
    <col min="4" max="4" width="33.7109375" customWidth="1"/>
    <col min="5" max="5" width="15.5703125" customWidth="1"/>
    <col min="6" max="6" width="15.7109375" customWidth="1"/>
    <col min="7" max="7" width="17.7109375" customWidth="1"/>
    <col min="8" max="8" width="19.140625" customWidth="1"/>
  </cols>
  <sheetData>
    <row r="2" spans="1:10" x14ac:dyDescent="0.25">
      <c r="A2" s="12" t="s">
        <v>129</v>
      </c>
      <c r="B2" s="5"/>
      <c r="C2" s="5"/>
      <c r="D2" s="5"/>
      <c r="E2" s="5"/>
      <c r="F2" s="5"/>
      <c r="J2" s="1"/>
    </row>
    <row r="3" spans="1:10" x14ac:dyDescent="0.25">
      <c r="A3" s="5"/>
      <c r="B3" s="5"/>
      <c r="C3" s="5"/>
      <c r="D3" s="5"/>
      <c r="E3" s="5"/>
      <c r="F3" s="5"/>
      <c r="J3" s="1"/>
    </row>
    <row r="4" spans="1:10" ht="15.75" x14ac:dyDescent="0.25">
      <c r="A4" s="5"/>
      <c r="B4" s="5"/>
      <c r="C4" s="5"/>
      <c r="D4" s="13" t="s">
        <v>177</v>
      </c>
      <c r="E4" s="5"/>
      <c r="F4" s="5"/>
      <c r="J4" s="1"/>
    </row>
    <row r="5" spans="1:10" x14ac:dyDescent="0.25">
      <c r="A5" s="5"/>
      <c r="B5" s="14"/>
      <c r="C5" s="5"/>
      <c r="D5" s="5"/>
      <c r="E5" s="5"/>
      <c r="F5" s="5"/>
      <c r="J5" s="1"/>
    </row>
    <row r="6" spans="1:10" ht="42.75" x14ac:dyDescent="0.25">
      <c r="A6" s="5"/>
      <c r="B6" s="15" t="s">
        <v>0</v>
      </c>
      <c r="C6" s="15" t="s">
        <v>1</v>
      </c>
      <c r="D6" s="15" t="s">
        <v>2</v>
      </c>
      <c r="E6" s="15" t="s">
        <v>3</v>
      </c>
      <c r="F6" s="15" t="s">
        <v>4</v>
      </c>
      <c r="G6" s="16" t="s">
        <v>134</v>
      </c>
      <c r="H6" s="17" t="s">
        <v>130</v>
      </c>
      <c r="J6" s="1"/>
    </row>
    <row r="7" spans="1:10" ht="15" customHeight="1" x14ac:dyDescent="0.25">
      <c r="B7" s="30" t="s">
        <v>5</v>
      </c>
      <c r="C7" s="31"/>
      <c r="D7" s="31"/>
      <c r="E7" s="31"/>
      <c r="F7" s="31"/>
      <c r="G7" s="31"/>
      <c r="H7" s="32"/>
      <c r="J7" s="1"/>
    </row>
    <row r="8" spans="1:10" ht="83.1" customHeight="1" x14ac:dyDescent="0.25">
      <c r="B8" s="10" t="s">
        <v>6</v>
      </c>
      <c r="C8" s="10" t="s">
        <v>7</v>
      </c>
      <c r="D8" s="11" t="s">
        <v>179</v>
      </c>
      <c r="E8" s="10" t="s">
        <v>8</v>
      </c>
      <c r="F8" s="10">
        <v>1</v>
      </c>
      <c r="G8" s="2"/>
      <c r="H8" s="9">
        <f>ROUND((G8*F8),2)</f>
        <v>0</v>
      </c>
      <c r="J8" s="1"/>
    </row>
    <row r="9" spans="1:10" ht="45" x14ac:dyDescent="0.25">
      <c r="B9" s="10" t="s">
        <v>9</v>
      </c>
      <c r="C9" s="10" t="s">
        <v>10</v>
      </c>
      <c r="D9" s="10" t="s">
        <v>11</v>
      </c>
      <c r="E9" s="10" t="s">
        <v>12</v>
      </c>
      <c r="F9" s="10">
        <v>1</v>
      </c>
      <c r="G9" s="2"/>
      <c r="H9" s="9">
        <f t="shared" ref="H9:H62" si="0">ROUND((G9*F9),2)</f>
        <v>0</v>
      </c>
      <c r="J9" s="1"/>
    </row>
    <row r="10" spans="1:10" ht="15" customHeight="1" x14ac:dyDescent="0.25">
      <c r="B10" s="30" t="s">
        <v>13</v>
      </c>
      <c r="C10" s="31"/>
      <c r="D10" s="31"/>
      <c r="E10" s="31"/>
      <c r="F10" s="31"/>
      <c r="G10" s="31"/>
      <c r="H10" s="32"/>
      <c r="J10" s="1"/>
    </row>
    <row r="11" spans="1:10" ht="45" x14ac:dyDescent="0.25">
      <c r="B11" s="10" t="s">
        <v>14</v>
      </c>
      <c r="C11" s="10" t="s">
        <v>15</v>
      </c>
      <c r="D11" s="10" t="s">
        <v>16</v>
      </c>
      <c r="E11" s="10" t="s">
        <v>8</v>
      </c>
      <c r="F11" s="10">
        <v>1</v>
      </c>
      <c r="G11" s="2"/>
      <c r="H11" s="9">
        <f t="shared" si="0"/>
        <v>0</v>
      </c>
      <c r="J11" s="1"/>
    </row>
    <row r="12" spans="1:10" ht="88.5" customHeight="1" x14ac:dyDescent="0.25">
      <c r="B12" s="10" t="s">
        <v>17</v>
      </c>
      <c r="C12" s="10" t="s">
        <v>18</v>
      </c>
      <c r="D12" s="10" t="s">
        <v>19</v>
      </c>
      <c r="E12" s="10" t="s">
        <v>12</v>
      </c>
      <c r="F12" s="10">
        <v>1</v>
      </c>
      <c r="G12" s="2"/>
      <c r="H12" s="9">
        <f t="shared" si="0"/>
        <v>0</v>
      </c>
      <c r="J12" s="1"/>
    </row>
    <row r="13" spans="1:10" ht="147.75" customHeight="1" x14ac:dyDescent="0.25">
      <c r="B13" s="10" t="s">
        <v>20</v>
      </c>
      <c r="C13" s="10" t="s">
        <v>21</v>
      </c>
      <c r="D13" s="10" t="s">
        <v>22</v>
      </c>
      <c r="E13" s="10" t="s">
        <v>12</v>
      </c>
      <c r="F13" s="10">
        <v>1</v>
      </c>
      <c r="G13" s="2"/>
      <c r="H13" s="9">
        <f t="shared" si="0"/>
        <v>0</v>
      </c>
      <c r="J13" s="1"/>
    </row>
    <row r="14" spans="1:10" ht="15" customHeight="1" x14ac:dyDescent="0.25">
      <c r="B14" s="30" t="s">
        <v>23</v>
      </c>
      <c r="C14" s="31"/>
      <c r="D14" s="31"/>
      <c r="E14" s="31"/>
      <c r="F14" s="31"/>
      <c r="G14" s="31"/>
      <c r="H14" s="32"/>
      <c r="J14" s="1"/>
    </row>
    <row r="15" spans="1:10" ht="88.5" customHeight="1" x14ac:dyDescent="0.25">
      <c r="B15" s="10" t="s">
        <v>24</v>
      </c>
      <c r="C15" s="10" t="s">
        <v>25</v>
      </c>
      <c r="D15" s="10" t="s">
        <v>26</v>
      </c>
      <c r="E15" s="10" t="s">
        <v>12</v>
      </c>
      <c r="F15" s="10">
        <v>1</v>
      </c>
      <c r="G15" s="2"/>
      <c r="H15" s="9">
        <f t="shared" si="0"/>
        <v>0</v>
      </c>
      <c r="J15" s="1"/>
    </row>
    <row r="16" spans="1:10" ht="45" x14ac:dyDescent="0.25">
      <c r="B16" s="10" t="s">
        <v>27</v>
      </c>
      <c r="C16" s="10" t="s">
        <v>28</v>
      </c>
      <c r="D16" s="10" t="s">
        <v>29</v>
      </c>
      <c r="E16" s="10" t="s">
        <v>12</v>
      </c>
      <c r="F16" s="10">
        <v>1</v>
      </c>
      <c r="G16" s="2"/>
      <c r="H16" s="9">
        <f t="shared" si="0"/>
        <v>0</v>
      </c>
      <c r="J16" s="1"/>
    </row>
    <row r="17" spans="2:10" ht="30" x14ac:dyDescent="0.25">
      <c r="B17" s="10" t="s">
        <v>30</v>
      </c>
      <c r="C17" s="10" t="s">
        <v>31</v>
      </c>
      <c r="D17" s="10" t="s">
        <v>32</v>
      </c>
      <c r="E17" s="10" t="s">
        <v>12</v>
      </c>
      <c r="F17" s="10">
        <v>1</v>
      </c>
      <c r="G17" s="2"/>
      <c r="H17" s="9">
        <f t="shared" si="0"/>
        <v>0</v>
      </c>
      <c r="J17" s="1"/>
    </row>
    <row r="18" spans="2:10" ht="15" customHeight="1" x14ac:dyDescent="0.25">
      <c r="B18" s="30" t="s">
        <v>33</v>
      </c>
      <c r="C18" s="31"/>
      <c r="D18" s="31"/>
      <c r="E18" s="31"/>
      <c r="F18" s="31"/>
      <c r="G18" s="31"/>
      <c r="H18" s="32"/>
      <c r="J18" s="1"/>
    </row>
    <row r="19" spans="2:10" ht="126" customHeight="1" x14ac:dyDescent="0.25">
      <c r="B19" s="10" t="s">
        <v>34</v>
      </c>
      <c r="C19" s="10" t="s">
        <v>35</v>
      </c>
      <c r="D19" s="10" t="s">
        <v>36</v>
      </c>
      <c r="E19" s="10" t="s">
        <v>8</v>
      </c>
      <c r="F19" s="10">
        <v>1</v>
      </c>
      <c r="G19" s="2"/>
      <c r="H19" s="9">
        <f t="shared" si="0"/>
        <v>0</v>
      </c>
      <c r="J19" s="1"/>
    </row>
    <row r="20" spans="2:10" ht="83.25" customHeight="1" x14ac:dyDescent="0.25">
      <c r="B20" s="10" t="s">
        <v>37</v>
      </c>
      <c r="C20" s="10" t="s">
        <v>38</v>
      </c>
      <c r="D20" s="10" t="s">
        <v>39</v>
      </c>
      <c r="E20" s="10" t="s">
        <v>12</v>
      </c>
      <c r="F20" s="10">
        <v>1</v>
      </c>
      <c r="G20" s="2"/>
      <c r="H20" s="9">
        <f t="shared" si="0"/>
        <v>0</v>
      </c>
      <c r="J20" s="1"/>
    </row>
    <row r="21" spans="2:10" ht="114" customHeight="1" x14ac:dyDescent="0.25">
      <c r="B21" s="10" t="s">
        <v>40</v>
      </c>
      <c r="C21" s="10" t="s">
        <v>41</v>
      </c>
      <c r="D21" s="11" t="s">
        <v>42</v>
      </c>
      <c r="E21" s="10" t="s">
        <v>8</v>
      </c>
      <c r="F21" s="10">
        <v>1</v>
      </c>
      <c r="G21" s="2"/>
      <c r="H21" s="9">
        <f t="shared" si="0"/>
        <v>0</v>
      </c>
      <c r="J21" s="1"/>
    </row>
    <row r="22" spans="2:10" ht="15" customHeight="1" x14ac:dyDescent="0.25">
      <c r="B22" s="30" t="s">
        <v>43</v>
      </c>
      <c r="C22" s="31"/>
      <c r="D22" s="31"/>
      <c r="E22" s="31"/>
      <c r="F22" s="31"/>
      <c r="G22" s="31"/>
      <c r="H22" s="32"/>
      <c r="J22" s="1"/>
    </row>
    <row r="23" spans="2:10" ht="93" customHeight="1" x14ac:dyDescent="0.25">
      <c r="B23" s="10" t="s">
        <v>44</v>
      </c>
      <c r="C23" s="10" t="s">
        <v>45</v>
      </c>
      <c r="D23" s="10" t="s">
        <v>46</v>
      </c>
      <c r="E23" s="10" t="s">
        <v>12</v>
      </c>
      <c r="F23" s="10">
        <v>1</v>
      </c>
      <c r="G23" s="2"/>
      <c r="H23" s="9">
        <f t="shared" si="0"/>
        <v>0</v>
      </c>
      <c r="J23" s="1"/>
    </row>
    <row r="24" spans="2:10" ht="45" x14ac:dyDescent="0.25">
      <c r="B24" s="10" t="s">
        <v>47</v>
      </c>
      <c r="C24" s="10" t="s">
        <v>48</v>
      </c>
      <c r="D24" s="10" t="s">
        <v>49</v>
      </c>
      <c r="E24" s="10" t="s">
        <v>12</v>
      </c>
      <c r="F24" s="10">
        <v>1</v>
      </c>
      <c r="G24" s="2"/>
      <c r="H24" s="9">
        <f t="shared" si="0"/>
        <v>0</v>
      </c>
      <c r="J24" s="1"/>
    </row>
    <row r="25" spans="2:10" ht="15" customHeight="1" x14ac:dyDescent="0.25">
      <c r="B25" s="30" t="s">
        <v>50</v>
      </c>
      <c r="C25" s="31"/>
      <c r="D25" s="31"/>
      <c r="E25" s="31"/>
      <c r="F25" s="31"/>
      <c r="G25" s="31"/>
      <c r="H25" s="32"/>
      <c r="J25" s="1"/>
    </row>
    <row r="26" spans="2:10" ht="73.5" customHeight="1" x14ac:dyDescent="0.25">
      <c r="B26" s="10" t="s">
        <v>180</v>
      </c>
      <c r="C26" s="10" t="s">
        <v>51</v>
      </c>
      <c r="D26" s="10" t="s">
        <v>183</v>
      </c>
      <c r="E26" s="10" t="s">
        <v>12</v>
      </c>
      <c r="F26" s="10">
        <v>1</v>
      </c>
      <c r="G26" s="2"/>
      <c r="H26" s="9">
        <f t="shared" si="0"/>
        <v>0</v>
      </c>
      <c r="J26" s="1"/>
    </row>
    <row r="27" spans="2:10" ht="62.25" customHeight="1" x14ac:dyDescent="0.25">
      <c r="B27" s="10" t="s">
        <v>181</v>
      </c>
      <c r="C27" s="10" t="s">
        <v>52</v>
      </c>
      <c r="D27" s="10" t="s">
        <v>53</v>
      </c>
      <c r="E27" s="10" t="s">
        <v>54</v>
      </c>
      <c r="F27" s="10">
        <v>1</v>
      </c>
      <c r="G27" s="2"/>
      <c r="H27" s="9">
        <f t="shared" si="0"/>
        <v>0</v>
      </c>
      <c r="J27" s="1"/>
    </row>
    <row r="28" spans="2:10" ht="30" x14ac:dyDescent="0.25">
      <c r="B28" s="10" t="s">
        <v>182</v>
      </c>
      <c r="C28" s="10" t="s">
        <v>55</v>
      </c>
      <c r="D28" s="10" t="s">
        <v>56</v>
      </c>
      <c r="E28" s="10" t="s">
        <v>8</v>
      </c>
      <c r="F28" s="10">
        <v>1</v>
      </c>
      <c r="G28" s="2"/>
      <c r="H28" s="9">
        <f t="shared" si="0"/>
        <v>0</v>
      </c>
      <c r="J28" s="1"/>
    </row>
    <row r="29" spans="2:10" ht="15" customHeight="1" x14ac:dyDescent="0.25">
      <c r="B29" s="30" t="s">
        <v>57</v>
      </c>
      <c r="C29" s="31"/>
      <c r="D29" s="31"/>
      <c r="E29" s="31"/>
      <c r="F29" s="31"/>
      <c r="G29" s="31"/>
      <c r="H29" s="32"/>
      <c r="J29" s="1"/>
    </row>
    <row r="30" spans="2:10" ht="81" customHeight="1" x14ac:dyDescent="0.25">
      <c r="B30" s="10" t="s">
        <v>58</v>
      </c>
      <c r="C30" s="10" t="s">
        <v>59</v>
      </c>
      <c r="D30" s="10" t="s">
        <v>184</v>
      </c>
      <c r="E30" s="10" t="s">
        <v>12</v>
      </c>
      <c r="F30" s="10">
        <v>1</v>
      </c>
      <c r="G30" s="2"/>
      <c r="H30" s="9">
        <f t="shared" si="0"/>
        <v>0</v>
      </c>
      <c r="J30" s="1"/>
    </row>
    <row r="31" spans="2:10" ht="70.5" customHeight="1" x14ac:dyDescent="0.25">
      <c r="B31" s="10" t="s">
        <v>60</v>
      </c>
      <c r="C31" s="10" t="s">
        <v>61</v>
      </c>
      <c r="D31" s="10" t="s">
        <v>62</v>
      </c>
      <c r="E31" s="10" t="s">
        <v>12</v>
      </c>
      <c r="F31" s="10">
        <v>1</v>
      </c>
      <c r="G31" s="2"/>
      <c r="H31" s="9">
        <f t="shared" si="0"/>
        <v>0</v>
      </c>
      <c r="J31" s="1"/>
    </row>
    <row r="32" spans="2:10" ht="114" customHeight="1" x14ac:dyDescent="0.25">
      <c r="B32" s="10" t="s">
        <v>63</v>
      </c>
      <c r="C32" s="10" t="s">
        <v>64</v>
      </c>
      <c r="D32" s="11" t="s">
        <v>65</v>
      </c>
      <c r="E32" s="10" t="s">
        <v>12</v>
      </c>
      <c r="F32" s="10">
        <v>1</v>
      </c>
      <c r="G32" s="2"/>
      <c r="H32" s="9">
        <f t="shared" si="0"/>
        <v>0</v>
      </c>
      <c r="J32" s="1"/>
    </row>
    <row r="33" spans="2:10" ht="15" customHeight="1" x14ac:dyDescent="0.25">
      <c r="B33" s="30" t="s">
        <v>66</v>
      </c>
      <c r="C33" s="31"/>
      <c r="D33" s="31"/>
      <c r="E33" s="31"/>
      <c r="F33" s="31"/>
      <c r="G33" s="31"/>
      <c r="H33" s="32"/>
      <c r="J33" s="1"/>
    </row>
    <row r="34" spans="2:10" ht="80.25" customHeight="1" x14ac:dyDescent="0.25">
      <c r="B34" s="10" t="s">
        <v>67</v>
      </c>
      <c r="C34" s="10" t="s">
        <v>68</v>
      </c>
      <c r="D34" s="10" t="s">
        <v>69</v>
      </c>
      <c r="E34" s="10" t="s">
        <v>12</v>
      </c>
      <c r="F34" s="10">
        <v>1</v>
      </c>
      <c r="G34" s="2"/>
      <c r="H34" s="9">
        <f t="shared" si="0"/>
        <v>0</v>
      </c>
      <c r="J34" s="1"/>
    </row>
    <row r="35" spans="2:10" ht="106.5" customHeight="1" x14ac:dyDescent="0.25">
      <c r="B35" s="10" t="s">
        <v>70</v>
      </c>
      <c r="C35" s="10" t="s">
        <v>71</v>
      </c>
      <c r="D35" s="11" t="s">
        <v>72</v>
      </c>
      <c r="E35" s="10" t="s">
        <v>12</v>
      </c>
      <c r="F35" s="10">
        <v>1</v>
      </c>
      <c r="G35" s="2"/>
      <c r="H35" s="9">
        <f t="shared" si="0"/>
        <v>0</v>
      </c>
      <c r="J35" s="1"/>
    </row>
    <row r="36" spans="2:10" ht="15" customHeight="1" x14ac:dyDescent="0.25">
      <c r="B36" s="30" t="s">
        <v>73</v>
      </c>
      <c r="C36" s="31"/>
      <c r="D36" s="31"/>
      <c r="E36" s="31"/>
      <c r="F36" s="31"/>
      <c r="G36" s="31"/>
      <c r="H36" s="32"/>
      <c r="J36" s="1"/>
    </row>
    <row r="37" spans="2:10" ht="96.75" customHeight="1" x14ac:dyDescent="0.25">
      <c r="B37" s="10" t="s">
        <v>74</v>
      </c>
      <c r="C37" s="10" t="s">
        <v>75</v>
      </c>
      <c r="D37" s="11" t="s">
        <v>76</v>
      </c>
      <c r="E37" s="10" t="s">
        <v>12</v>
      </c>
      <c r="F37" s="10">
        <v>1</v>
      </c>
      <c r="G37" s="2"/>
      <c r="H37" s="9">
        <f t="shared" si="0"/>
        <v>0</v>
      </c>
      <c r="J37" s="1"/>
    </row>
    <row r="38" spans="2:10" ht="87" customHeight="1" x14ac:dyDescent="0.25">
      <c r="B38" s="10" t="s">
        <v>77</v>
      </c>
      <c r="C38" s="10" t="s">
        <v>78</v>
      </c>
      <c r="D38" s="10" t="s">
        <v>79</v>
      </c>
      <c r="E38" s="10" t="s">
        <v>12</v>
      </c>
      <c r="F38" s="10">
        <v>1</v>
      </c>
      <c r="G38" s="2"/>
      <c r="H38" s="9">
        <f t="shared" si="0"/>
        <v>0</v>
      </c>
      <c r="J38" s="1"/>
    </row>
    <row r="39" spans="2:10" ht="15" customHeight="1" x14ac:dyDescent="0.25">
      <c r="B39" s="30" t="s">
        <v>80</v>
      </c>
      <c r="C39" s="31"/>
      <c r="D39" s="31"/>
      <c r="E39" s="31"/>
      <c r="F39" s="31"/>
      <c r="G39" s="31"/>
      <c r="H39" s="32"/>
      <c r="J39" s="1"/>
    </row>
    <row r="40" spans="2:10" ht="105.75" customHeight="1" x14ac:dyDescent="0.25">
      <c r="B40" s="10" t="s">
        <v>81</v>
      </c>
      <c r="C40" s="10" t="s">
        <v>82</v>
      </c>
      <c r="D40" s="10" t="s">
        <v>83</v>
      </c>
      <c r="E40" s="10" t="s">
        <v>12</v>
      </c>
      <c r="F40" s="10">
        <v>1</v>
      </c>
      <c r="G40" s="2"/>
      <c r="H40" s="9">
        <f t="shared" si="0"/>
        <v>0</v>
      </c>
      <c r="J40" s="1"/>
    </row>
    <row r="41" spans="2:10" ht="60" customHeight="1" x14ac:dyDescent="0.25">
      <c r="B41" s="10" t="s">
        <v>84</v>
      </c>
      <c r="C41" s="10" t="s">
        <v>85</v>
      </c>
      <c r="D41" s="10" t="s">
        <v>86</v>
      </c>
      <c r="E41" s="10" t="s">
        <v>12</v>
      </c>
      <c r="F41" s="10">
        <v>1</v>
      </c>
      <c r="G41" s="2"/>
      <c r="H41" s="9">
        <f t="shared" si="0"/>
        <v>0</v>
      </c>
      <c r="J41" s="1"/>
    </row>
    <row r="42" spans="2:10" ht="15" customHeight="1" x14ac:dyDescent="0.25">
      <c r="B42" s="30" t="s">
        <v>87</v>
      </c>
      <c r="C42" s="31"/>
      <c r="D42" s="31"/>
      <c r="E42" s="31"/>
      <c r="F42" s="31"/>
      <c r="G42" s="31"/>
      <c r="H42" s="32"/>
      <c r="J42" s="1"/>
    </row>
    <row r="43" spans="2:10" ht="36.75" customHeight="1" x14ac:dyDescent="0.25">
      <c r="B43" s="10" t="s">
        <v>88</v>
      </c>
      <c r="C43" s="10" t="s">
        <v>89</v>
      </c>
      <c r="D43" s="10" t="s">
        <v>90</v>
      </c>
      <c r="E43" s="10" t="s">
        <v>8</v>
      </c>
      <c r="F43" s="10">
        <v>1</v>
      </c>
      <c r="G43" s="2"/>
      <c r="H43" s="9">
        <f t="shared" si="0"/>
        <v>0</v>
      </c>
      <c r="J43" s="1"/>
    </row>
    <row r="44" spans="2:10" ht="30" x14ac:dyDescent="0.25">
      <c r="B44" s="10" t="s">
        <v>91</v>
      </c>
      <c r="C44" s="10" t="s">
        <v>92</v>
      </c>
      <c r="D44" s="10" t="s">
        <v>93</v>
      </c>
      <c r="E44" s="10" t="s">
        <v>12</v>
      </c>
      <c r="F44" s="10">
        <v>1</v>
      </c>
      <c r="G44" s="2"/>
      <c r="H44" s="9">
        <f t="shared" si="0"/>
        <v>0</v>
      </c>
      <c r="J44" s="1"/>
    </row>
    <row r="45" spans="2:10" ht="28.5" customHeight="1" x14ac:dyDescent="0.25">
      <c r="B45" s="30" t="s">
        <v>94</v>
      </c>
      <c r="C45" s="31"/>
      <c r="D45" s="31"/>
      <c r="E45" s="31"/>
      <c r="F45" s="31"/>
      <c r="G45" s="31"/>
      <c r="H45" s="32"/>
      <c r="J45" s="1"/>
    </row>
    <row r="46" spans="2:10" ht="123.75" customHeight="1" x14ac:dyDescent="0.25">
      <c r="B46" s="10" t="s">
        <v>95</v>
      </c>
      <c r="C46" s="10" t="s">
        <v>96</v>
      </c>
      <c r="D46" s="10" t="s">
        <v>97</v>
      </c>
      <c r="E46" s="10" t="s">
        <v>12</v>
      </c>
      <c r="F46" s="10">
        <v>1</v>
      </c>
      <c r="G46" s="2"/>
      <c r="H46" s="9">
        <f t="shared" si="0"/>
        <v>0</v>
      </c>
      <c r="J46" s="1"/>
    </row>
    <row r="47" spans="2:10" ht="15" customHeight="1" x14ac:dyDescent="0.25">
      <c r="B47" s="30" t="s">
        <v>98</v>
      </c>
      <c r="C47" s="31"/>
      <c r="D47" s="31"/>
      <c r="E47" s="31"/>
      <c r="F47" s="31"/>
      <c r="G47" s="31"/>
      <c r="H47" s="32"/>
      <c r="J47" s="1"/>
    </row>
    <row r="48" spans="2:10" ht="144" customHeight="1" x14ac:dyDescent="0.25">
      <c r="B48" s="10" t="s">
        <v>99</v>
      </c>
      <c r="C48" s="10" t="s">
        <v>100</v>
      </c>
      <c r="D48" s="10" t="s">
        <v>185</v>
      </c>
      <c r="E48" s="10" t="s">
        <v>12</v>
      </c>
      <c r="F48" s="10">
        <v>1</v>
      </c>
      <c r="G48" s="2"/>
      <c r="H48" s="9">
        <f t="shared" si="0"/>
        <v>0</v>
      </c>
      <c r="J48" s="1"/>
    </row>
    <row r="49" spans="2:10" ht="15" customHeight="1" x14ac:dyDescent="0.25">
      <c r="B49" s="30" t="s">
        <v>101</v>
      </c>
      <c r="C49" s="31"/>
      <c r="D49" s="31"/>
      <c r="E49" s="31"/>
      <c r="F49" s="31"/>
      <c r="G49" s="31"/>
      <c r="H49" s="32"/>
      <c r="J49" s="1"/>
    </row>
    <row r="50" spans="2:10" ht="87.75" customHeight="1" x14ac:dyDescent="0.25">
      <c r="B50" s="10" t="s">
        <v>102</v>
      </c>
      <c r="C50" s="10" t="s">
        <v>103</v>
      </c>
      <c r="D50" s="10" t="s">
        <v>104</v>
      </c>
      <c r="E50" s="10" t="s">
        <v>12</v>
      </c>
      <c r="F50" s="10">
        <v>1</v>
      </c>
      <c r="G50" s="2"/>
      <c r="H50" s="9">
        <f t="shared" si="0"/>
        <v>0</v>
      </c>
      <c r="J50" s="1"/>
    </row>
    <row r="51" spans="2:10" ht="75" customHeight="1" x14ac:dyDescent="0.25">
      <c r="B51" s="10" t="s">
        <v>105</v>
      </c>
      <c r="C51" s="10" t="s">
        <v>106</v>
      </c>
      <c r="D51" s="10" t="s">
        <v>107</v>
      </c>
      <c r="E51" s="10" t="s">
        <v>12</v>
      </c>
      <c r="F51" s="10">
        <v>1</v>
      </c>
      <c r="G51" s="2"/>
      <c r="H51" s="9">
        <f t="shared" si="0"/>
        <v>0</v>
      </c>
      <c r="J51" s="1"/>
    </row>
    <row r="52" spans="2:10" ht="15" customHeight="1" x14ac:dyDescent="0.25">
      <c r="B52" s="30" t="s">
        <v>108</v>
      </c>
      <c r="C52" s="31"/>
      <c r="D52" s="31"/>
      <c r="E52" s="31"/>
      <c r="F52" s="31"/>
      <c r="G52" s="31"/>
      <c r="H52" s="32"/>
      <c r="J52" s="1"/>
    </row>
    <row r="53" spans="2:10" ht="129.75" customHeight="1" x14ac:dyDescent="0.25">
      <c r="B53" s="10" t="s">
        <v>187</v>
      </c>
      <c r="C53" s="10" t="s">
        <v>109</v>
      </c>
      <c r="D53" s="10" t="s">
        <v>110</v>
      </c>
      <c r="E53" s="10" t="s">
        <v>12</v>
      </c>
      <c r="F53" s="10">
        <v>1</v>
      </c>
      <c r="G53" s="2"/>
      <c r="H53" s="9">
        <f t="shared" si="0"/>
        <v>0</v>
      </c>
      <c r="J53" s="1"/>
    </row>
    <row r="54" spans="2:10" ht="15" customHeight="1" x14ac:dyDescent="0.25">
      <c r="B54" s="30" t="s">
        <v>111</v>
      </c>
      <c r="C54" s="31"/>
      <c r="D54" s="31"/>
      <c r="E54" s="31"/>
      <c r="F54" s="31"/>
      <c r="G54" s="31"/>
      <c r="H54" s="32"/>
      <c r="J54" s="1"/>
    </row>
    <row r="55" spans="2:10" ht="98.25" customHeight="1" x14ac:dyDescent="0.25">
      <c r="B55" s="10" t="s">
        <v>112</v>
      </c>
      <c r="C55" s="10" t="s">
        <v>113</v>
      </c>
      <c r="D55" s="11" t="s">
        <v>186</v>
      </c>
      <c r="E55" s="10" t="s">
        <v>12</v>
      </c>
      <c r="F55" s="10">
        <v>1</v>
      </c>
      <c r="G55" s="2"/>
      <c r="H55" s="9">
        <f t="shared" si="0"/>
        <v>0</v>
      </c>
      <c r="J55" s="1"/>
    </row>
    <row r="56" spans="2:10" ht="15" customHeight="1" x14ac:dyDescent="0.25">
      <c r="B56" s="30" t="s">
        <v>114</v>
      </c>
      <c r="C56" s="31"/>
      <c r="D56" s="31"/>
      <c r="E56" s="31"/>
      <c r="F56" s="31"/>
      <c r="G56" s="31"/>
      <c r="H56" s="32"/>
      <c r="J56" s="1"/>
    </row>
    <row r="57" spans="2:10" ht="61.5" customHeight="1" x14ac:dyDescent="0.25">
      <c r="B57" s="10" t="s">
        <v>115</v>
      </c>
      <c r="C57" s="10" t="s">
        <v>116</v>
      </c>
      <c r="D57" s="10" t="s">
        <v>117</v>
      </c>
      <c r="E57" s="10" t="s">
        <v>12</v>
      </c>
      <c r="F57" s="10">
        <v>1</v>
      </c>
      <c r="G57" s="2"/>
      <c r="H57" s="9">
        <f t="shared" si="0"/>
        <v>0</v>
      </c>
      <c r="J57" s="1"/>
    </row>
    <row r="58" spans="2:10" ht="15" customHeight="1" x14ac:dyDescent="0.25">
      <c r="B58" s="30" t="s">
        <v>118</v>
      </c>
      <c r="C58" s="31"/>
      <c r="D58" s="31"/>
      <c r="E58" s="31"/>
      <c r="F58" s="31"/>
      <c r="G58" s="31"/>
      <c r="H58" s="32"/>
      <c r="J58" s="1"/>
    </row>
    <row r="59" spans="2:10" ht="72" customHeight="1" x14ac:dyDescent="0.25">
      <c r="B59" s="10" t="s">
        <v>119</v>
      </c>
      <c r="C59" s="10" t="s">
        <v>120</v>
      </c>
      <c r="D59" s="10" t="s">
        <v>121</v>
      </c>
      <c r="E59" s="10" t="s">
        <v>12</v>
      </c>
      <c r="F59" s="10">
        <v>1</v>
      </c>
      <c r="G59" s="2"/>
      <c r="H59" s="9">
        <f>ROUND((G59*F59),2)</f>
        <v>0</v>
      </c>
      <c r="J59" s="1"/>
    </row>
    <row r="60" spans="2:10" ht="15" customHeight="1" x14ac:dyDescent="0.25">
      <c r="B60" s="30" t="s">
        <v>122</v>
      </c>
      <c r="C60" s="31"/>
      <c r="D60" s="31"/>
      <c r="E60" s="31"/>
      <c r="F60" s="31"/>
      <c r="G60" s="31"/>
      <c r="H60" s="32"/>
      <c r="J60" s="1"/>
    </row>
    <row r="61" spans="2:10" ht="61.5" customHeight="1" x14ac:dyDescent="0.25">
      <c r="B61" s="10" t="s">
        <v>123</v>
      </c>
      <c r="C61" s="10" t="s">
        <v>124</v>
      </c>
      <c r="D61" s="10" t="s">
        <v>125</v>
      </c>
      <c r="E61" s="10" t="s">
        <v>12</v>
      </c>
      <c r="F61" s="10">
        <v>1</v>
      </c>
      <c r="G61" s="2"/>
      <c r="H61" s="9">
        <f t="shared" si="0"/>
        <v>0</v>
      </c>
      <c r="J61" s="1"/>
    </row>
    <row r="62" spans="2:10" ht="45" x14ac:dyDescent="0.25">
      <c r="B62" s="10" t="s">
        <v>126</v>
      </c>
      <c r="C62" s="10" t="s">
        <v>127</v>
      </c>
      <c r="D62" s="10" t="s">
        <v>128</v>
      </c>
      <c r="E62" s="10" t="s">
        <v>12</v>
      </c>
      <c r="F62" s="10">
        <v>1</v>
      </c>
      <c r="G62" s="2"/>
      <c r="H62" s="9">
        <f t="shared" si="0"/>
        <v>0</v>
      </c>
      <c r="J62" s="1"/>
    </row>
    <row r="63" spans="2:10" x14ac:dyDescent="0.25">
      <c r="B63" s="33" t="s">
        <v>131</v>
      </c>
      <c r="C63" s="34"/>
      <c r="D63" s="34"/>
      <c r="E63" s="34"/>
      <c r="F63" s="34"/>
      <c r="G63" s="35"/>
      <c r="H63" s="3">
        <f>ROUND(SUM(H19:H21,H23:H24,H26:H28,H30:H32,H34:H35,H37:H38,H40:H41,H43:H44,H46,H48,H50,H51,H53,H55,H57,H59,H61,H62,H8:H9,H11:H13,H15:H17),2)</f>
        <v>0</v>
      </c>
      <c r="J63" s="1"/>
    </row>
    <row r="64" spans="2:10" x14ac:dyDescent="0.25">
      <c r="B64" s="33" t="s">
        <v>132</v>
      </c>
      <c r="C64" s="34"/>
      <c r="D64" s="34"/>
      <c r="E64" s="34"/>
      <c r="F64" s="34"/>
      <c r="G64" s="35"/>
      <c r="H64" s="3">
        <f>ROUND(H65-H63,2)</f>
        <v>0</v>
      </c>
      <c r="J64" s="1"/>
    </row>
    <row r="65" spans="2:10" x14ac:dyDescent="0.25">
      <c r="B65" s="27" t="s">
        <v>133</v>
      </c>
      <c r="C65" s="28"/>
      <c r="D65" s="28"/>
      <c r="E65" s="28"/>
      <c r="F65" s="28"/>
      <c r="G65" s="29"/>
      <c r="H65" s="3">
        <f>ROUND(H63*1.21,2)</f>
        <v>0</v>
      </c>
      <c r="J65" s="1"/>
    </row>
    <row r="66" spans="2:10" x14ac:dyDescent="0.25">
      <c r="B66" s="4"/>
      <c r="C66" s="5"/>
      <c r="D66" s="5"/>
      <c r="E66" s="6"/>
      <c r="F66" s="6"/>
      <c r="G66" s="7"/>
      <c r="H66" s="5"/>
      <c r="J66" s="1"/>
    </row>
    <row r="67" spans="2:10" x14ac:dyDescent="0.25">
      <c r="B67" s="8"/>
      <c r="C67" s="5"/>
      <c r="D67" s="5"/>
      <c r="E67" s="6"/>
      <c r="F67" s="6"/>
      <c r="G67" s="7"/>
      <c r="H67" s="5"/>
    </row>
  </sheetData>
  <sheetProtection algorithmName="SHA-512" hashValue="qVAvBIcXh5aFLAz+r3p6BIC9nGm2bvo3fkkjQzBjvBEOF70UKOq9iBFecluWZLmegOnI8asD6isPwvEz2oLlNg==" saltValue="RO+gjJr17wt6Be88CkDQ+w==" spinCount="100000" sheet="1" formatCells="0" formatColumns="0"/>
  <mergeCells count="22">
    <mergeCell ref="B42:H42"/>
    <mergeCell ref="B56:H56"/>
    <mergeCell ref="B58:H58"/>
    <mergeCell ref="B60:H60"/>
    <mergeCell ref="B63:G63"/>
    <mergeCell ref="B45:H45"/>
    <mergeCell ref="B65:G65"/>
    <mergeCell ref="B7:H7"/>
    <mergeCell ref="B10:H10"/>
    <mergeCell ref="B14:H14"/>
    <mergeCell ref="B18:H18"/>
    <mergeCell ref="B22:H22"/>
    <mergeCell ref="B25:H25"/>
    <mergeCell ref="B29:H29"/>
    <mergeCell ref="B33:H33"/>
    <mergeCell ref="B36:H36"/>
    <mergeCell ref="B47:H47"/>
    <mergeCell ref="B49:H49"/>
    <mergeCell ref="B52:H52"/>
    <mergeCell ref="B54:H54"/>
    <mergeCell ref="B39:H39"/>
    <mergeCell ref="B64:G6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D0AD0-88AC-47B2-9457-E2EA24E61E5F}">
  <dimension ref="A2:D28"/>
  <sheetViews>
    <sheetView topLeftCell="A6" zoomScaleNormal="100" workbookViewId="0">
      <selection activeCell="D7" sqref="D7:D25"/>
    </sheetView>
  </sheetViews>
  <sheetFormatPr defaultRowHeight="15" x14ac:dyDescent="0.25"/>
  <cols>
    <col min="2" max="2" width="13.85546875" customWidth="1"/>
    <col min="3" max="3" width="107.85546875" customWidth="1"/>
    <col min="4" max="4" width="20" customWidth="1"/>
  </cols>
  <sheetData>
    <row r="2" spans="1:4" x14ac:dyDescent="0.25">
      <c r="A2" s="12" t="s">
        <v>129</v>
      </c>
    </row>
    <row r="4" spans="1:4" ht="18.75" x14ac:dyDescent="0.25">
      <c r="C4" s="23" t="s">
        <v>135</v>
      </c>
    </row>
    <row r="6" spans="1:4" ht="49.5" customHeight="1" x14ac:dyDescent="0.25">
      <c r="B6" s="24" t="s">
        <v>0</v>
      </c>
      <c r="C6" s="24" t="s">
        <v>136</v>
      </c>
      <c r="D6" s="25" t="s">
        <v>175</v>
      </c>
    </row>
    <row r="7" spans="1:4" ht="40.5" customHeight="1" x14ac:dyDescent="0.25">
      <c r="B7" s="20" t="s">
        <v>137</v>
      </c>
      <c r="C7" s="20" t="s">
        <v>138</v>
      </c>
      <c r="D7" s="26"/>
    </row>
    <row r="8" spans="1:4" ht="33" customHeight="1" x14ac:dyDescent="0.25">
      <c r="B8" s="20" t="s">
        <v>139</v>
      </c>
      <c r="C8" s="20" t="s">
        <v>140</v>
      </c>
      <c r="D8" s="26"/>
    </row>
    <row r="9" spans="1:4" ht="38.25" customHeight="1" x14ac:dyDescent="0.25">
      <c r="B9" s="20" t="s">
        <v>141</v>
      </c>
      <c r="C9" s="20" t="s">
        <v>142</v>
      </c>
      <c r="D9" s="26"/>
    </row>
    <row r="10" spans="1:4" ht="30" x14ac:dyDescent="0.25">
      <c r="B10" s="20" t="s">
        <v>143</v>
      </c>
      <c r="C10" s="20" t="s">
        <v>144</v>
      </c>
      <c r="D10" s="26"/>
    </row>
    <row r="11" spans="1:4" x14ac:dyDescent="0.25">
      <c r="B11" s="20" t="s">
        <v>145</v>
      </c>
      <c r="C11" s="20" t="s">
        <v>146</v>
      </c>
      <c r="D11" s="26"/>
    </row>
    <row r="12" spans="1:4" ht="30" x14ac:dyDescent="0.25">
      <c r="B12" s="20" t="s">
        <v>147</v>
      </c>
      <c r="C12" s="20" t="s">
        <v>148</v>
      </c>
      <c r="D12" s="26"/>
    </row>
    <row r="13" spans="1:4" ht="30" x14ac:dyDescent="0.25">
      <c r="B13" s="20" t="s">
        <v>149</v>
      </c>
      <c r="C13" s="20" t="s">
        <v>150</v>
      </c>
      <c r="D13" s="26"/>
    </row>
    <row r="14" spans="1:4" x14ac:dyDescent="0.25">
      <c r="B14" s="20" t="s">
        <v>151</v>
      </c>
      <c r="C14" s="20" t="s">
        <v>152</v>
      </c>
      <c r="D14" s="26"/>
    </row>
    <row r="15" spans="1:4" ht="45" x14ac:dyDescent="0.25">
      <c r="B15" s="20" t="s">
        <v>153</v>
      </c>
      <c r="C15" s="20" t="s">
        <v>154</v>
      </c>
      <c r="D15" s="26"/>
    </row>
    <row r="16" spans="1:4" x14ac:dyDescent="0.25">
      <c r="B16" s="20" t="s">
        <v>155</v>
      </c>
      <c r="C16" s="21" t="s">
        <v>156</v>
      </c>
      <c r="D16" s="26"/>
    </row>
    <row r="17" spans="2:4" ht="30" x14ac:dyDescent="0.25">
      <c r="B17" s="20" t="s">
        <v>157</v>
      </c>
      <c r="C17" s="20" t="s">
        <v>158</v>
      </c>
      <c r="D17" s="26"/>
    </row>
    <row r="18" spans="2:4" x14ac:dyDescent="0.25">
      <c r="B18" s="20" t="s">
        <v>159</v>
      </c>
      <c r="C18" s="20" t="s">
        <v>160</v>
      </c>
      <c r="D18" s="26"/>
    </row>
    <row r="19" spans="2:4" x14ac:dyDescent="0.25">
      <c r="B19" s="20" t="s">
        <v>161</v>
      </c>
      <c r="C19" s="20" t="s">
        <v>162</v>
      </c>
      <c r="D19" s="26"/>
    </row>
    <row r="20" spans="2:4" ht="30" x14ac:dyDescent="0.25">
      <c r="B20" s="20" t="s">
        <v>163</v>
      </c>
      <c r="C20" s="20" t="s">
        <v>164</v>
      </c>
      <c r="D20" s="26"/>
    </row>
    <row r="21" spans="2:4" x14ac:dyDescent="0.25">
      <c r="B21" s="20" t="s">
        <v>165</v>
      </c>
      <c r="C21" s="20" t="s">
        <v>166</v>
      </c>
      <c r="D21" s="26"/>
    </row>
    <row r="22" spans="2:4" x14ac:dyDescent="0.25">
      <c r="B22" s="20" t="s">
        <v>167</v>
      </c>
      <c r="C22" s="20" t="s">
        <v>168</v>
      </c>
      <c r="D22" s="26"/>
    </row>
    <row r="23" spans="2:4" x14ac:dyDescent="0.25">
      <c r="B23" s="22" t="s">
        <v>169</v>
      </c>
      <c r="C23" s="21" t="s">
        <v>170</v>
      </c>
      <c r="D23" s="26"/>
    </row>
    <row r="24" spans="2:4" x14ac:dyDescent="0.25">
      <c r="B24" s="22" t="s">
        <v>171</v>
      </c>
      <c r="C24" s="21" t="s">
        <v>172</v>
      </c>
      <c r="D24" s="26"/>
    </row>
    <row r="25" spans="2:4" x14ac:dyDescent="0.25">
      <c r="B25" s="22" t="s">
        <v>173</v>
      </c>
      <c r="C25" s="21" t="s">
        <v>174</v>
      </c>
      <c r="D25" s="26"/>
    </row>
    <row r="26" spans="2:4" x14ac:dyDescent="0.25">
      <c r="B26" s="5"/>
      <c r="C26" s="18" t="s">
        <v>176</v>
      </c>
      <c r="D26" s="19">
        <f>SUM(D7:D25)</f>
        <v>0</v>
      </c>
    </row>
    <row r="27" spans="2:4" x14ac:dyDescent="0.25">
      <c r="B27" s="5"/>
      <c r="C27" s="5"/>
      <c r="D27" s="5"/>
    </row>
    <row r="28" spans="2:4" ht="44.25" customHeight="1" x14ac:dyDescent="0.25">
      <c r="B28" s="36" t="s">
        <v>178</v>
      </c>
      <c r="C28" s="37"/>
      <c r="D28" s="37"/>
    </row>
  </sheetData>
  <sheetProtection algorithmName="SHA-512" hashValue="yPTpjCWDaUHjmBZVC3MdVx+DMXoU2/5GuVw9/oi9/e5JjSKUjAEAZXja0NgRbsDwBK7FtW8+judRouq2oEz9lg==" saltValue="W3oAsAFMNq/VHJU5mIDJYw==" spinCount="100000" sheet="1" objects="1" scenarios="1" formatCells="0" formatColumns="0"/>
  <mergeCells count="1">
    <mergeCell ref="B28:D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Siūlomi įkainiai</vt:lpstr>
      <vt:lpstr>Siūlomos nuolaidos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Anželika Gedris</dc:creator>
  <cp:lastModifiedBy>Anželika Gedris</cp:lastModifiedBy>
  <dcterms:created xsi:type="dcterms:W3CDTF">2025-07-01T04:59:35Z</dcterms:created>
  <dcterms:modified xsi:type="dcterms:W3CDTF">2025-09-02T04:58:39Z</dcterms:modified>
</cp:coreProperties>
</file>