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vmsa-my.sharepoint.com/personal/ausra_markeviciene_vilnius_lt/Documents/Darbalaukis/ŠP-71921 Reagentai biocheminiams ir imunologiniams tyrimams/2. PD/GALUTINIAI/"/>
    </mc:Choice>
  </mc:AlternateContent>
  <xr:revisionPtr revIDLastSave="15" documentId="8_{A9C2B81E-B6DD-4822-B2FC-DD711A50390A}" xr6:coauthVersionLast="47" xr6:coauthVersionMax="47" xr10:uidLastSave="{5518523C-C3E8-4488-A33B-87D31DEB52B4}"/>
  <bookViews>
    <workbookView xWindow="38280" yWindow="-120" windowWidth="29040" windowHeight="15720" xr2:uid="{00000000-000D-0000-FFFF-FFFF00000000}"/>
  </bookViews>
  <sheets>
    <sheet name="Lapas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42" i="1"/>
  <c r="F43" i="1"/>
  <c r="F44" i="1"/>
  <c r="F45" i="1"/>
  <c r="F46" i="1"/>
  <c r="F47" i="1"/>
  <c r="F48" i="1"/>
  <c r="F49" i="1"/>
  <c r="F50" i="1"/>
  <c r="F51" i="1"/>
  <c r="F52" i="1"/>
  <c r="F53" i="1"/>
  <c r="F54" i="1"/>
  <c r="F55" i="1"/>
  <c r="F56" i="1"/>
  <c r="F57" i="1"/>
  <c r="F58" i="1"/>
  <c r="F41"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59" i="1" l="1"/>
  <c r="F60" i="1" s="1"/>
  <c r="F61" i="1" s="1"/>
</calcChain>
</file>

<file path=xl/sharedStrings.xml><?xml version="1.0" encoding="utf-8"?>
<sst xmlns="http://schemas.openxmlformats.org/spreadsheetml/2006/main" count="120" uniqueCount="120">
  <si>
    <t>2.2 Tyrimų techninė specifikacija</t>
  </si>
  <si>
    <t>REAGENTŲ IR PAPILDOMŲ PRIEMONIŲ BIOCHEMINIAMS IR IMUNOLOGINIAMS TYRIMAMS ATLIKTI SU ĮRANGOS PANAUDA TECHNINĖ SPECIFIKACIJA IR TYRIMŲ KIEKIAI</t>
  </si>
  <si>
    <t>Eil.
Nr.</t>
  </si>
  <si>
    <t>Tyrimų pavadinimai</t>
  </si>
  <si>
    <t>Preliminarus tyrimų skaičius per 60 mėn.</t>
  </si>
  <si>
    <t>Vieno (1) tyrimo įkainis (kaina), Eur be PVM</t>
  </si>
  <si>
    <t>Bendra suma, Eur be PVM</t>
  </si>
  <si>
    <t>Gamintojas, komercinis reagentų, medžiagų ir papildomų priemonių pavadinimas</t>
  </si>
  <si>
    <t>5 (3*4)</t>
  </si>
  <si>
    <t>1.       BIOCHEMINIAI TYRIMAI</t>
  </si>
  <si>
    <t>1.1</t>
  </si>
  <si>
    <t>Cholesterolis</t>
  </si>
  <si>
    <t>1.2.</t>
  </si>
  <si>
    <t xml:space="preserve">Didelio tankio lipoproteinai </t>
  </si>
  <si>
    <t>1.3.</t>
  </si>
  <si>
    <t>Trigliceridai</t>
  </si>
  <si>
    <t>1.4.</t>
  </si>
  <si>
    <t>Mažo tankio lipoproteinai</t>
  </si>
  <si>
    <t>1.5.</t>
  </si>
  <si>
    <t xml:space="preserve">Bendras bilirubinas </t>
  </si>
  <si>
    <t>1.6.</t>
  </si>
  <si>
    <t>Tiesioginis bilirubinas</t>
  </si>
  <si>
    <t>1.7.</t>
  </si>
  <si>
    <t xml:space="preserve">AST/GOT </t>
  </si>
  <si>
    <t>1.8.</t>
  </si>
  <si>
    <t xml:space="preserve">ALT/GPT </t>
  </si>
  <si>
    <t>1.9.</t>
  </si>
  <si>
    <t>Antistreptolizinas</t>
  </si>
  <si>
    <t>1.10.</t>
  </si>
  <si>
    <t>Šlapalas</t>
  </si>
  <si>
    <t>1.11.</t>
  </si>
  <si>
    <t xml:space="preserve">Šlapimo rūgštis </t>
  </si>
  <si>
    <t>1.12.</t>
  </si>
  <si>
    <r>
      <t>Kreatininas</t>
    </r>
    <r>
      <rPr>
        <i/>
        <sz val="12"/>
        <color theme="1"/>
        <rFont val="Times New Roman"/>
        <family val="1"/>
        <charset val="186"/>
      </rPr>
      <t xml:space="preserve"> </t>
    </r>
  </si>
  <si>
    <t>1.13.</t>
  </si>
  <si>
    <t>Bendras baltymas</t>
  </si>
  <si>
    <t>1.14.</t>
  </si>
  <si>
    <t xml:space="preserve">Gliukozė </t>
  </si>
  <si>
    <t>1.15.</t>
  </si>
  <si>
    <t>Pankreatinė amilazė</t>
  </si>
  <si>
    <t>1.16.</t>
  </si>
  <si>
    <t xml:space="preserve">Šarminė fosfatazė </t>
  </si>
  <si>
    <t>1.17.</t>
  </si>
  <si>
    <t>C- reaktyvinis baltymas</t>
  </si>
  <si>
    <t>1.18.</t>
  </si>
  <si>
    <t>Feritinas</t>
  </si>
  <si>
    <t>1.19.</t>
  </si>
  <si>
    <t>Reumatoidinis faktorius</t>
  </si>
  <si>
    <t>1.20.</t>
  </si>
  <si>
    <t>Glikozilintas hemoglobinas</t>
  </si>
  <si>
    <t>1.21.</t>
  </si>
  <si>
    <t xml:space="preserve">Gamma-GT </t>
  </si>
  <si>
    <t>1.22.</t>
  </si>
  <si>
    <t>Geležis</t>
  </si>
  <si>
    <t>1.23.</t>
  </si>
  <si>
    <t>Magnis</t>
  </si>
  <si>
    <t>1.24.</t>
  </si>
  <si>
    <t>Fosforas</t>
  </si>
  <si>
    <t>1.25.</t>
  </si>
  <si>
    <t>Chloras</t>
  </si>
  <si>
    <t>1.26.</t>
  </si>
  <si>
    <t>Kalis</t>
  </si>
  <si>
    <t>1.27.</t>
  </si>
  <si>
    <t>Natris</t>
  </si>
  <si>
    <t>1.28.</t>
  </si>
  <si>
    <t>Kalcis</t>
  </si>
  <si>
    <t>1.29.</t>
  </si>
  <si>
    <t>Apolipoproteino B (Apo B)</t>
  </si>
  <si>
    <t>1.30.</t>
  </si>
  <si>
    <t>Lipoproteino (a) (Lp(a)</t>
  </si>
  <si>
    <t>1.31.</t>
  </si>
  <si>
    <t>Didelio jautrumo C reaktyviojo baltymo (CRB)</t>
  </si>
  <si>
    <t>1.32.</t>
  </si>
  <si>
    <t>Albuminas (serume, šlapime)</t>
  </si>
  <si>
    <t>2.       IMUNOLOGINIAI TYRIMAI</t>
  </si>
  <si>
    <t>2.1.</t>
  </si>
  <si>
    <t>Bendrieji antikūnai prieš SARS-COV-2 (įskaitant IgG)</t>
  </si>
  <si>
    <t>2.2.</t>
  </si>
  <si>
    <t>Toxo IgG</t>
  </si>
  <si>
    <t>2.3.</t>
  </si>
  <si>
    <t>Toxo IgM</t>
  </si>
  <si>
    <t>2.4.</t>
  </si>
  <si>
    <t>Tirotropinis hormonas</t>
  </si>
  <si>
    <t>2.5.</t>
  </si>
  <si>
    <t>CEA</t>
  </si>
  <si>
    <t>2.6.</t>
  </si>
  <si>
    <t>Prolaktinas</t>
  </si>
  <si>
    <t>2.7.</t>
  </si>
  <si>
    <t>Laisvas T3</t>
  </si>
  <si>
    <t>2.8.</t>
  </si>
  <si>
    <t>Laisvas T4</t>
  </si>
  <si>
    <t>2.9.</t>
  </si>
  <si>
    <t>Bendras PSA</t>
  </si>
  <si>
    <t>2.10.</t>
  </si>
  <si>
    <t>Anti-HCV</t>
  </si>
  <si>
    <t>2.11.</t>
  </si>
  <si>
    <t>ŽIV Ag/Ak kombinuotas</t>
  </si>
  <si>
    <t>2.12.</t>
  </si>
  <si>
    <t>HBsAg</t>
  </si>
  <si>
    <t>2.13.</t>
  </si>
  <si>
    <t>CA 125</t>
  </si>
  <si>
    <t>2.14.</t>
  </si>
  <si>
    <t>Vitaminas B12</t>
  </si>
  <si>
    <t>2.15.</t>
  </si>
  <si>
    <t>25 OH Vitaminas D</t>
  </si>
  <si>
    <t>2.16.</t>
  </si>
  <si>
    <t>NT-pro BNP (širdies nepakankamumo žymuo)</t>
  </si>
  <si>
    <t>2.17.</t>
  </si>
  <si>
    <t>CA15-3</t>
  </si>
  <si>
    <t>2.18.</t>
  </si>
  <si>
    <t>Didelio jautrumo Troponinas</t>
  </si>
  <si>
    <t>Bendra pasiūlymo kaina, Eur be PVM:</t>
  </si>
  <si>
    <t>PVM:</t>
  </si>
  <si>
    <t>Bendra pasiūlymo kaina*, Eur su PVM:</t>
  </si>
  <si>
    <t>*Maksimali priimtina pasiūlymo kaina yra 2 625 000,00 Eur įskaitant visus mokesčius. Pasiūlymas, kuriame nurodyta kaina bus didesnė, bus atmestas kaip neatitinkantis pirkimo dokumentuose nustatytų reikalavimų.</t>
  </si>
  <si>
    <t>Bendrieji reikalavimai:</t>
  </si>
  <si>
    <r>
      <t xml:space="preserve">1. Tiekėjas privalo įvertinti visas reikiamas sudedamąsias dalis konkrečiam šioje specifikacijoje nurodytam tyrimui atlikti, bei </t>
    </r>
    <r>
      <rPr>
        <sz val="11"/>
        <color rgb="FFFF0000"/>
        <rFont val="Times New Roman"/>
        <family val="1"/>
        <charset val="186"/>
      </rPr>
      <t>įrašyti</t>
    </r>
    <r>
      <rPr>
        <sz val="11"/>
        <color rgb="FF000000"/>
        <rFont val="Times New Roman"/>
        <family val="1"/>
        <charset val="186"/>
      </rPr>
      <t xml:space="preserve"> tikslius jų komercinius pavadinimus, gamintoją </t>
    </r>
    <r>
      <rPr>
        <sz val="11"/>
        <color rgb="FFFF0000"/>
        <rFont val="Times New Roman"/>
        <family val="1"/>
        <charset val="186"/>
      </rPr>
      <t>lentelės 6 stulpelyje</t>
    </r>
    <r>
      <rPr>
        <sz val="11"/>
        <color rgb="FF000000"/>
        <rFont val="Times New Roman"/>
        <family val="1"/>
        <charset val="186"/>
      </rPr>
      <t>. Jeigu tiekėjas padarys klaidą, tai tiekėjas įsipareigoja savo sąskaita pateikti trūkstamus reagentus, medžiagas, papildomas priemones, kontrolines medžiagas ir kitas papildomas priemones, priešingu atveju, tai bus laikoma esminiu pirkimo sutarties pažeidimu, ir Pirkėjas įgys teisę nutraukti pirkimo sutartį.</t>
    </r>
  </si>
  <si>
    <t>2. Reagentai, papildomos medžiagos, kontrolinės medžiagos ir kitos papildomos priemonės turi būti paženklintos CE.</t>
  </si>
  <si>
    <t xml:space="preserve">3. Visos siūlomos prekės (reagentai, medžiagos ir papildomos priemonės, kontrolinės medžiagos ir kitos papildomos priemonės) turi būti originalios, kokybiškos, naujos ir tinkamos darbui su siūlomu analizatoriumi. Jei siūlomi kito gamintojo (nei siūlomos įrangos) reagentai, turi būti pateiktas panaudai siūlomos įrangos gamintojo rašytinis patvirtinimas, kad siūlomi reagentai tinka ir gali būti naudojami siūlomai įrangai. </t>
  </si>
  <si>
    <t xml:space="preserve">4. Reagentų, medžiagų ir papildomų priemonių, kontrolinių medžiagų galiojimo terminas turi būti ne trumpesnis kaip 6 (šeši) mėn. nuo pristatymo dienos.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</si>
</sst>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rgb="FF000000"/>
      <name val="Times New Roman"/>
      <family val="1"/>
      <charset val="186"/>
    </font>
    <font>
      <sz val="11"/>
      <color theme="1"/>
      <name val="Times New Roman"/>
      <family val="1"/>
      <charset val="186"/>
    </font>
    <font>
      <b/>
      <sz val="12"/>
      <color rgb="FF000000"/>
      <name val="Times New Roman"/>
      <family val="1"/>
      <charset val="186"/>
    </font>
    <font>
      <sz val="12"/>
      <color theme="1"/>
      <name val="Times New Roman"/>
      <family val="1"/>
      <charset val="186"/>
    </font>
    <font>
      <sz val="12"/>
      <color rgb="FF000000"/>
      <name val="Times New Roman"/>
      <family val="1"/>
      <charset val="186"/>
    </font>
    <font>
      <b/>
      <i/>
      <sz val="12"/>
      <color theme="1"/>
      <name val="Times New Roman"/>
      <family val="1"/>
      <charset val="186"/>
    </font>
    <font>
      <b/>
      <i/>
      <sz val="12"/>
      <color rgb="FF000000"/>
      <name val="Times New Roman"/>
      <family val="1"/>
      <charset val="186"/>
    </font>
    <font>
      <i/>
      <sz val="12"/>
      <color theme="1"/>
      <name val="Times New Roman"/>
      <family val="1"/>
      <charset val="186"/>
    </font>
    <font>
      <b/>
      <sz val="11"/>
      <color theme="1"/>
      <name val="Times New Roman"/>
      <family val="1"/>
      <charset val="186"/>
    </font>
    <font>
      <b/>
      <sz val="12"/>
      <color theme="1"/>
      <name val="Times New Roman"/>
      <family val="1"/>
      <charset val="186"/>
    </font>
    <font>
      <sz val="11"/>
      <color rgb="FFFF0000"/>
      <name val="Times New Roman"/>
      <family val="1"/>
      <charset val="186"/>
    </font>
    <font>
      <i/>
      <sz val="10"/>
      <color theme="1"/>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3" fillId="0" borderId="1" xfId="0" applyFont="1" applyBorder="1" applyAlignment="1">
      <alignment horizontal="center" vertical="center" wrapText="1"/>
    </xf>
    <xf numFmtId="0" fontId="4" fillId="0" borderId="0" xfId="0" applyFont="1"/>
    <xf numFmtId="0" fontId="5" fillId="0" borderId="1" xfId="0" applyFont="1" applyBorder="1" applyAlignment="1">
      <alignment horizontal="center" vertical="center" wrapText="1"/>
    </xf>
    <xf numFmtId="0" fontId="6"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6"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5" fillId="0" borderId="0" xfId="0" applyFont="1" applyAlignment="1">
      <alignment horizontal="center" vertical="center" wrapText="1"/>
    </xf>
    <xf numFmtId="0" fontId="1" fillId="0" borderId="0" xfId="0" applyFont="1" applyAlignment="1">
      <alignment horizontal="justify" vertical="center"/>
    </xf>
    <xf numFmtId="0" fontId="10" fillId="0" borderId="0" xfId="0" applyFont="1" applyAlignment="1">
      <alignment horizontal="center" vertical="center" wrapText="1"/>
    </xf>
    <xf numFmtId="0" fontId="4" fillId="0" borderId="0" xfId="0" applyFont="1" applyAlignment="1">
      <alignment horizontal="right"/>
    </xf>
    <xf numFmtId="0" fontId="2" fillId="0" borderId="0" xfId="0" applyFont="1" applyAlignment="1">
      <alignment horizontal="justify" vertical="center"/>
    </xf>
    <xf numFmtId="0" fontId="2" fillId="0" borderId="0" xfId="0" applyFont="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0" fontId="9" fillId="0" borderId="0" xfId="0" applyFont="1" applyAlignment="1">
      <alignment horizontal="left" vertical="center"/>
    </xf>
    <xf numFmtId="0" fontId="1" fillId="0" borderId="0" xfId="0" applyFont="1" applyAlignment="1">
      <alignment horizontal="justify" vertical="center" wrapText="1"/>
    </xf>
    <xf numFmtId="0" fontId="12" fillId="0" borderId="0" xfId="0" applyFont="1" applyAlignment="1">
      <alignment horizontal="left" wrapText="1"/>
    </xf>
    <xf numFmtId="0" fontId="12" fillId="0" borderId="0" xfId="0" applyFont="1" applyAlignment="1">
      <alignment horizontal="left"/>
    </xf>
    <xf numFmtId="2" fontId="5" fillId="0" borderId="1" xfId="0" applyNumberFormat="1"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69"/>
  <sheetViews>
    <sheetView tabSelected="1" zoomScale="115" zoomScaleNormal="115" workbookViewId="0">
      <selection activeCell="G41" sqref="G41"/>
    </sheetView>
  </sheetViews>
  <sheetFormatPr defaultColWidth="9.140625" defaultRowHeight="15.75" x14ac:dyDescent="0.25"/>
  <cols>
    <col min="1" max="2" width="9.140625" style="2"/>
    <col min="3" max="3" width="29.85546875" style="2" customWidth="1"/>
    <col min="4" max="4" width="14.85546875" style="2" customWidth="1"/>
    <col min="5" max="5" width="16.5703125" style="2" customWidth="1"/>
    <col min="6" max="6" width="14.7109375" style="2" customWidth="1"/>
    <col min="7" max="7" width="26.85546875" style="2" customWidth="1"/>
    <col min="8" max="16384" width="9.140625" style="2"/>
  </cols>
  <sheetData>
    <row r="1" spans="2:7" x14ac:dyDescent="0.25">
      <c r="F1" s="14" t="s">
        <v>0</v>
      </c>
      <c r="G1" s="14"/>
    </row>
    <row r="3" spans="2:7" ht="29.25" customHeight="1" x14ac:dyDescent="0.25">
      <c r="B3" s="13" t="s">
        <v>1</v>
      </c>
      <c r="C3" s="13"/>
      <c r="D3" s="13"/>
      <c r="E3" s="13"/>
      <c r="F3" s="13"/>
      <c r="G3" s="13"/>
    </row>
    <row r="5" spans="2:7" ht="63" x14ac:dyDescent="0.25">
      <c r="B5" s="1" t="s">
        <v>2</v>
      </c>
      <c r="C5" s="1" t="s">
        <v>3</v>
      </c>
      <c r="D5" s="1" t="s">
        <v>4</v>
      </c>
      <c r="E5" s="1" t="s">
        <v>5</v>
      </c>
      <c r="F5" s="1" t="s">
        <v>6</v>
      </c>
      <c r="G5" s="1" t="s">
        <v>7</v>
      </c>
    </row>
    <row r="6" spans="2:7" x14ac:dyDescent="0.25">
      <c r="B6" s="3">
        <v>1</v>
      </c>
      <c r="C6" s="3">
        <v>2</v>
      </c>
      <c r="D6" s="3">
        <v>3</v>
      </c>
      <c r="E6" s="3">
        <v>4</v>
      </c>
      <c r="F6" s="3" t="s">
        <v>8</v>
      </c>
      <c r="G6" s="3">
        <v>6</v>
      </c>
    </row>
    <row r="7" spans="2:7" x14ac:dyDescent="0.25">
      <c r="B7" s="17" t="s">
        <v>9</v>
      </c>
      <c r="C7" s="17"/>
      <c r="D7" s="17"/>
      <c r="E7" s="17"/>
      <c r="F7" s="17"/>
      <c r="G7" s="17"/>
    </row>
    <row r="8" spans="2:7" x14ac:dyDescent="0.25">
      <c r="B8" s="3" t="s">
        <v>10</v>
      </c>
      <c r="C8" s="4" t="s">
        <v>11</v>
      </c>
      <c r="D8" s="5">
        <v>250000</v>
      </c>
      <c r="E8" s="3"/>
      <c r="F8" s="23">
        <f>D8*E8</f>
        <v>0</v>
      </c>
      <c r="G8" s="3"/>
    </row>
    <row r="9" spans="2:7" x14ac:dyDescent="0.25">
      <c r="B9" s="3" t="s">
        <v>12</v>
      </c>
      <c r="C9" s="4" t="s">
        <v>13</v>
      </c>
      <c r="D9" s="5">
        <v>215800</v>
      </c>
      <c r="E9" s="3"/>
      <c r="F9" s="23">
        <f t="shared" ref="F8:F39" si="0">D9*E9</f>
        <v>0</v>
      </c>
      <c r="G9" s="3"/>
    </row>
    <row r="10" spans="2:7" x14ac:dyDescent="0.25">
      <c r="B10" s="3" t="s">
        <v>14</v>
      </c>
      <c r="C10" s="4" t="s">
        <v>15</v>
      </c>
      <c r="D10" s="5">
        <v>215300</v>
      </c>
      <c r="E10" s="3"/>
      <c r="F10" s="23">
        <f t="shared" si="0"/>
        <v>0</v>
      </c>
      <c r="G10" s="3"/>
    </row>
    <row r="11" spans="2:7" x14ac:dyDescent="0.25">
      <c r="B11" s="3" t="s">
        <v>16</v>
      </c>
      <c r="C11" s="6" t="s">
        <v>17</v>
      </c>
      <c r="D11" s="5">
        <v>235000</v>
      </c>
      <c r="E11" s="3"/>
      <c r="F11" s="23">
        <f t="shared" si="0"/>
        <v>0</v>
      </c>
      <c r="G11" s="3"/>
    </row>
    <row r="12" spans="2:7" x14ac:dyDescent="0.25">
      <c r="B12" s="3" t="s">
        <v>18</v>
      </c>
      <c r="C12" s="4" t="s">
        <v>19</v>
      </c>
      <c r="D12" s="5">
        <v>48000</v>
      </c>
      <c r="E12" s="3"/>
      <c r="F12" s="23">
        <f t="shared" si="0"/>
        <v>0</v>
      </c>
      <c r="G12" s="3"/>
    </row>
    <row r="13" spans="2:7" x14ac:dyDescent="0.25">
      <c r="B13" s="3" t="s">
        <v>20</v>
      </c>
      <c r="C13" s="4" t="s">
        <v>21</v>
      </c>
      <c r="D13" s="5">
        <v>6500</v>
      </c>
      <c r="E13" s="3"/>
      <c r="F13" s="23">
        <f t="shared" si="0"/>
        <v>0</v>
      </c>
      <c r="G13" s="3"/>
    </row>
    <row r="14" spans="2:7" x14ac:dyDescent="0.25">
      <c r="B14" s="3" t="s">
        <v>22</v>
      </c>
      <c r="C14" s="4" t="s">
        <v>23</v>
      </c>
      <c r="D14" s="5">
        <v>236300</v>
      </c>
      <c r="E14" s="3"/>
      <c r="F14" s="23">
        <f t="shared" si="0"/>
        <v>0</v>
      </c>
      <c r="G14" s="3"/>
    </row>
    <row r="15" spans="2:7" x14ac:dyDescent="0.25">
      <c r="B15" s="3" t="s">
        <v>24</v>
      </c>
      <c r="C15" s="4" t="s">
        <v>25</v>
      </c>
      <c r="D15" s="5">
        <v>247600</v>
      </c>
      <c r="E15" s="3"/>
      <c r="F15" s="23">
        <f t="shared" si="0"/>
        <v>0</v>
      </c>
      <c r="G15" s="3"/>
    </row>
    <row r="16" spans="2:7" x14ac:dyDescent="0.25">
      <c r="B16" s="3" t="s">
        <v>26</v>
      </c>
      <c r="C16" s="7" t="s">
        <v>27</v>
      </c>
      <c r="D16" s="5">
        <v>3800</v>
      </c>
      <c r="E16" s="3"/>
      <c r="F16" s="23">
        <f t="shared" si="0"/>
        <v>0</v>
      </c>
      <c r="G16" s="3"/>
    </row>
    <row r="17" spans="2:7" x14ac:dyDescent="0.25">
      <c r="B17" s="3" t="s">
        <v>28</v>
      </c>
      <c r="C17" s="4" t="s">
        <v>29</v>
      </c>
      <c r="D17" s="5">
        <v>36200</v>
      </c>
      <c r="E17" s="3"/>
      <c r="F17" s="23">
        <f t="shared" si="0"/>
        <v>0</v>
      </c>
      <c r="G17" s="3"/>
    </row>
    <row r="18" spans="2:7" x14ac:dyDescent="0.25">
      <c r="B18" s="3" t="s">
        <v>30</v>
      </c>
      <c r="C18" s="4" t="s">
        <v>31</v>
      </c>
      <c r="D18" s="5">
        <v>111600</v>
      </c>
      <c r="E18" s="3"/>
      <c r="F18" s="23">
        <f t="shared" si="0"/>
        <v>0</v>
      </c>
      <c r="G18" s="3"/>
    </row>
    <row r="19" spans="2:7" x14ac:dyDescent="0.25">
      <c r="B19" s="3" t="s">
        <v>32</v>
      </c>
      <c r="C19" s="4" t="s">
        <v>33</v>
      </c>
      <c r="D19" s="5">
        <v>326200</v>
      </c>
      <c r="E19" s="3"/>
      <c r="F19" s="23">
        <f t="shared" si="0"/>
        <v>0</v>
      </c>
      <c r="G19" s="3"/>
    </row>
    <row r="20" spans="2:7" x14ac:dyDescent="0.25">
      <c r="B20" s="3" t="s">
        <v>34</v>
      </c>
      <c r="C20" s="4" t="s">
        <v>35</v>
      </c>
      <c r="D20" s="5">
        <v>16500</v>
      </c>
      <c r="E20" s="3"/>
      <c r="F20" s="23">
        <f t="shared" si="0"/>
        <v>0</v>
      </c>
      <c r="G20" s="3"/>
    </row>
    <row r="21" spans="2:7" x14ac:dyDescent="0.25">
      <c r="B21" s="3" t="s">
        <v>36</v>
      </c>
      <c r="C21" s="4" t="s">
        <v>37</v>
      </c>
      <c r="D21" s="5">
        <v>307000</v>
      </c>
      <c r="E21" s="3"/>
      <c r="F21" s="23">
        <f t="shared" si="0"/>
        <v>0</v>
      </c>
      <c r="G21" s="3"/>
    </row>
    <row r="22" spans="2:7" x14ac:dyDescent="0.25">
      <c r="B22" s="3" t="s">
        <v>38</v>
      </c>
      <c r="C22" s="4" t="s">
        <v>39</v>
      </c>
      <c r="D22" s="5">
        <v>29000</v>
      </c>
      <c r="E22" s="3"/>
      <c r="F22" s="23">
        <f t="shared" si="0"/>
        <v>0</v>
      </c>
      <c r="G22" s="3"/>
    </row>
    <row r="23" spans="2:7" x14ac:dyDescent="0.25">
      <c r="B23" s="3" t="s">
        <v>40</v>
      </c>
      <c r="C23" s="4" t="s">
        <v>41</v>
      </c>
      <c r="D23" s="5">
        <v>59500</v>
      </c>
      <c r="E23" s="3"/>
      <c r="F23" s="23">
        <f t="shared" si="0"/>
        <v>0</v>
      </c>
      <c r="G23" s="3"/>
    </row>
    <row r="24" spans="2:7" x14ac:dyDescent="0.25">
      <c r="B24" s="3" t="s">
        <v>42</v>
      </c>
      <c r="C24" s="4" t="s">
        <v>43</v>
      </c>
      <c r="D24" s="5">
        <v>236700</v>
      </c>
      <c r="E24" s="3"/>
      <c r="F24" s="23">
        <f t="shared" si="0"/>
        <v>0</v>
      </c>
      <c r="G24" s="3"/>
    </row>
    <row r="25" spans="2:7" x14ac:dyDescent="0.25">
      <c r="B25" s="3" t="s">
        <v>44</v>
      </c>
      <c r="C25" s="4" t="s">
        <v>45</v>
      </c>
      <c r="D25" s="5">
        <v>41400</v>
      </c>
      <c r="E25" s="3"/>
      <c r="F25" s="23">
        <f t="shared" si="0"/>
        <v>0</v>
      </c>
      <c r="G25" s="3"/>
    </row>
    <row r="26" spans="2:7" x14ac:dyDescent="0.25">
      <c r="B26" s="3" t="s">
        <v>46</v>
      </c>
      <c r="C26" s="4" t="s">
        <v>47</v>
      </c>
      <c r="D26" s="5">
        <v>6700</v>
      </c>
      <c r="E26" s="3"/>
      <c r="F26" s="23">
        <f t="shared" si="0"/>
        <v>0</v>
      </c>
      <c r="G26" s="3"/>
    </row>
    <row r="27" spans="2:7" x14ac:dyDescent="0.25">
      <c r="B27" s="3" t="s">
        <v>48</v>
      </c>
      <c r="C27" s="4" t="s">
        <v>49</v>
      </c>
      <c r="D27" s="5">
        <v>81500</v>
      </c>
      <c r="E27" s="3"/>
      <c r="F27" s="23">
        <f t="shared" si="0"/>
        <v>0</v>
      </c>
      <c r="G27" s="3"/>
    </row>
    <row r="28" spans="2:7" x14ac:dyDescent="0.25">
      <c r="B28" s="3" t="s">
        <v>50</v>
      </c>
      <c r="C28" s="4" t="s">
        <v>51</v>
      </c>
      <c r="D28" s="5">
        <v>44900</v>
      </c>
      <c r="E28" s="3"/>
      <c r="F28" s="23">
        <f t="shared" si="0"/>
        <v>0</v>
      </c>
      <c r="G28" s="3"/>
    </row>
    <row r="29" spans="2:7" x14ac:dyDescent="0.25">
      <c r="B29" s="3" t="s">
        <v>52</v>
      </c>
      <c r="C29" s="4" t="s">
        <v>53</v>
      </c>
      <c r="D29" s="5">
        <v>12600</v>
      </c>
      <c r="E29" s="3"/>
      <c r="F29" s="23">
        <f t="shared" si="0"/>
        <v>0</v>
      </c>
      <c r="G29" s="3"/>
    </row>
    <row r="30" spans="2:7" x14ac:dyDescent="0.25">
      <c r="B30" s="3" t="s">
        <v>54</v>
      </c>
      <c r="C30" s="4" t="s">
        <v>55</v>
      </c>
      <c r="D30" s="5">
        <v>14900</v>
      </c>
      <c r="E30" s="3"/>
      <c r="F30" s="23">
        <f t="shared" si="0"/>
        <v>0</v>
      </c>
      <c r="G30" s="3"/>
    </row>
    <row r="31" spans="2:7" x14ac:dyDescent="0.25">
      <c r="B31" s="3" t="s">
        <v>56</v>
      </c>
      <c r="C31" s="4" t="s">
        <v>57</v>
      </c>
      <c r="D31" s="5">
        <v>7400</v>
      </c>
      <c r="E31" s="3"/>
      <c r="F31" s="23">
        <f t="shared" si="0"/>
        <v>0</v>
      </c>
      <c r="G31" s="3"/>
    </row>
    <row r="32" spans="2:7" x14ac:dyDescent="0.25">
      <c r="B32" s="3" t="s">
        <v>58</v>
      </c>
      <c r="C32" s="4" t="s">
        <v>59</v>
      </c>
      <c r="D32" s="5">
        <v>8500</v>
      </c>
      <c r="E32" s="3"/>
      <c r="F32" s="23">
        <f t="shared" si="0"/>
        <v>0</v>
      </c>
      <c r="G32" s="3"/>
    </row>
    <row r="33" spans="2:7" x14ac:dyDescent="0.25">
      <c r="B33" s="3" t="s">
        <v>60</v>
      </c>
      <c r="C33" s="4" t="s">
        <v>61</v>
      </c>
      <c r="D33" s="5">
        <v>246800</v>
      </c>
      <c r="E33" s="3"/>
      <c r="F33" s="23">
        <f t="shared" si="0"/>
        <v>0</v>
      </c>
      <c r="G33" s="3"/>
    </row>
    <row r="34" spans="2:7" x14ac:dyDescent="0.25">
      <c r="B34" s="3" t="s">
        <v>62</v>
      </c>
      <c r="C34" s="4" t="s">
        <v>63</v>
      </c>
      <c r="D34" s="5">
        <v>139000</v>
      </c>
      <c r="E34" s="3"/>
      <c r="F34" s="23">
        <f t="shared" si="0"/>
        <v>0</v>
      </c>
      <c r="G34" s="3"/>
    </row>
    <row r="35" spans="2:7" x14ac:dyDescent="0.25">
      <c r="B35" s="3" t="s">
        <v>64</v>
      </c>
      <c r="C35" s="4" t="s">
        <v>65</v>
      </c>
      <c r="D35" s="5">
        <v>26400</v>
      </c>
      <c r="E35" s="3"/>
      <c r="F35" s="23">
        <f t="shared" si="0"/>
        <v>0</v>
      </c>
      <c r="G35" s="3"/>
    </row>
    <row r="36" spans="2:7" x14ac:dyDescent="0.25">
      <c r="B36" s="8" t="s">
        <v>66</v>
      </c>
      <c r="C36" s="4" t="s">
        <v>67</v>
      </c>
      <c r="D36" s="9">
        <v>16500</v>
      </c>
      <c r="E36" s="3"/>
      <c r="F36" s="23">
        <f t="shared" si="0"/>
        <v>0</v>
      </c>
      <c r="G36" s="3"/>
    </row>
    <row r="37" spans="2:7" x14ac:dyDescent="0.25">
      <c r="B37" s="8" t="s">
        <v>68</v>
      </c>
      <c r="C37" s="4" t="s">
        <v>69</v>
      </c>
      <c r="D37" s="9">
        <v>16400</v>
      </c>
      <c r="E37" s="3"/>
      <c r="F37" s="23">
        <f t="shared" si="0"/>
        <v>0</v>
      </c>
      <c r="G37" s="3"/>
    </row>
    <row r="38" spans="2:7" ht="31.5" x14ac:dyDescent="0.25">
      <c r="B38" s="8" t="s">
        <v>70</v>
      </c>
      <c r="C38" s="4" t="s">
        <v>71</v>
      </c>
      <c r="D38" s="9">
        <v>16600</v>
      </c>
      <c r="E38" s="3"/>
      <c r="F38" s="23">
        <f t="shared" si="0"/>
        <v>0</v>
      </c>
      <c r="G38" s="3"/>
    </row>
    <row r="39" spans="2:7" x14ac:dyDescent="0.25">
      <c r="B39" s="8" t="s">
        <v>72</v>
      </c>
      <c r="C39" s="4" t="s">
        <v>73</v>
      </c>
      <c r="D39" s="9">
        <v>15000</v>
      </c>
      <c r="E39" s="3"/>
      <c r="F39" s="23">
        <f t="shared" si="0"/>
        <v>0</v>
      </c>
      <c r="G39" s="3"/>
    </row>
    <row r="40" spans="2:7" x14ac:dyDescent="0.25">
      <c r="B40" s="17" t="s">
        <v>74</v>
      </c>
      <c r="C40" s="17"/>
      <c r="D40" s="17"/>
      <c r="E40" s="17"/>
      <c r="F40" s="17"/>
      <c r="G40" s="17"/>
    </row>
    <row r="41" spans="2:7" ht="31.5" x14ac:dyDescent="0.25">
      <c r="B41" s="8" t="s">
        <v>75</v>
      </c>
      <c r="C41" s="10" t="s">
        <v>76</v>
      </c>
      <c r="D41" s="8">
        <v>300</v>
      </c>
      <c r="E41" s="3"/>
      <c r="F41" s="23">
        <f t="shared" ref="F41:F58" si="1">D41*E41</f>
        <v>0</v>
      </c>
      <c r="G41" s="3"/>
    </row>
    <row r="42" spans="2:7" x14ac:dyDescent="0.25">
      <c r="B42" s="8" t="s">
        <v>77</v>
      </c>
      <c r="C42" s="4" t="s">
        <v>78</v>
      </c>
      <c r="D42" s="9">
        <v>1000</v>
      </c>
      <c r="E42" s="3"/>
      <c r="F42" s="23">
        <f t="shared" si="1"/>
        <v>0</v>
      </c>
      <c r="G42" s="3"/>
    </row>
    <row r="43" spans="2:7" x14ac:dyDescent="0.25">
      <c r="B43" s="8" t="s">
        <v>79</v>
      </c>
      <c r="C43" s="4" t="s">
        <v>80</v>
      </c>
      <c r="D43" s="9">
        <v>1300</v>
      </c>
      <c r="E43" s="3"/>
      <c r="F43" s="23">
        <f t="shared" si="1"/>
        <v>0</v>
      </c>
      <c r="G43" s="3"/>
    </row>
    <row r="44" spans="2:7" x14ac:dyDescent="0.25">
      <c r="B44" s="3" t="s">
        <v>81</v>
      </c>
      <c r="C44" s="4" t="s">
        <v>82</v>
      </c>
      <c r="D44" s="9">
        <v>213100</v>
      </c>
      <c r="E44" s="3"/>
      <c r="F44" s="23">
        <f t="shared" si="1"/>
        <v>0</v>
      </c>
      <c r="G44" s="3"/>
    </row>
    <row r="45" spans="2:7" x14ac:dyDescent="0.25">
      <c r="B45" s="3" t="s">
        <v>83</v>
      </c>
      <c r="C45" s="4" t="s">
        <v>84</v>
      </c>
      <c r="D45" s="9">
        <v>1200</v>
      </c>
      <c r="E45" s="3"/>
      <c r="F45" s="23">
        <f t="shared" si="1"/>
        <v>0</v>
      </c>
      <c r="G45" s="3"/>
    </row>
    <row r="46" spans="2:7" x14ac:dyDescent="0.25">
      <c r="B46" s="3" t="s">
        <v>85</v>
      </c>
      <c r="C46" s="4" t="s">
        <v>86</v>
      </c>
      <c r="D46" s="9">
        <v>4800</v>
      </c>
      <c r="E46" s="3"/>
      <c r="F46" s="23">
        <f t="shared" si="1"/>
        <v>0</v>
      </c>
      <c r="G46" s="3"/>
    </row>
    <row r="47" spans="2:7" x14ac:dyDescent="0.25">
      <c r="B47" s="8" t="s">
        <v>87</v>
      </c>
      <c r="C47" s="4" t="s">
        <v>88</v>
      </c>
      <c r="D47" s="9">
        <v>6100</v>
      </c>
      <c r="E47" s="3"/>
      <c r="F47" s="23">
        <f t="shared" si="1"/>
        <v>0</v>
      </c>
      <c r="G47" s="3"/>
    </row>
    <row r="48" spans="2:7" x14ac:dyDescent="0.25">
      <c r="B48" s="3" t="s">
        <v>89</v>
      </c>
      <c r="C48" s="4" t="s">
        <v>90</v>
      </c>
      <c r="D48" s="9">
        <v>26400</v>
      </c>
      <c r="E48" s="3"/>
      <c r="F48" s="23">
        <f t="shared" si="1"/>
        <v>0</v>
      </c>
      <c r="G48" s="3"/>
    </row>
    <row r="49" spans="2:7" x14ac:dyDescent="0.25">
      <c r="B49" s="8" t="s">
        <v>91</v>
      </c>
      <c r="C49" s="4" t="s">
        <v>92</v>
      </c>
      <c r="D49" s="9">
        <v>35800</v>
      </c>
      <c r="E49" s="3"/>
      <c r="F49" s="23">
        <f t="shared" si="1"/>
        <v>0</v>
      </c>
      <c r="G49" s="3"/>
    </row>
    <row r="50" spans="2:7" x14ac:dyDescent="0.25">
      <c r="B50" s="3" t="s">
        <v>93</v>
      </c>
      <c r="C50" s="4" t="s">
        <v>94</v>
      </c>
      <c r="D50" s="5">
        <v>51000</v>
      </c>
      <c r="E50" s="3"/>
      <c r="F50" s="23">
        <f t="shared" si="1"/>
        <v>0</v>
      </c>
      <c r="G50" s="3"/>
    </row>
    <row r="51" spans="2:7" x14ac:dyDescent="0.25">
      <c r="B51" s="8" t="s">
        <v>95</v>
      </c>
      <c r="C51" s="4" t="s">
        <v>96</v>
      </c>
      <c r="D51" s="9">
        <v>9600</v>
      </c>
      <c r="E51" s="3"/>
      <c r="F51" s="23">
        <f t="shared" si="1"/>
        <v>0</v>
      </c>
      <c r="G51" s="3"/>
    </row>
    <row r="52" spans="2:7" x14ac:dyDescent="0.25">
      <c r="B52" s="3" t="s">
        <v>97</v>
      </c>
      <c r="C52" s="4" t="s">
        <v>98</v>
      </c>
      <c r="D52" s="5">
        <v>8300</v>
      </c>
      <c r="E52" s="3"/>
      <c r="F52" s="23">
        <f t="shared" si="1"/>
        <v>0</v>
      </c>
      <c r="G52" s="3"/>
    </row>
    <row r="53" spans="2:7" x14ac:dyDescent="0.25">
      <c r="B53" s="8" t="s">
        <v>99</v>
      </c>
      <c r="C53" s="4" t="s">
        <v>100</v>
      </c>
      <c r="D53" s="9">
        <v>2600</v>
      </c>
      <c r="E53" s="3"/>
      <c r="F53" s="23">
        <f t="shared" si="1"/>
        <v>0</v>
      </c>
      <c r="G53" s="3"/>
    </row>
    <row r="54" spans="2:7" x14ac:dyDescent="0.25">
      <c r="B54" s="8" t="s">
        <v>101</v>
      </c>
      <c r="C54" s="4" t="s">
        <v>102</v>
      </c>
      <c r="D54" s="9">
        <v>5700</v>
      </c>
      <c r="E54" s="3"/>
      <c r="F54" s="23">
        <f t="shared" si="1"/>
        <v>0</v>
      </c>
      <c r="G54" s="3"/>
    </row>
    <row r="55" spans="2:7" x14ac:dyDescent="0.25">
      <c r="B55" s="8" t="s">
        <v>103</v>
      </c>
      <c r="C55" s="4" t="s">
        <v>104</v>
      </c>
      <c r="D55" s="9">
        <v>58200</v>
      </c>
      <c r="E55" s="3"/>
      <c r="F55" s="23">
        <f t="shared" si="1"/>
        <v>0</v>
      </c>
      <c r="G55" s="3"/>
    </row>
    <row r="56" spans="2:7" ht="31.5" x14ac:dyDescent="0.25">
      <c r="B56" s="8" t="s">
        <v>105</v>
      </c>
      <c r="C56" s="4" t="s">
        <v>106</v>
      </c>
      <c r="D56" s="9">
        <v>16600</v>
      </c>
      <c r="E56" s="3"/>
      <c r="F56" s="23">
        <f t="shared" si="1"/>
        <v>0</v>
      </c>
      <c r="G56" s="3"/>
    </row>
    <row r="57" spans="2:7" x14ac:dyDescent="0.25">
      <c r="B57" s="8" t="s">
        <v>107</v>
      </c>
      <c r="C57" s="4" t="s">
        <v>108</v>
      </c>
      <c r="D57" s="8">
        <v>550</v>
      </c>
      <c r="E57" s="3"/>
      <c r="F57" s="23">
        <f t="shared" si="1"/>
        <v>0</v>
      </c>
      <c r="G57" s="3"/>
    </row>
    <row r="58" spans="2:7" x14ac:dyDescent="0.25">
      <c r="B58" s="8" t="s">
        <v>109</v>
      </c>
      <c r="C58" s="10" t="s">
        <v>110</v>
      </c>
      <c r="D58" s="9">
        <v>1400</v>
      </c>
      <c r="E58" s="3"/>
      <c r="F58" s="23">
        <f t="shared" si="1"/>
        <v>0</v>
      </c>
      <c r="G58" s="3"/>
    </row>
    <row r="59" spans="2:7" x14ac:dyDescent="0.25">
      <c r="B59" s="18" t="s">
        <v>111</v>
      </c>
      <c r="C59" s="18"/>
      <c r="D59" s="18"/>
      <c r="E59" s="18"/>
      <c r="F59" s="23">
        <f>SUM(F8:F39,F41:F58)</f>
        <v>0</v>
      </c>
      <c r="G59" s="11"/>
    </row>
    <row r="60" spans="2:7" x14ac:dyDescent="0.25">
      <c r="B60" s="18" t="s">
        <v>112</v>
      </c>
      <c r="C60" s="18"/>
      <c r="D60" s="18"/>
      <c r="E60" s="18"/>
      <c r="F60" s="23">
        <f>F59*1.05</f>
        <v>0</v>
      </c>
      <c r="G60" s="11"/>
    </row>
    <row r="61" spans="2:7" x14ac:dyDescent="0.25">
      <c r="B61" s="18" t="s">
        <v>113</v>
      </c>
      <c r="C61" s="18"/>
      <c r="D61" s="18"/>
      <c r="E61" s="18"/>
      <c r="F61" s="23">
        <f>F59+F60</f>
        <v>0</v>
      </c>
      <c r="G61" s="11"/>
    </row>
    <row r="62" spans="2:7" ht="27" customHeight="1" x14ac:dyDescent="0.25">
      <c r="B62" s="21" t="s">
        <v>114</v>
      </c>
      <c r="C62" s="22"/>
      <c r="D62" s="22"/>
      <c r="E62" s="22"/>
      <c r="F62" s="22"/>
      <c r="G62" s="22"/>
    </row>
    <row r="64" spans="2:7" x14ac:dyDescent="0.25">
      <c r="B64" s="19" t="s">
        <v>115</v>
      </c>
      <c r="C64" s="19"/>
    </row>
    <row r="65" spans="2:7" ht="66" customHeight="1" x14ac:dyDescent="0.25">
      <c r="B65" s="20" t="s">
        <v>116</v>
      </c>
      <c r="C65" s="16"/>
      <c r="D65" s="16"/>
      <c r="E65" s="16"/>
      <c r="F65" s="16"/>
      <c r="G65" s="16"/>
    </row>
    <row r="66" spans="2:7" ht="21.75" customHeight="1" x14ac:dyDescent="0.25">
      <c r="B66" s="15" t="s">
        <v>117</v>
      </c>
      <c r="C66" s="15"/>
      <c r="D66" s="15"/>
      <c r="E66" s="15"/>
      <c r="F66" s="15"/>
      <c r="G66" s="15"/>
    </row>
    <row r="67" spans="2:7" ht="58.5" customHeight="1" x14ac:dyDescent="0.25">
      <c r="B67" s="16" t="s">
        <v>118</v>
      </c>
      <c r="C67" s="16"/>
      <c r="D67" s="16"/>
      <c r="E67" s="16"/>
      <c r="F67" s="16"/>
      <c r="G67" s="16"/>
    </row>
    <row r="68" spans="2:7" ht="27" customHeight="1" x14ac:dyDescent="0.25">
      <c r="B68" s="16" t="s">
        <v>119</v>
      </c>
      <c r="C68" s="16"/>
      <c r="D68" s="16"/>
      <c r="E68" s="16"/>
      <c r="F68" s="16"/>
      <c r="G68" s="16"/>
    </row>
    <row r="69" spans="2:7" x14ac:dyDescent="0.25">
      <c r="B69" s="12"/>
    </row>
  </sheetData>
  <mergeCells count="13">
    <mergeCell ref="B3:G3"/>
    <mergeCell ref="F1:G1"/>
    <mergeCell ref="B66:G66"/>
    <mergeCell ref="B67:G67"/>
    <mergeCell ref="B68:G68"/>
    <mergeCell ref="B40:G40"/>
    <mergeCell ref="B59:E59"/>
    <mergeCell ref="B60:E60"/>
    <mergeCell ref="B61:E61"/>
    <mergeCell ref="B64:C64"/>
    <mergeCell ref="B65:G65"/>
    <mergeCell ref="B7:G7"/>
    <mergeCell ref="B62:G6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EBCE25-3DA1-49BB-A15A-B686C9A84974}">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D86C8846-EE74-4FEA-B742-0CA2FFACCD5A}">
  <ds:schemaRefs>
    <ds:schemaRef ds:uri="http://schemas.microsoft.com/sharepoint/v3/contenttype/forms"/>
  </ds:schemaRefs>
</ds:datastoreItem>
</file>

<file path=customXml/itemProps3.xml><?xml version="1.0" encoding="utf-8"?>
<ds:datastoreItem xmlns:ds="http://schemas.openxmlformats.org/officeDocument/2006/customXml" ds:itemID="{09DC1467-C9C9-4463-AA13-F1038EDEF4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Čiukšytė-Nagienė</dc:creator>
  <cp:keywords/>
  <dc:description/>
  <cp:lastModifiedBy>Aušra Sidaraitė-Markevičienė</cp:lastModifiedBy>
  <cp:revision/>
  <dcterms:created xsi:type="dcterms:W3CDTF">2015-06-05T18:19:34Z</dcterms:created>
  <dcterms:modified xsi:type="dcterms:W3CDTF">2025-09-03T08:47:13Z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