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histologiniai asmenys 2121 NNN\"/>
    </mc:Choice>
  </mc:AlternateContent>
  <xr:revisionPtr revIDLastSave="0" documentId="13_ncr:1_{4CE6FCD6-D130-46E3-A748-80053EAC3AA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G44" i="1"/>
  <c r="F44" i="1"/>
  <c r="F45" i="1" s="1"/>
  <c r="F46" i="1" s="1"/>
  <c r="F39" i="1"/>
  <c r="F34" i="1"/>
  <c r="G21" i="1"/>
</calcChain>
</file>

<file path=xl/sharedStrings.xml><?xml version="1.0" encoding="utf-8"?>
<sst xmlns="http://schemas.openxmlformats.org/spreadsheetml/2006/main" count="86" uniqueCount="80">
  <si>
    <t>PIRKIMO SĄLYGŲ PRIEDAS "PASIŪLYMO FORMA"</t>
  </si>
  <si>
    <t>HISTOLOGINIAI AŠMENYS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</si>
  <si>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</si>
  <si>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</si>
  <si>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</si>
  <si>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</si>
  <si>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</si>
  <si>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</si>
  <si>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</si>
  <si>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</si>
  <si>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</si>
  <si>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</si>
  <si>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</si>
  <si>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</si>
  <si>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</si>
  <si>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</si>
  <si>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</si>
  <si>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</si>
  <si>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</si>
  <si>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</si>
  <si>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</si>
  <si>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</si>
  <si>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</si>
  <si>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</si>
  <si>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</si>
  <si>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</si>
  <si>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</si>
  <si>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</si>
  <si>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</si>
  <si>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</si>
  <si>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</si>
  <si>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</si>
  <si>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</si>
  <si>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</si>
  <si>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</si>
  <si>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</si>
  <si>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Histologiniai ašmenys (R35)</t>
  </si>
  <si>
    <t>Vnt.</t>
  </si>
  <si>
    <t>1.1.1.</t>
  </si>
  <si>
    <t>Vienkartiniai mikrotominiai; R35</t>
  </si>
  <si>
    <t>1.1.2.</t>
  </si>
  <si>
    <t>Pagaminti iš nerūdijančio plieno arba lygiavertės medžiagos</t>
  </si>
  <si>
    <t>1.1.3.</t>
  </si>
  <si>
    <t>Paskirtis: skirti rotaciniam mikrotomui, parafininių blokų pjovimui</t>
  </si>
  <si>
    <t>1.1.4.</t>
  </si>
  <si>
    <t xml:space="preserve">Matmenys: ašmens ilgis - 80 mm; ašmens kampas - 35⁰  </t>
  </si>
  <si>
    <t>1.2.</t>
  </si>
  <si>
    <t>Histologiniai ašmenys (C35)</t>
  </si>
  <si>
    <t>1.2.1.</t>
  </si>
  <si>
    <t>Vienkartiniai mikrotominiai; C35</t>
  </si>
  <si>
    <t>1.2.2.</t>
  </si>
  <si>
    <t>Pagaminti iš karbonizuoto plieno arba lygiavertės medžiagos</t>
  </si>
  <si>
    <t>1.2.3.</t>
  </si>
  <si>
    <t>Paskirtis: skirti kriotomui, sušaldytų mėginių pjovimui</t>
  </si>
  <si>
    <t>1.2.4.</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</si>
  <si>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</si>
  <si>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</si>
  <si>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</si>
  <si>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</si>
  <si>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</si>
  <si>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</si>
  <si>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</si>
  <si>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</si>
  <si>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</si>
  <si>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</si>
  <si>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</si>
  <si>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</si>
  <si>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</si>
  <si>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</si>
  <si>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</si>
  <si>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</si>
  <si>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</si>
  <si>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</si>
  <si>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</si>
  <si>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</si>
  <si>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</si>
  <si>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</si>
  <si>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</si>
  <si>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</si>
  <si>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2121 2025-09-10 09:16:35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</si>
</sst>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
  <sheetViews>
    <sheetView tabSelected="1" topLeftCell="D19"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6000</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v>400</v>
      </c>
      <c r="D39" s="18" t="s">
        <v>37</v>
      </c>
      <c r="E39" s="19"/>
      <c r="F39" s="18" t="str">
        <f>IF(ISBLANK(E39),"", PRODUCT(C39,E39))</f>
        <v/>
      </c>
      <c r="G39" s="20"/>
      <c r="H39" s="18"/>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45</v>
      </c>
      <c r="C43" s="18"/>
      <c r="D43" s="18"/>
      <c r="E43" s="18"/>
      <c r="F43" s="18"/>
      <c r="G43" s="18"/>
      <c r="H43" s="20"/>
    </row>
    <row r="44" spans="1:13" x14ac:dyDescent="0.25">
      <c r="E44" s="17" t="s">
        <v>55</v>
      </c>
      <c r="F44" s="17" t="str">
        <f>IF((COUNT(C34:C43)&lt;&gt;COUNT(F34:F43)),"", ROUND(SUM(F34:F43),2))</f>
        <v/>
      </c>
      <c r="G44" s="15" t="str">
        <f>IF((COUNT(C34:C43)&lt;&gt;COUNT(F34:F43)),"Neužpildytos visų objektų kainos", "")</f>
        <v>Neužpildytos visų objektų kainos</v>
      </c>
    </row>
    <row r="45" spans="1:13" x14ac:dyDescent="0.25">
      <c r="C45" s="17" t="s">
        <v>56</v>
      </c>
      <c r="D45" s="20"/>
      <c r="E45" s="17" t="s">
        <v>57</v>
      </c>
      <c r="F45" s="17" t="str">
        <f>IF(OR(F44="",D45=""),"", ROUND(PRODUCT(D45,F44)/100,2))</f>
        <v/>
      </c>
      <c r="G45" s="15" t="str">
        <f>IF(D45="", "Nurodykite taikomą PVM dydį", "")</f>
        <v>Nurodykite taikomą PVM dydį</v>
      </c>
    </row>
    <row r="46" spans="1:13" x14ac:dyDescent="0.25">
      <c r="E46" s="17" t="s">
        <v>58</v>
      </c>
      <c r="F46" s="17">
        <f>IF(ISBLANK(F45), "", ROUND(SUM(F44:F45),2))</f>
        <v>0</v>
      </c>
    </row>
  </sheetData>
  <sheetProtection algorithmName="SHA-512" hashValue="CbHu4+cAQPCElSWPra5srPkWEzq5Ki8JBRgH7ifQdMF5YJl5oNtGHqR3AS2Xu+Jfjw4M80zdNktdN0HnSJ5v4Q==" saltValue="5Pt1VJYuwKNcGW2wwKXKh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59</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60</v>
      </c>
      <c r="B5" s="45"/>
      <c r="C5" s="43" t="s">
        <v>61</v>
      </c>
      <c r="D5" s="44"/>
      <c r="E5" s="45"/>
      <c r="F5" s="43" t="s">
        <v>62</v>
      </c>
      <c r="G5" s="44"/>
      <c r="H5" s="45"/>
      <c r="I5" s="43" t="s">
        <v>63</v>
      </c>
      <c r="J5" s="45"/>
      <c r="K5" s="9" t="s">
        <v>64</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65</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61</v>
      </c>
      <c r="D19" s="44"/>
      <c r="E19" s="45"/>
      <c r="F19" s="43" t="s">
        <v>66</v>
      </c>
      <c r="G19" s="44"/>
      <c r="H19" s="45"/>
      <c r="I19" s="64" t="s">
        <v>63</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67</v>
      </c>
      <c r="B33" s="31"/>
      <c r="C33" s="31"/>
      <c r="D33" s="31"/>
      <c r="E33" s="31"/>
      <c r="F33" s="31"/>
      <c r="G33" s="31"/>
      <c r="H33" s="31"/>
      <c r="I33" s="31"/>
      <c r="J33" s="31"/>
    </row>
    <row r="34" spans="1:10" ht="15.95" customHeight="1" thickBot="1" x14ac:dyDescent="0.3"/>
    <row r="35" spans="1:10" ht="15.95" customHeight="1" x14ac:dyDescent="0.25">
      <c r="A35" s="8" t="s">
        <v>27</v>
      </c>
      <c r="B35" s="60" t="s">
        <v>68</v>
      </c>
      <c r="C35" s="44"/>
      <c r="D35" s="44"/>
      <c r="E35" s="44"/>
      <c r="F35" s="44"/>
      <c r="G35" s="45"/>
      <c r="H35" s="61" t="s">
        <v>69</v>
      </c>
      <c r="I35" s="44"/>
      <c r="J35" s="62"/>
    </row>
    <row r="36" spans="1:10" ht="48" customHeight="1" x14ac:dyDescent="0.25">
      <c r="A36" s="23" t="s">
        <v>70</v>
      </c>
      <c r="B36" s="52" t="s">
        <v>71</v>
      </c>
      <c r="C36" s="47"/>
      <c r="D36" s="47"/>
      <c r="E36" s="47"/>
      <c r="F36" s="47"/>
      <c r="G36" s="30"/>
      <c r="H36" s="55"/>
      <c r="I36" s="47"/>
      <c r="J36" s="49"/>
    </row>
    <row r="37" spans="1:10" ht="48" customHeight="1" x14ac:dyDescent="0.25">
      <c r="A37" s="23" t="s">
        <v>72</v>
      </c>
      <c r="B37" s="52" t="s">
        <v>73</v>
      </c>
      <c r="C37" s="47"/>
      <c r="D37" s="47"/>
      <c r="E37" s="47"/>
      <c r="F37" s="47"/>
      <c r="G37" s="30"/>
      <c r="H37" s="55"/>
      <c r="I37" s="47"/>
      <c r="J37" s="49"/>
    </row>
    <row r="38" spans="1:10" ht="48" customHeight="1" x14ac:dyDescent="0.25">
      <c r="A38" s="23" t="s">
        <v>74</v>
      </c>
      <c r="B38" s="52" t="s">
        <v>75</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76</v>
      </c>
      <c r="B48" s="31"/>
      <c r="C48" s="31"/>
      <c r="D48" s="31"/>
      <c r="E48" s="31"/>
      <c r="F48" s="31"/>
      <c r="G48" s="31"/>
      <c r="H48" s="31"/>
      <c r="I48" s="31"/>
      <c r="J48" s="31"/>
    </row>
    <row r="51" spans="1:10" x14ac:dyDescent="0.25">
      <c r="A51" s="51" t="s">
        <v>77</v>
      </c>
      <c r="B51" s="31"/>
      <c r="C51" s="31"/>
      <c r="D51" s="31"/>
      <c r="E51" s="57"/>
      <c r="F51" s="31"/>
      <c r="G51" s="31"/>
      <c r="H51" s="31"/>
      <c r="I51" s="31"/>
      <c r="J51" s="31"/>
    </row>
    <row r="53" spans="1:10" x14ac:dyDescent="0.25">
      <c r="A53" s="51" t="s">
        <v>78</v>
      </c>
      <c r="B53" s="31"/>
      <c r="C53" s="31"/>
      <c r="D53" s="31"/>
      <c r="E53" s="57"/>
      <c r="F53" s="31"/>
      <c r="G53" s="31"/>
      <c r="H53" s="31"/>
      <c r="I53" s="31"/>
      <c r="J53" s="31"/>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2025-09-11T07:44:27Z</dcterms:modified>
</cp:coreProperties>
</file>