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GN-1-2.DESKTOP-INLRBLC\Desktop\2025 raštai\investicijų\cvp is\"/>
    </mc:Choice>
  </mc:AlternateContent>
  <xr:revisionPtr revIDLastSave="0" documentId="13_ncr:1_{D99D5A2C-0C62-49FB-9CFE-729A4D34AA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Sheet1!$A:$Q,Sheet1!$10:$11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5" i="1" l="1"/>
  <c r="Q36" i="1"/>
  <c r="Q67" i="1" l="1"/>
  <c r="K11" i="1" s="1"/>
</calcChain>
</file>

<file path=xl/sharedStrings.xml><?xml version="1.0" encoding="utf-8"?>
<sst xmlns="http://schemas.openxmlformats.org/spreadsheetml/2006/main" count="216" uniqueCount="171">
  <si>
    <t>SUDERINTA:___________TŪKST.EUR.</t>
  </si>
  <si>
    <t>TVIRTINU:___________TŪKST.EUR.</t>
  </si>
  <si>
    <t>ATSAKINGAS ATSTOVAS ____________</t>
  </si>
  <si>
    <t>2025 M.              MĖN.    D.</t>
  </si>
  <si>
    <t xml:space="preserve">     L O K A L I N Ė    S Ą M A T A</t>
  </si>
  <si>
    <t>SĄMATA</t>
  </si>
  <si>
    <t>Sudaryta pagal 2025.4 kainas</t>
  </si>
  <si>
    <t/>
  </si>
  <si>
    <t>Statinių grupė</t>
  </si>
  <si>
    <t>Statinys</t>
  </si>
  <si>
    <t>Žiniaraštis</t>
  </si>
  <si>
    <t>1</t>
  </si>
  <si>
    <t>Cokolio ir pamatų remontas</t>
  </si>
  <si>
    <t>Suma žiniaraščiui</t>
  </si>
  <si>
    <t>EUR</t>
  </si>
  <si>
    <t>Lapas 1</t>
  </si>
  <si>
    <t>Sąm. eil.</t>
  </si>
  <si>
    <t>Darbo kodas</t>
  </si>
  <si>
    <t>Darbų ir išlaidų aprašymai</t>
  </si>
  <si>
    <t>Mato vienetas</t>
  </si>
  <si>
    <t>Kiekis</t>
  </si>
  <si>
    <t>1. Cokolio ir pamatų remontas</t>
  </si>
  <si>
    <t>R62P-0301-2</t>
  </si>
  <si>
    <t>Nuogrindų ardymas, atkasant pamatus cokolio šiltinimui kai nuogrindų danga betoninis sluoksnis    K9=1.15</t>
  </si>
  <si>
    <t>m2</t>
  </si>
  <si>
    <t>2</t>
  </si>
  <si>
    <t>R23-65</t>
  </si>
  <si>
    <t>Statybinių šiukšlių išvežimas 10 km atstumu automobiliais-savivarčiais, pakraunant ekskavatoriais 0,25 m3 talpos kaušais</t>
  </si>
  <si>
    <t>t</t>
  </si>
  <si>
    <t>3</t>
  </si>
  <si>
    <t>R23-66</t>
  </si>
  <si>
    <t>Transportuojant statybines šiukšles už kiekvieną papildomą kilometrą pridėti    K2=20</t>
  </si>
  <si>
    <t>4</t>
  </si>
  <si>
    <t>R62P-2107-2</t>
  </si>
  <si>
    <t>Sienų paviršiaus valymas vandeniu, naudojant aukšto slėgio plovimo įrenginį paviršiaus plovimas    K8=1.09</t>
  </si>
  <si>
    <t>100m2</t>
  </si>
  <si>
    <t>5</t>
  </si>
  <si>
    <t>R62P-0207-2</t>
  </si>
  <si>
    <t>Pamatų atskirų vietų paviršiaus išlyginimas skiediniu kai paviršius vertikalus    K9=1.15</t>
  </si>
  <si>
    <t>6</t>
  </si>
  <si>
    <t>N6P-0203-1</t>
  </si>
  <si>
    <t>Monolitinių pamatų teptinės hidroizoliacijos įrengimas, naudojant mineralinius mišinius tepant 2kartus    K9=1.15</t>
  </si>
  <si>
    <t>7</t>
  </si>
  <si>
    <t>R62P-0407-2</t>
  </si>
  <si>
    <t>Rūsio sienų ir cokolio šiltinimas naudojant putų polistireno plokštes, kai izoliacijos sluoksnio storis 100 mm    K9=1.15</t>
  </si>
  <si>
    <t>8</t>
  </si>
  <si>
    <t>903-10</t>
  </si>
  <si>
    <t>Polistireninis putplastis EPS 100</t>
  </si>
  <si>
    <t>m3</t>
  </si>
  <si>
    <t>9</t>
  </si>
  <si>
    <t>R62P-0504</t>
  </si>
  <si>
    <t>Cokolių, apšiltintų izoliacinėmis plokštėmis, dvisluoksnis tinkavimas, armuojant sintetiniais tinklais    K9=1.15</t>
  </si>
  <si>
    <t>10</t>
  </si>
  <si>
    <t>N15-104-5</t>
  </si>
  <si>
    <t>Cokolio struktūrinis tinkas    K8=1.15</t>
  </si>
  <si>
    <t>11</t>
  </si>
  <si>
    <t>N15-243-3</t>
  </si>
  <si>
    <t>Sienų, apdailintų struktūriniu tinku, dažymas fasadiniais dažais du kartus    K9=1.15</t>
  </si>
  <si>
    <t>12</t>
  </si>
  <si>
    <t>N12-144-7</t>
  </si>
  <si>
    <t>Nuolajų tvirtinimas (cokoliui)</t>
  </si>
  <si>
    <t>m</t>
  </si>
  <si>
    <t>13</t>
  </si>
  <si>
    <t>R62P-0404-3</t>
  </si>
  <si>
    <t>Ritininių medžiagų hidroizoliacijos įrengimas, šiltinant cokolius ir rūsio sienas tvirtinant drenažo ritininę dangą</t>
  </si>
  <si>
    <t>14</t>
  </si>
  <si>
    <t>R62P-0405</t>
  </si>
  <si>
    <t>Drenažinės membranos viršaus uždengimas apsauginiu elementu, šiltinant cokolius ir rūsio sienas</t>
  </si>
  <si>
    <t>100m</t>
  </si>
  <si>
    <t>15</t>
  </si>
  <si>
    <t>N57P-3501-3</t>
  </si>
  <si>
    <t>Šaligatvio pagrindo įrengimas smėlio-žvyro mišinys, sluoksnio storis 12 cm    K8=1.06,  K9=1.15</t>
  </si>
  <si>
    <t>16</t>
  </si>
  <si>
    <t>N57P-3601-1</t>
  </si>
  <si>
    <t>Betono bordiūrų įrengimas ant betono pagrindo kai bordiūrai 80x200x1000 mm    K9=1.15</t>
  </si>
  <si>
    <t>17</t>
  </si>
  <si>
    <t>255-4</t>
  </si>
  <si>
    <t>Šaligatvių ir vejų bordiūras JB 100x8x20 cm (pilkas)    K3=1.02</t>
  </si>
  <si>
    <t>vnt</t>
  </si>
  <si>
    <t>18</t>
  </si>
  <si>
    <t>N57P-3501-2</t>
  </si>
  <si>
    <t>Šaligatvio pagrindo įrengimas dolomito skaldelė, sluoksnio storis 12 cm    K8=1.06,  K9=1.15</t>
  </si>
  <si>
    <t>19</t>
  </si>
  <si>
    <t>N57P-3502-1</t>
  </si>
  <si>
    <t>Šaligatvio pasluoksnio įrengimas smėlis, sluoksnio storis 3 cm    K9=1.15</t>
  </si>
  <si>
    <t>20</t>
  </si>
  <si>
    <t>N57P-3505-1</t>
  </si>
  <si>
    <t>Šaligatvio dangos įrengimas iš šaligatvio plytelių, užpildant siūles smėlio- cemento mišiniu kai plytelės 500x500x70 mm    K9=1.15</t>
  </si>
  <si>
    <t>Skyriuje</t>
  </si>
  <si>
    <t>2. Lietaus nuvedimo tinklai ir drenažas</t>
  </si>
  <si>
    <t>21</t>
  </si>
  <si>
    <t>N23-1</t>
  </si>
  <si>
    <t>Smėlio pagrindo po vamzdynais įrengimas    K9=1.15</t>
  </si>
  <si>
    <t>22</t>
  </si>
  <si>
    <t>R62P-0106-3</t>
  </si>
  <si>
    <t>Pastatų drenažo vamzdžių klojimas kai vamzdžių skersmuo daugiau 110 mm iki 160 mm</t>
  </si>
  <si>
    <t>23</t>
  </si>
  <si>
    <t>1031-214</t>
  </si>
  <si>
    <t>Drenažinis vamzdis su geotekstilės filtru 170 g/m2 D113/128mm    K3=1.01</t>
  </si>
  <si>
    <t>24</t>
  </si>
  <si>
    <t>MN3P-0711-1</t>
  </si>
  <si>
    <t>Vamzdžių prijungimas prie plastikinių šulinių, kai vamzdžiai D113/128mm    K9=1.15</t>
  </si>
  <si>
    <t>vnt.</t>
  </si>
  <si>
    <t>25</t>
  </si>
  <si>
    <t>1033-143</t>
  </si>
  <si>
    <t>Universalios jungtys "IN Situ" (išor. nuotek.)</t>
  </si>
  <si>
    <t>26</t>
  </si>
  <si>
    <t>N23-198</t>
  </si>
  <si>
    <t>Plastmasinio lietaus kanalizacijos šulinio 315 mm skersmens montavimas (plastikinis šulinio dangtis  315 dangtis; 1,5 t. apkr., kinetė)    K9=1.15</t>
  </si>
  <si>
    <t>27</t>
  </si>
  <si>
    <t>N23-150</t>
  </si>
  <si>
    <t>110 mm skersmens plastmasinių įmovinių vamzdžių montavimas, kai 100 m vamzdyne -17 sandūrų    K9=1.15</t>
  </si>
  <si>
    <t>28</t>
  </si>
  <si>
    <t>N23-151</t>
  </si>
  <si>
    <t>160 mm skersmens plastmasinių įmovinių vamzdžių montavimas, kai 100 m vamzdyne -17 sandūrų    K9=1.15</t>
  </si>
  <si>
    <t>29</t>
  </si>
  <si>
    <t>1030-139</t>
  </si>
  <si>
    <t>Vamzdžiai lauko kanalizacijai PVC 110 mm (6m ilgio)</t>
  </si>
  <si>
    <t>30</t>
  </si>
  <si>
    <t>1030-140</t>
  </si>
  <si>
    <t>Vamzdžiai lauko kanalizacijai PVC 160 mm (6m ilgio)</t>
  </si>
  <si>
    <t>31</t>
  </si>
  <si>
    <t>1032-14</t>
  </si>
  <si>
    <t>PVC alkūnės d 110x 45`/75''</t>
  </si>
  <si>
    <t>32</t>
  </si>
  <si>
    <t>Vamzdžių prijungimas prie plastikinių šulinių, kai vamzdžiai D110mm    K9=1.15</t>
  </si>
  <si>
    <t>33</t>
  </si>
  <si>
    <t>34</t>
  </si>
  <si>
    <t>N23P-0706-3</t>
  </si>
  <si>
    <t>Paviršinio vandens surinkimo sistemos papildomų elementų montavimas įtekėjimo dėžės    K9=1.15</t>
  </si>
  <si>
    <t>35</t>
  </si>
  <si>
    <t>MN3-173-160</t>
  </si>
  <si>
    <t>160 mm  skersmens polietileninių žiočių įrengimas    K9=1.15</t>
  </si>
  <si>
    <t>36</t>
  </si>
  <si>
    <t>260905</t>
  </si>
  <si>
    <t>Lietaus surinkimo trapas su žiedais apvalaus DN75/100/110/125 skerspjūvio</t>
  </si>
  <si>
    <t>37</t>
  </si>
  <si>
    <t>N23P-0903-3</t>
  </si>
  <si>
    <t>Vamzdynų pirminis (apsauginis) užpylimas rankiniu būdu, sutankinant gruntą    K9=1.15</t>
  </si>
  <si>
    <t>3. Kiti darbai</t>
  </si>
  <si>
    <t>38</t>
  </si>
  <si>
    <t>R62P-0102-2</t>
  </si>
  <si>
    <t>Duobių, tranšėjų kasimas dalinai mechanizuotai, atliekant pamatų remonto darbus kai gruntas II grupės (gylis ~1,2m)    K9=1.15</t>
  </si>
  <si>
    <t>39</t>
  </si>
  <si>
    <t>N1P-0111-2</t>
  </si>
  <si>
    <t>Grunto kasimas 0,25m3 kaušo talpos ekskavatoriumi, pakraunant gruntą į autosavivarčius kai gruntas II grupės    K9=1.15</t>
  </si>
  <si>
    <t>100m3</t>
  </si>
  <si>
    <t>40</t>
  </si>
  <si>
    <t>N1P-1301-2</t>
  </si>
  <si>
    <t>Grunto transportavimas 6t autosavivarčiais 1km atstumu, pakraunant 0,25m3 kaušo talpos ekskavatoriumi kai gruntas II grupės</t>
  </si>
  <si>
    <t>41</t>
  </si>
  <si>
    <t>N1P-1314-1</t>
  </si>
  <si>
    <t>Grunto transportavimo sąnaudų pokytis už papildomą 1km atstumą, vežant 6t autosavivarčiais kai gruntas I-II grupės    K2=4</t>
  </si>
  <si>
    <t>42</t>
  </si>
  <si>
    <t>N1P-0604-2</t>
  </si>
  <si>
    <t>Darbai sąvartoje, atvežant gruntą autosavivarčiais kai gruntas II grupės    K9=1.15</t>
  </si>
  <si>
    <t>t. m3</t>
  </si>
  <si>
    <t>43</t>
  </si>
  <si>
    <t>R62P-0104-2</t>
  </si>
  <si>
    <t>Iškasų užpylimas gruntu, tankinant, atliekant pamatų remonto darbus kai gruntas II grupės    K9=1.15</t>
  </si>
  <si>
    <t>44</t>
  </si>
  <si>
    <t>R16-115</t>
  </si>
  <si>
    <t>Vejos mažų plotų atnaujinimas, papildant 10 cm augalinio grunto sluoksniu    K9=1.15</t>
  </si>
  <si>
    <t>žiniaraštyje 1</t>
  </si>
  <si>
    <t>PVM 21,00%</t>
  </si>
  <si>
    <t>Iš viso žiniaraštyje 1</t>
  </si>
  <si>
    <t>Sudarė:</t>
  </si>
  <si>
    <t>/Pavardė/</t>
  </si>
  <si>
    <t>Ilguvos socialinės globos namų, Šakių r., Ilguvos k., Kriūkų sen., Dvaro g. 23 gyvenamojo korpuso 2N2/p su priestatu 3N2/p, paprastojo remonto darbai</t>
  </si>
  <si>
    <t>Antanas</t>
  </si>
  <si>
    <t>Sadlauskas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</si>
</sst>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=0]#;0.0#"/>
    <numFmt numFmtId="165" formatCode="[=0]#;0.0000"/>
    <numFmt numFmtId="166" formatCode="[=0]#;0.00"/>
  </numFmts>
  <fonts count="26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7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18" fillId="0" borderId="0" xfId="0" applyFont="1"/>
    <xf numFmtId="0" fontId="20" fillId="0" borderId="0" xfId="0" applyFont="1" applyAlignment="1">
      <alignment vertical="top"/>
    </xf>
    <xf numFmtId="0" fontId="24" fillId="0" borderId="0" xfId="0" applyFont="1" applyAlignment="1">
      <alignment vertical="top"/>
    </xf>
    <xf numFmtId="14" fontId="24" fillId="0" borderId="0" xfId="0" applyNumberFormat="1" applyFont="1" applyAlignment="1">
      <alignment horizontal="right"/>
    </xf>
    <xf numFmtId="14" fontId="23" fillId="0" borderId="0" xfId="0" applyNumberFormat="1" applyFont="1" applyAlignment="1">
      <alignment horizontal="left"/>
    </xf>
    <xf numFmtId="0" fontId="18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4" fillId="0" borderId="0" xfId="0" applyFont="1" applyAlignment="1">
      <alignment vertical="top" wrapText="1"/>
    </xf>
    <xf numFmtId="0" fontId="18" fillId="0" borderId="0" xfId="0" applyFont="1" applyAlignment="1">
      <alignment horizontal="left" vertical="top"/>
    </xf>
    <xf numFmtId="0" fontId="25" fillId="0" borderId="0" xfId="0" applyFont="1" applyAlignment="1">
      <alignment horizontal="center" vertical="top"/>
    </xf>
    <xf numFmtId="165" fontId="25" fillId="0" borderId="0" xfId="0" applyNumberFormat="1" applyFont="1" applyAlignment="1">
      <alignment horizontal="right" vertical="top"/>
    </xf>
    <xf numFmtId="164" fontId="25" fillId="0" borderId="0" xfId="0" applyNumberFormat="1" applyFont="1" applyAlignment="1">
      <alignment horizontal="right" vertical="top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 wrapText="1"/>
    </xf>
    <xf numFmtId="0" fontId="18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4" fontId="22" fillId="0" borderId="0" xfId="0" applyNumberFormat="1" applyFont="1" applyAlignment="1">
      <alignment horizontal="left"/>
    </xf>
    <xf numFmtId="166" fontId="23" fillId="0" borderId="0" xfId="0" applyNumberFormat="1" applyFont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right" vertical="top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72"/>
  <sheetViews>
    <sheetView tabSelected="1" workbookViewId="0">
      <selection sqref="A1:Q73"/>
    </sheetView>
  </sheetViews>
  <sheetFormatPr defaultRowHeight="14.25" customHeight="1" x14ac:dyDescent="0.2"/>
  <cols>
    <col min="1" max="1" width="2" style="1" customWidth="1"/>
    <col min="2" max="2" width="3.140625" style="1" customWidth="1"/>
    <col min="3" max="3" width="0.140625" style="2" customWidth="1"/>
    <col min="4" max="4" width="1.7109375" style="2" customWidth="1"/>
    <col min="5" max="5" width="10.5703125" style="2" customWidth="1"/>
    <col min="6" max="6" width="7.5703125" style="2" customWidth="1"/>
    <col min="7" max="8" width="0.140625" style="2" customWidth="1"/>
    <col min="9" max="9" width="10.5703125" style="2" customWidth="1"/>
    <col min="10" max="10" width="13.85546875" style="1" customWidth="1"/>
    <col min="11" max="11" width="8.85546875" style="1" customWidth="1"/>
    <col min="12" max="12" width="10.140625" style="3" customWidth="1"/>
    <col min="13" max="13" width="0.140625" style="2" customWidth="1"/>
    <col min="14" max="14" width="16.140625" style="3" customWidth="1"/>
    <col min="15" max="16" width="0.140625" style="3" hidden="1" customWidth="1"/>
    <col min="17" max="17" width="11.85546875" style="3" customWidth="1"/>
    <col min="18" max="16384" width="9.140625" style="1"/>
  </cols>
  <sheetData>
    <row r="1" spans="2:17" ht="14.25" customHeight="1" x14ac:dyDescent="0.2">
      <c r="C1" s="4" t="s">
        <v>0</v>
      </c>
      <c r="M1" s="4" t="s">
        <v>1</v>
      </c>
    </row>
    <row r="2" spans="2:17" ht="14.25" customHeight="1" x14ac:dyDescent="0.2">
      <c r="C2" s="4" t="s">
        <v>2</v>
      </c>
      <c r="M2" s="4" t="s">
        <v>2</v>
      </c>
    </row>
    <row r="3" spans="2:17" ht="14.25" customHeight="1" x14ac:dyDescent="0.2">
      <c r="C3" s="4" t="s">
        <v>3</v>
      </c>
      <c r="M3" s="4" t="s">
        <v>3</v>
      </c>
    </row>
    <row r="5" spans="2:17" ht="15" customHeight="1" x14ac:dyDescent="0.25">
      <c r="G5" s="44" t="s">
        <v>4</v>
      </c>
      <c r="H5" s="44"/>
      <c r="I5" s="44"/>
      <c r="J5" s="44"/>
      <c r="K5" s="44"/>
      <c r="L5" s="44"/>
      <c r="M5" s="44"/>
      <c r="N5" s="44"/>
      <c r="O5" s="44"/>
    </row>
    <row r="6" spans="2:17" s="5" customFormat="1" ht="31.5" customHeight="1" x14ac:dyDescent="0.25">
      <c r="C6" s="6" t="s">
        <v>5</v>
      </c>
      <c r="H6" s="22" t="s">
        <v>6</v>
      </c>
      <c r="I6" s="22"/>
      <c r="J6" s="22"/>
      <c r="K6" s="22"/>
      <c r="L6" s="22"/>
      <c r="M6" s="22"/>
      <c r="N6" s="22"/>
      <c r="O6" s="22"/>
      <c r="P6" s="45" t="s">
        <v>7</v>
      </c>
      <c r="Q6" s="45"/>
    </row>
    <row r="7" spans="2:17" s="5" customFormat="1" ht="28.5" customHeight="1" x14ac:dyDescent="0.25">
      <c r="C7" s="42" t="s">
        <v>8</v>
      </c>
      <c r="D7" s="42"/>
      <c r="E7" s="42"/>
      <c r="F7" s="43" t="s">
        <v>7</v>
      </c>
      <c r="G7" s="43"/>
      <c r="H7" s="42" t="s">
        <v>168</v>
      </c>
      <c r="I7" s="42"/>
      <c r="J7" s="42"/>
      <c r="K7" s="42"/>
      <c r="L7" s="42"/>
      <c r="M7" s="42"/>
      <c r="N7" s="42"/>
      <c r="O7" s="42"/>
      <c r="P7" s="42"/>
      <c r="Q7" s="42"/>
    </row>
    <row r="8" spans="2:17" s="5" customFormat="1" ht="28.5" customHeight="1" x14ac:dyDescent="0.25">
      <c r="C8" s="42" t="s">
        <v>9</v>
      </c>
      <c r="D8" s="42"/>
      <c r="E8" s="42"/>
      <c r="F8" s="43" t="s">
        <v>7</v>
      </c>
      <c r="G8" s="43"/>
      <c r="H8" s="42" t="s">
        <v>168</v>
      </c>
      <c r="I8" s="42"/>
      <c r="J8" s="42"/>
      <c r="K8" s="42"/>
      <c r="L8" s="42"/>
      <c r="M8" s="42"/>
      <c r="N8" s="42"/>
      <c r="O8" s="42"/>
      <c r="P8" s="42"/>
      <c r="Q8" s="42"/>
    </row>
    <row r="9" spans="2:17" s="5" customFormat="1" ht="28.5" customHeight="1" x14ac:dyDescent="0.25">
      <c r="C9" s="42" t="s">
        <v>10</v>
      </c>
      <c r="D9" s="42"/>
      <c r="E9" s="42"/>
      <c r="F9" s="43" t="s">
        <v>11</v>
      </c>
      <c r="G9" s="43"/>
      <c r="H9" s="42" t="s">
        <v>12</v>
      </c>
      <c r="I9" s="42"/>
      <c r="J9" s="42"/>
      <c r="K9" s="42"/>
      <c r="L9" s="42"/>
      <c r="M9" s="42"/>
      <c r="N9" s="42"/>
      <c r="O9" s="42"/>
      <c r="P9" s="42"/>
      <c r="Q9" s="42"/>
    </row>
    <row r="10" spans="2:17" ht="5.0999999999999996" customHeight="1" x14ac:dyDescent="0.2"/>
    <row r="11" spans="2:17" ht="14.25" customHeight="1" x14ac:dyDescent="0.2">
      <c r="B11" s="28"/>
      <c r="C11" s="28"/>
      <c r="D11" s="28"/>
      <c r="E11" s="28"/>
      <c r="J11" s="7" t="s">
        <v>13</v>
      </c>
      <c r="K11" s="29">
        <f>Q67</f>
        <v>0</v>
      </c>
      <c r="L11" s="29"/>
      <c r="M11" s="29"/>
      <c r="N11" s="8" t="s">
        <v>14</v>
      </c>
      <c r="Q11" s="9" t="s">
        <v>15</v>
      </c>
    </row>
    <row r="12" spans="2:17" ht="5.0999999999999996" customHeight="1" x14ac:dyDescent="0.2"/>
    <row r="13" spans="2:17" s="10" customFormat="1" ht="11.25" customHeight="1" x14ac:dyDescent="0.25">
      <c r="B13" s="30" t="s">
        <v>16</v>
      </c>
      <c r="C13" s="31"/>
      <c r="D13" s="32"/>
      <c r="E13" s="36" t="s">
        <v>17</v>
      </c>
      <c r="F13" s="30" t="s">
        <v>18</v>
      </c>
      <c r="G13" s="31"/>
      <c r="H13" s="31"/>
      <c r="I13" s="31"/>
      <c r="J13" s="32"/>
      <c r="K13" s="38" t="s">
        <v>19</v>
      </c>
      <c r="L13" s="40" t="s">
        <v>20</v>
      </c>
      <c r="N13" s="25"/>
      <c r="O13" s="26"/>
      <c r="P13" s="26"/>
      <c r="Q13" s="27"/>
    </row>
    <row r="14" spans="2:17" s="10" customFormat="1" ht="12" customHeight="1" x14ac:dyDescent="0.25">
      <c r="B14" s="33"/>
      <c r="C14" s="34"/>
      <c r="D14" s="35"/>
      <c r="E14" s="37"/>
      <c r="F14" s="33"/>
      <c r="G14" s="34"/>
      <c r="H14" s="34"/>
      <c r="I14" s="34"/>
      <c r="J14" s="35"/>
      <c r="K14" s="39"/>
      <c r="L14" s="41"/>
      <c r="N14" s="12"/>
      <c r="O14" s="12"/>
      <c r="P14" s="11"/>
      <c r="Q14" s="11"/>
    </row>
    <row r="15" spans="2:17" s="10" customFormat="1" ht="15" customHeight="1" x14ac:dyDescent="0.25">
      <c r="F15" s="24" t="s">
        <v>21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2:17" s="10" customFormat="1" ht="45" customHeight="1" x14ac:dyDescent="0.25">
      <c r="B16" s="22" t="s">
        <v>11</v>
      </c>
      <c r="C16" s="22"/>
      <c r="D16" s="22"/>
      <c r="E16" s="13" t="s">
        <v>22</v>
      </c>
      <c r="F16" s="23" t="s">
        <v>23</v>
      </c>
      <c r="G16" s="23"/>
      <c r="H16" s="23"/>
      <c r="I16" s="23"/>
      <c r="J16" s="23"/>
      <c r="K16" s="14" t="s">
        <v>24</v>
      </c>
      <c r="L16" s="15">
        <v>56.2</v>
      </c>
      <c r="N16" s="16"/>
      <c r="O16" s="17"/>
      <c r="P16" s="17"/>
      <c r="Q16" s="17"/>
    </row>
    <row r="17" spans="2:17" s="10" customFormat="1" ht="60" customHeight="1" x14ac:dyDescent="0.25">
      <c r="B17" s="22" t="s">
        <v>25</v>
      </c>
      <c r="C17" s="22"/>
      <c r="D17" s="22"/>
      <c r="E17" s="13" t="s">
        <v>26</v>
      </c>
      <c r="F17" s="23" t="s">
        <v>27</v>
      </c>
      <c r="G17" s="23"/>
      <c r="H17" s="23"/>
      <c r="I17" s="23"/>
      <c r="J17" s="23"/>
      <c r="K17" s="14" t="s">
        <v>28</v>
      </c>
      <c r="L17" s="15">
        <v>8.65</v>
      </c>
      <c r="N17" s="16"/>
      <c r="O17" s="17"/>
      <c r="P17" s="17"/>
      <c r="Q17" s="17"/>
    </row>
    <row r="18" spans="2:17" s="10" customFormat="1" ht="45" customHeight="1" x14ac:dyDescent="0.25">
      <c r="B18" s="22" t="s">
        <v>29</v>
      </c>
      <c r="C18" s="22"/>
      <c r="D18" s="22"/>
      <c r="E18" s="13" t="s">
        <v>30</v>
      </c>
      <c r="F18" s="23" t="s">
        <v>31</v>
      </c>
      <c r="G18" s="23"/>
      <c r="H18" s="23"/>
      <c r="I18" s="23"/>
      <c r="J18" s="23"/>
      <c r="K18" s="14" t="s">
        <v>28</v>
      </c>
      <c r="L18" s="15">
        <v>8.65</v>
      </c>
      <c r="N18" s="16"/>
      <c r="O18" s="17"/>
      <c r="P18" s="17"/>
      <c r="Q18" s="17"/>
    </row>
    <row r="19" spans="2:17" s="10" customFormat="1" ht="45" customHeight="1" x14ac:dyDescent="0.25">
      <c r="B19" s="22" t="s">
        <v>32</v>
      </c>
      <c r="C19" s="22"/>
      <c r="D19" s="22"/>
      <c r="E19" s="13" t="s">
        <v>33</v>
      </c>
      <c r="F19" s="23" t="s">
        <v>34</v>
      </c>
      <c r="G19" s="23"/>
      <c r="H19" s="23"/>
      <c r="I19" s="23"/>
      <c r="J19" s="23"/>
      <c r="K19" s="14" t="s">
        <v>35</v>
      </c>
      <c r="L19" s="15">
        <v>0.93610000000000004</v>
      </c>
      <c r="N19" s="16"/>
      <c r="O19" s="17"/>
      <c r="P19" s="17"/>
      <c r="Q19" s="17"/>
    </row>
    <row r="20" spans="2:17" s="10" customFormat="1" ht="45" customHeight="1" x14ac:dyDescent="0.25">
      <c r="B20" s="22" t="s">
        <v>36</v>
      </c>
      <c r="C20" s="22"/>
      <c r="D20" s="22"/>
      <c r="E20" s="13" t="s">
        <v>37</v>
      </c>
      <c r="F20" s="23" t="s">
        <v>38</v>
      </c>
      <c r="G20" s="23"/>
      <c r="H20" s="23"/>
      <c r="I20" s="23"/>
      <c r="J20" s="23"/>
      <c r="K20" s="14" t="s">
        <v>24</v>
      </c>
      <c r="L20" s="15">
        <v>93.61</v>
      </c>
      <c r="N20" s="16"/>
      <c r="O20" s="17"/>
      <c r="P20" s="17"/>
      <c r="Q20" s="17"/>
    </row>
    <row r="21" spans="2:17" s="10" customFormat="1" ht="45" customHeight="1" x14ac:dyDescent="0.25">
      <c r="B21" s="22" t="s">
        <v>39</v>
      </c>
      <c r="C21" s="22"/>
      <c r="D21" s="22"/>
      <c r="E21" s="13" t="s">
        <v>40</v>
      </c>
      <c r="F21" s="23" t="s">
        <v>41</v>
      </c>
      <c r="G21" s="23"/>
      <c r="H21" s="23"/>
      <c r="I21" s="23"/>
      <c r="J21" s="23"/>
      <c r="K21" s="14" t="s">
        <v>24</v>
      </c>
      <c r="L21" s="15">
        <v>93.61</v>
      </c>
      <c r="N21" s="16"/>
      <c r="O21" s="17"/>
      <c r="P21" s="17"/>
      <c r="Q21" s="17"/>
    </row>
    <row r="22" spans="2:17" s="10" customFormat="1" ht="60" customHeight="1" x14ac:dyDescent="0.25">
      <c r="B22" s="22" t="s">
        <v>42</v>
      </c>
      <c r="C22" s="22"/>
      <c r="D22" s="22"/>
      <c r="E22" s="13" t="s">
        <v>43</v>
      </c>
      <c r="F22" s="23" t="s">
        <v>44</v>
      </c>
      <c r="G22" s="23"/>
      <c r="H22" s="23"/>
      <c r="I22" s="23"/>
      <c r="J22" s="23"/>
      <c r="K22" s="14" t="s">
        <v>35</v>
      </c>
      <c r="L22" s="15">
        <v>0.93610000000000004</v>
      </c>
      <c r="N22" s="16"/>
      <c r="O22" s="17"/>
      <c r="P22" s="17"/>
      <c r="Q22" s="17"/>
    </row>
    <row r="23" spans="2:17" s="10" customFormat="1" ht="15" customHeight="1" x14ac:dyDescent="0.25">
      <c r="B23" s="22" t="s">
        <v>45</v>
      </c>
      <c r="C23" s="22"/>
      <c r="D23" s="22"/>
      <c r="E23" s="13" t="s">
        <v>46</v>
      </c>
      <c r="F23" s="23" t="s">
        <v>47</v>
      </c>
      <c r="G23" s="23"/>
      <c r="H23" s="23"/>
      <c r="I23" s="23"/>
      <c r="J23" s="23"/>
      <c r="K23" s="14" t="s">
        <v>48</v>
      </c>
      <c r="L23" s="15">
        <v>9.3610000000000007</v>
      </c>
      <c r="N23" s="16"/>
      <c r="O23" s="17"/>
      <c r="P23" s="17"/>
      <c r="Q23" s="17"/>
    </row>
    <row r="24" spans="2:17" s="10" customFormat="1" ht="45" customHeight="1" x14ac:dyDescent="0.25">
      <c r="B24" s="22" t="s">
        <v>49</v>
      </c>
      <c r="C24" s="22"/>
      <c r="D24" s="22"/>
      <c r="E24" s="13" t="s">
        <v>50</v>
      </c>
      <c r="F24" s="23" t="s">
        <v>51</v>
      </c>
      <c r="G24" s="23"/>
      <c r="H24" s="23"/>
      <c r="I24" s="23"/>
      <c r="J24" s="23"/>
      <c r="K24" s="14" t="s">
        <v>35</v>
      </c>
      <c r="L24" s="15">
        <v>0.05</v>
      </c>
      <c r="N24" s="16"/>
      <c r="O24" s="17"/>
      <c r="P24" s="17"/>
      <c r="Q24" s="17"/>
    </row>
    <row r="25" spans="2:17" s="10" customFormat="1" ht="30" customHeight="1" x14ac:dyDescent="0.25">
      <c r="B25" s="22" t="s">
        <v>52</v>
      </c>
      <c r="C25" s="22"/>
      <c r="D25" s="22"/>
      <c r="E25" s="13" t="s">
        <v>53</v>
      </c>
      <c r="F25" s="23" t="s">
        <v>54</v>
      </c>
      <c r="G25" s="23"/>
      <c r="H25" s="23"/>
      <c r="I25" s="23"/>
      <c r="J25" s="23"/>
      <c r="K25" s="14" t="s">
        <v>35</v>
      </c>
      <c r="L25" s="15">
        <v>0.05</v>
      </c>
      <c r="N25" s="16"/>
      <c r="O25" s="17"/>
      <c r="P25" s="17"/>
      <c r="Q25" s="17"/>
    </row>
    <row r="26" spans="2:17" s="10" customFormat="1" ht="45" customHeight="1" x14ac:dyDescent="0.25">
      <c r="B26" s="22" t="s">
        <v>55</v>
      </c>
      <c r="C26" s="22"/>
      <c r="D26" s="22"/>
      <c r="E26" s="13" t="s">
        <v>56</v>
      </c>
      <c r="F26" s="23" t="s">
        <v>57</v>
      </c>
      <c r="G26" s="23"/>
      <c r="H26" s="23"/>
      <c r="I26" s="23"/>
      <c r="J26" s="23"/>
      <c r="K26" s="14" t="s">
        <v>35</v>
      </c>
      <c r="L26" s="15">
        <v>0.05</v>
      </c>
      <c r="N26" s="16"/>
      <c r="O26" s="17"/>
      <c r="P26" s="17"/>
      <c r="Q26" s="17"/>
    </row>
    <row r="27" spans="2:17" s="10" customFormat="1" ht="15" customHeight="1" x14ac:dyDescent="0.25">
      <c r="B27" s="22" t="s">
        <v>58</v>
      </c>
      <c r="C27" s="22"/>
      <c r="D27" s="22"/>
      <c r="E27" s="13" t="s">
        <v>59</v>
      </c>
      <c r="F27" s="23" t="s">
        <v>60</v>
      </c>
      <c r="G27" s="23"/>
      <c r="H27" s="23"/>
      <c r="I27" s="23"/>
      <c r="J27" s="23"/>
      <c r="K27" s="14" t="s">
        <v>61</v>
      </c>
      <c r="L27" s="15">
        <v>93.61</v>
      </c>
      <c r="N27" s="16"/>
      <c r="O27" s="17"/>
      <c r="P27" s="17"/>
      <c r="Q27" s="17"/>
    </row>
    <row r="28" spans="2:17" s="10" customFormat="1" ht="60" customHeight="1" x14ac:dyDescent="0.25">
      <c r="B28" s="22" t="s">
        <v>62</v>
      </c>
      <c r="C28" s="22"/>
      <c r="D28" s="22"/>
      <c r="E28" s="13" t="s">
        <v>63</v>
      </c>
      <c r="F28" s="23" t="s">
        <v>64</v>
      </c>
      <c r="G28" s="23"/>
      <c r="H28" s="23"/>
      <c r="I28" s="23"/>
      <c r="J28" s="23"/>
      <c r="K28" s="14" t="s">
        <v>24</v>
      </c>
      <c r="L28" s="15">
        <v>88.61</v>
      </c>
      <c r="N28" s="16"/>
      <c r="O28" s="17"/>
      <c r="P28" s="17"/>
      <c r="Q28" s="17"/>
    </row>
    <row r="29" spans="2:17" s="10" customFormat="1" ht="45" customHeight="1" x14ac:dyDescent="0.25">
      <c r="B29" s="22" t="s">
        <v>65</v>
      </c>
      <c r="C29" s="22"/>
      <c r="D29" s="22"/>
      <c r="E29" s="13" t="s">
        <v>66</v>
      </c>
      <c r="F29" s="23" t="s">
        <v>67</v>
      </c>
      <c r="G29" s="23"/>
      <c r="H29" s="23"/>
      <c r="I29" s="23"/>
      <c r="J29" s="23"/>
      <c r="K29" s="14" t="s">
        <v>68</v>
      </c>
      <c r="L29" s="15">
        <v>0.93610000000000004</v>
      </c>
      <c r="N29" s="16"/>
      <c r="O29" s="17"/>
      <c r="P29" s="17"/>
      <c r="Q29" s="17"/>
    </row>
    <row r="30" spans="2:17" s="10" customFormat="1" ht="45" customHeight="1" x14ac:dyDescent="0.25">
      <c r="B30" s="22" t="s">
        <v>69</v>
      </c>
      <c r="C30" s="22"/>
      <c r="D30" s="22"/>
      <c r="E30" s="13" t="s">
        <v>70</v>
      </c>
      <c r="F30" s="23" t="s">
        <v>71</v>
      </c>
      <c r="G30" s="23"/>
      <c r="H30" s="23"/>
      <c r="I30" s="23"/>
      <c r="J30" s="23"/>
      <c r="K30" s="14" t="s">
        <v>35</v>
      </c>
      <c r="L30" s="15">
        <v>0.48</v>
      </c>
      <c r="N30" s="16"/>
      <c r="O30" s="17"/>
      <c r="P30" s="17"/>
      <c r="Q30" s="17"/>
    </row>
    <row r="31" spans="2:17" s="10" customFormat="1" ht="45" customHeight="1" x14ac:dyDescent="0.25">
      <c r="B31" s="22" t="s">
        <v>72</v>
      </c>
      <c r="C31" s="22"/>
      <c r="D31" s="22"/>
      <c r="E31" s="13" t="s">
        <v>73</v>
      </c>
      <c r="F31" s="23" t="s">
        <v>74</v>
      </c>
      <c r="G31" s="23"/>
      <c r="H31" s="23"/>
      <c r="I31" s="23"/>
      <c r="J31" s="23"/>
      <c r="K31" s="14" t="s">
        <v>68</v>
      </c>
      <c r="L31" s="15">
        <v>0.98</v>
      </c>
      <c r="N31" s="16"/>
      <c r="O31" s="17"/>
      <c r="P31" s="17"/>
      <c r="Q31" s="17"/>
    </row>
    <row r="32" spans="2:17" s="10" customFormat="1" ht="30" customHeight="1" x14ac:dyDescent="0.25">
      <c r="B32" s="22" t="s">
        <v>75</v>
      </c>
      <c r="C32" s="22"/>
      <c r="D32" s="22"/>
      <c r="E32" s="13" t="s">
        <v>76</v>
      </c>
      <c r="F32" s="23" t="s">
        <v>77</v>
      </c>
      <c r="G32" s="23"/>
      <c r="H32" s="23"/>
      <c r="I32" s="23"/>
      <c r="J32" s="23"/>
      <c r="K32" s="14" t="s">
        <v>78</v>
      </c>
      <c r="L32" s="15">
        <v>98</v>
      </c>
      <c r="N32" s="16"/>
      <c r="O32" s="17"/>
      <c r="P32" s="17"/>
      <c r="Q32" s="17"/>
    </row>
    <row r="33" spans="2:17" s="10" customFormat="1" ht="45" customHeight="1" x14ac:dyDescent="0.25">
      <c r="B33" s="22" t="s">
        <v>79</v>
      </c>
      <c r="C33" s="22"/>
      <c r="D33" s="22"/>
      <c r="E33" s="13" t="s">
        <v>80</v>
      </c>
      <c r="F33" s="23" t="s">
        <v>81</v>
      </c>
      <c r="G33" s="23"/>
      <c r="H33" s="23"/>
      <c r="I33" s="23"/>
      <c r="J33" s="23"/>
      <c r="K33" s="14" t="s">
        <v>35</v>
      </c>
      <c r="L33" s="15">
        <v>0.48</v>
      </c>
      <c r="N33" s="16"/>
      <c r="O33" s="17"/>
      <c r="P33" s="17"/>
      <c r="Q33" s="17"/>
    </row>
    <row r="34" spans="2:17" s="10" customFormat="1" ht="30" customHeight="1" x14ac:dyDescent="0.25">
      <c r="B34" s="22" t="s">
        <v>82</v>
      </c>
      <c r="C34" s="22"/>
      <c r="D34" s="22"/>
      <c r="E34" s="13" t="s">
        <v>83</v>
      </c>
      <c r="F34" s="23" t="s">
        <v>84</v>
      </c>
      <c r="G34" s="23"/>
      <c r="H34" s="23"/>
      <c r="I34" s="23"/>
      <c r="J34" s="23"/>
      <c r="K34" s="14" t="s">
        <v>35</v>
      </c>
      <c r="L34" s="15">
        <v>0.48</v>
      </c>
      <c r="N34" s="16"/>
      <c r="O34" s="17"/>
      <c r="P34" s="17"/>
      <c r="Q34" s="17"/>
    </row>
    <row r="35" spans="2:17" s="10" customFormat="1" ht="60" customHeight="1" x14ac:dyDescent="0.25">
      <c r="B35" s="22" t="s">
        <v>85</v>
      </c>
      <c r="C35" s="22"/>
      <c r="D35" s="22"/>
      <c r="E35" s="13" t="s">
        <v>86</v>
      </c>
      <c r="F35" s="23" t="s">
        <v>87</v>
      </c>
      <c r="G35" s="23"/>
      <c r="H35" s="23"/>
      <c r="I35" s="23"/>
      <c r="J35" s="23"/>
      <c r="K35" s="14" t="s">
        <v>35</v>
      </c>
      <c r="L35" s="15">
        <v>0.48</v>
      </c>
      <c r="N35" s="16"/>
      <c r="O35" s="17"/>
      <c r="P35" s="17"/>
      <c r="Q35" s="17"/>
    </row>
    <row r="36" spans="2:17" s="18" customFormat="1" ht="14.25" customHeight="1" x14ac:dyDescent="0.25">
      <c r="J36" s="18" t="s">
        <v>88</v>
      </c>
      <c r="Q36" s="17">
        <f>Q35+Q34+Q33+Q32+Q31+Q30+Q29+Q28+Q27+Q26+Q25+Q24+Q23+Q22+Q21+Q20+Q19+Q18+Q17+Q16</f>
        <v>0</v>
      </c>
    </row>
    <row r="37" spans="2:17" s="10" customFormat="1" ht="15" customHeight="1" x14ac:dyDescent="0.25">
      <c r="F37" s="24" t="s">
        <v>89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2:17" s="10" customFormat="1" ht="30" customHeight="1" x14ac:dyDescent="0.25">
      <c r="B38" s="22" t="s">
        <v>90</v>
      </c>
      <c r="C38" s="22"/>
      <c r="D38" s="22"/>
      <c r="E38" s="13" t="s">
        <v>91</v>
      </c>
      <c r="F38" s="23" t="s">
        <v>92</v>
      </c>
      <c r="G38" s="23"/>
      <c r="H38" s="23"/>
      <c r="I38" s="23"/>
      <c r="J38" s="23"/>
      <c r="K38" s="14" t="s">
        <v>48</v>
      </c>
      <c r="L38" s="15">
        <v>13.6</v>
      </c>
      <c r="N38" s="16"/>
      <c r="O38" s="17"/>
      <c r="P38" s="17"/>
      <c r="Q38" s="17"/>
    </row>
    <row r="39" spans="2:17" s="10" customFormat="1" ht="45" customHeight="1" x14ac:dyDescent="0.25">
      <c r="B39" s="22" t="s">
        <v>93</v>
      </c>
      <c r="C39" s="22"/>
      <c r="D39" s="22"/>
      <c r="E39" s="13" t="s">
        <v>94</v>
      </c>
      <c r="F39" s="23" t="s">
        <v>95</v>
      </c>
      <c r="G39" s="23"/>
      <c r="H39" s="23"/>
      <c r="I39" s="23"/>
      <c r="J39" s="23"/>
      <c r="K39" s="14" t="s">
        <v>61</v>
      </c>
      <c r="L39" s="15">
        <v>120</v>
      </c>
      <c r="N39" s="16"/>
      <c r="O39" s="17"/>
      <c r="P39" s="17"/>
      <c r="Q39" s="17"/>
    </row>
    <row r="40" spans="2:17" s="10" customFormat="1" ht="30" customHeight="1" x14ac:dyDescent="0.25">
      <c r="B40" s="22" t="s">
        <v>96</v>
      </c>
      <c r="C40" s="22"/>
      <c r="D40" s="22"/>
      <c r="E40" s="13" t="s">
        <v>97</v>
      </c>
      <c r="F40" s="23" t="s">
        <v>98</v>
      </c>
      <c r="G40" s="23"/>
      <c r="H40" s="23"/>
      <c r="I40" s="23"/>
      <c r="J40" s="23"/>
      <c r="K40" s="14" t="s">
        <v>61</v>
      </c>
      <c r="L40" s="15">
        <v>120</v>
      </c>
      <c r="N40" s="16"/>
      <c r="O40" s="17"/>
      <c r="P40" s="17"/>
      <c r="Q40" s="17"/>
    </row>
    <row r="41" spans="2:17" s="10" customFormat="1" ht="45" customHeight="1" x14ac:dyDescent="0.25">
      <c r="B41" s="22" t="s">
        <v>99</v>
      </c>
      <c r="C41" s="22"/>
      <c r="D41" s="22"/>
      <c r="E41" s="13" t="s">
        <v>100</v>
      </c>
      <c r="F41" s="23" t="s">
        <v>101</v>
      </c>
      <c r="G41" s="23"/>
      <c r="H41" s="23"/>
      <c r="I41" s="23"/>
      <c r="J41" s="23"/>
      <c r="K41" s="14" t="s">
        <v>102</v>
      </c>
      <c r="L41" s="15">
        <v>1</v>
      </c>
      <c r="N41" s="16"/>
      <c r="O41" s="17"/>
      <c r="P41" s="17"/>
      <c r="Q41" s="17"/>
    </row>
    <row r="42" spans="2:17" s="10" customFormat="1" ht="30" customHeight="1" x14ac:dyDescent="0.25">
      <c r="B42" s="22" t="s">
        <v>103</v>
      </c>
      <c r="C42" s="22"/>
      <c r="D42" s="22"/>
      <c r="E42" s="13" t="s">
        <v>104</v>
      </c>
      <c r="F42" s="23" t="s">
        <v>105</v>
      </c>
      <c r="G42" s="23"/>
      <c r="H42" s="23"/>
      <c r="I42" s="23"/>
      <c r="J42" s="23"/>
      <c r="K42" s="14" t="s">
        <v>78</v>
      </c>
      <c r="L42" s="15">
        <v>1</v>
      </c>
      <c r="N42" s="16"/>
      <c r="O42" s="17"/>
      <c r="P42" s="17"/>
      <c r="Q42" s="17"/>
    </row>
    <row r="43" spans="2:17" s="10" customFormat="1" ht="60" customHeight="1" x14ac:dyDescent="0.25">
      <c r="B43" s="22" t="s">
        <v>106</v>
      </c>
      <c r="C43" s="22"/>
      <c r="D43" s="22"/>
      <c r="E43" s="13" t="s">
        <v>107</v>
      </c>
      <c r="F43" s="23" t="s">
        <v>108</v>
      </c>
      <c r="G43" s="23"/>
      <c r="H43" s="23"/>
      <c r="I43" s="23"/>
      <c r="J43" s="23"/>
      <c r="K43" s="14" t="s">
        <v>78</v>
      </c>
      <c r="L43" s="15">
        <v>2</v>
      </c>
      <c r="N43" s="16"/>
      <c r="O43" s="17"/>
      <c r="P43" s="17"/>
      <c r="Q43" s="17"/>
    </row>
    <row r="44" spans="2:17" s="10" customFormat="1" ht="45" customHeight="1" x14ac:dyDescent="0.25">
      <c r="B44" s="22" t="s">
        <v>109</v>
      </c>
      <c r="C44" s="22"/>
      <c r="D44" s="22"/>
      <c r="E44" s="13" t="s">
        <v>110</v>
      </c>
      <c r="F44" s="23" t="s">
        <v>111</v>
      </c>
      <c r="G44" s="23"/>
      <c r="H44" s="23"/>
      <c r="I44" s="23"/>
      <c r="J44" s="23"/>
      <c r="K44" s="14" t="s">
        <v>68</v>
      </c>
      <c r="L44" s="15">
        <v>0.12</v>
      </c>
      <c r="N44" s="16"/>
      <c r="O44" s="17"/>
      <c r="P44" s="17"/>
      <c r="Q44" s="17"/>
    </row>
    <row r="45" spans="2:17" s="10" customFormat="1" ht="45" customHeight="1" x14ac:dyDescent="0.25">
      <c r="B45" s="22" t="s">
        <v>112</v>
      </c>
      <c r="C45" s="22"/>
      <c r="D45" s="22"/>
      <c r="E45" s="13" t="s">
        <v>113</v>
      </c>
      <c r="F45" s="23" t="s">
        <v>114</v>
      </c>
      <c r="G45" s="23"/>
      <c r="H45" s="23"/>
      <c r="I45" s="23"/>
      <c r="J45" s="23"/>
      <c r="K45" s="14" t="s">
        <v>68</v>
      </c>
      <c r="L45" s="15">
        <v>1.36</v>
      </c>
      <c r="N45" s="16"/>
      <c r="O45" s="17"/>
      <c r="P45" s="17"/>
      <c r="Q45" s="17"/>
    </row>
    <row r="46" spans="2:17" s="10" customFormat="1" ht="30" customHeight="1" x14ac:dyDescent="0.25">
      <c r="B46" s="22" t="s">
        <v>115</v>
      </c>
      <c r="C46" s="22"/>
      <c r="D46" s="22"/>
      <c r="E46" s="13" t="s">
        <v>116</v>
      </c>
      <c r="F46" s="23" t="s">
        <v>117</v>
      </c>
      <c r="G46" s="23"/>
      <c r="H46" s="23"/>
      <c r="I46" s="23"/>
      <c r="J46" s="23"/>
      <c r="K46" s="14" t="s">
        <v>78</v>
      </c>
      <c r="L46" s="15">
        <v>2</v>
      </c>
      <c r="N46" s="16"/>
      <c r="O46" s="17"/>
      <c r="P46" s="17"/>
      <c r="Q46" s="17"/>
    </row>
    <row r="47" spans="2:17" s="10" customFormat="1" ht="30" customHeight="1" x14ac:dyDescent="0.25">
      <c r="B47" s="22" t="s">
        <v>118</v>
      </c>
      <c r="C47" s="22"/>
      <c r="D47" s="22"/>
      <c r="E47" s="13" t="s">
        <v>119</v>
      </c>
      <c r="F47" s="23" t="s">
        <v>120</v>
      </c>
      <c r="G47" s="23"/>
      <c r="H47" s="23"/>
      <c r="I47" s="23"/>
      <c r="J47" s="23"/>
      <c r="K47" s="14" t="s">
        <v>78</v>
      </c>
      <c r="L47" s="15">
        <v>23</v>
      </c>
      <c r="N47" s="16"/>
      <c r="O47" s="17"/>
      <c r="P47" s="17"/>
      <c r="Q47" s="17"/>
    </row>
    <row r="48" spans="2:17" s="10" customFormat="1" ht="15" customHeight="1" x14ac:dyDescent="0.25">
      <c r="B48" s="22" t="s">
        <v>121</v>
      </c>
      <c r="C48" s="22"/>
      <c r="D48" s="22"/>
      <c r="E48" s="13" t="s">
        <v>122</v>
      </c>
      <c r="F48" s="23" t="s">
        <v>123</v>
      </c>
      <c r="G48" s="23"/>
      <c r="H48" s="23"/>
      <c r="I48" s="23"/>
      <c r="J48" s="23"/>
      <c r="K48" s="14" t="s">
        <v>78</v>
      </c>
      <c r="L48" s="15">
        <v>9</v>
      </c>
      <c r="N48" s="16"/>
      <c r="O48" s="17"/>
      <c r="P48" s="17"/>
      <c r="Q48" s="17"/>
    </row>
    <row r="49" spans="2:17" s="10" customFormat="1" ht="45" customHeight="1" x14ac:dyDescent="0.25">
      <c r="B49" s="22" t="s">
        <v>124</v>
      </c>
      <c r="C49" s="22"/>
      <c r="D49" s="22"/>
      <c r="E49" s="13" t="s">
        <v>100</v>
      </c>
      <c r="F49" s="23" t="s">
        <v>125</v>
      </c>
      <c r="G49" s="23"/>
      <c r="H49" s="23"/>
      <c r="I49" s="23"/>
      <c r="J49" s="23"/>
      <c r="K49" s="14" t="s">
        <v>102</v>
      </c>
      <c r="L49" s="15">
        <v>2</v>
      </c>
      <c r="N49" s="16"/>
      <c r="O49" s="17"/>
      <c r="P49" s="17"/>
      <c r="Q49" s="17"/>
    </row>
    <row r="50" spans="2:17" s="10" customFormat="1" ht="30" customHeight="1" x14ac:dyDescent="0.25">
      <c r="B50" s="22" t="s">
        <v>126</v>
      </c>
      <c r="C50" s="22"/>
      <c r="D50" s="22"/>
      <c r="E50" s="13" t="s">
        <v>104</v>
      </c>
      <c r="F50" s="23" t="s">
        <v>105</v>
      </c>
      <c r="G50" s="23"/>
      <c r="H50" s="23"/>
      <c r="I50" s="23"/>
      <c r="J50" s="23"/>
      <c r="K50" s="14" t="s">
        <v>78</v>
      </c>
      <c r="L50" s="15">
        <v>2</v>
      </c>
      <c r="N50" s="16"/>
      <c r="O50" s="17"/>
      <c r="P50" s="17"/>
      <c r="Q50" s="17"/>
    </row>
    <row r="51" spans="2:17" s="10" customFormat="1" ht="45" customHeight="1" x14ac:dyDescent="0.25">
      <c r="B51" s="22" t="s">
        <v>127</v>
      </c>
      <c r="C51" s="22"/>
      <c r="D51" s="22"/>
      <c r="E51" s="13" t="s">
        <v>128</v>
      </c>
      <c r="F51" s="23" t="s">
        <v>129</v>
      </c>
      <c r="G51" s="23"/>
      <c r="H51" s="23"/>
      <c r="I51" s="23"/>
      <c r="J51" s="23"/>
      <c r="K51" s="14" t="s">
        <v>102</v>
      </c>
      <c r="L51" s="15">
        <v>9</v>
      </c>
      <c r="N51" s="16"/>
      <c r="O51" s="17"/>
      <c r="P51" s="17"/>
      <c r="Q51" s="17"/>
    </row>
    <row r="52" spans="2:17" s="10" customFormat="1" ht="30" customHeight="1" x14ac:dyDescent="0.25">
      <c r="B52" s="22" t="s">
        <v>130</v>
      </c>
      <c r="C52" s="22"/>
      <c r="D52" s="22"/>
      <c r="E52" s="13" t="s">
        <v>131</v>
      </c>
      <c r="F52" s="23" t="s">
        <v>132</v>
      </c>
      <c r="G52" s="23"/>
      <c r="H52" s="23"/>
      <c r="I52" s="23"/>
      <c r="J52" s="23"/>
      <c r="K52" s="14" t="s">
        <v>102</v>
      </c>
      <c r="L52" s="15">
        <v>1</v>
      </c>
      <c r="N52" s="16"/>
      <c r="O52" s="17"/>
      <c r="P52" s="17"/>
      <c r="Q52" s="17"/>
    </row>
    <row r="53" spans="2:17" s="10" customFormat="1" ht="30" customHeight="1" x14ac:dyDescent="0.25">
      <c r="B53" s="22" t="s">
        <v>133</v>
      </c>
      <c r="C53" s="22"/>
      <c r="D53" s="22"/>
      <c r="E53" s="13" t="s">
        <v>134</v>
      </c>
      <c r="F53" s="23" t="s">
        <v>135</v>
      </c>
      <c r="G53" s="23"/>
      <c r="H53" s="23"/>
      <c r="I53" s="23"/>
      <c r="J53" s="23"/>
      <c r="K53" s="14" t="s">
        <v>78</v>
      </c>
      <c r="L53" s="15">
        <v>9</v>
      </c>
      <c r="N53" s="16"/>
      <c r="O53" s="17"/>
      <c r="P53" s="17"/>
      <c r="Q53" s="17"/>
    </row>
    <row r="54" spans="2:17" s="10" customFormat="1" ht="45" customHeight="1" x14ac:dyDescent="0.25">
      <c r="B54" s="22" t="s">
        <v>136</v>
      </c>
      <c r="C54" s="22"/>
      <c r="D54" s="22"/>
      <c r="E54" s="13" t="s">
        <v>137</v>
      </c>
      <c r="F54" s="23" t="s">
        <v>138</v>
      </c>
      <c r="G54" s="23"/>
      <c r="H54" s="23"/>
      <c r="I54" s="23"/>
      <c r="J54" s="23"/>
      <c r="K54" s="14" t="s">
        <v>48</v>
      </c>
      <c r="L54" s="15">
        <v>13.6</v>
      </c>
      <c r="N54" s="16"/>
      <c r="O54" s="17"/>
      <c r="P54" s="17"/>
      <c r="Q54" s="17"/>
    </row>
    <row r="55" spans="2:17" s="18" customFormat="1" ht="14.25" customHeight="1" x14ac:dyDescent="0.25">
      <c r="J55" s="18" t="s">
        <v>88</v>
      </c>
      <c r="Q55" s="17">
        <f>Q54+Q53+Q52+Q51+Q50+Q49+Q48+Q47+Q46+Q45+Q44+Q43+Q42+Q41+Q40+Q39+Q38</f>
        <v>0</v>
      </c>
    </row>
    <row r="56" spans="2:17" s="10" customFormat="1" ht="15" customHeight="1" x14ac:dyDescent="0.25">
      <c r="F56" s="24" t="s">
        <v>139</v>
      </c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2:17" s="10" customFormat="1" ht="60" customHeight="1" x14ac:dyDescent="0.25">
      <c r="B57" s="22" t="s">
        <v>140</v>
      </c>
      <c r="C57" s="22"/>
      <c r="D57" s="22"/>
      <c r="E57" s="13" t="s">
        <v>141</v>
      </c>
      <c r="F57" s="23" t="s">
        <v>142</v>
      </c>
      <c r="G57" s="23"/>
      <c r="H57" s="23"/>
      <c r="I57" s="23"/>
      <c r="J57" s="23"/>
      <c r="K57" s="14" t="s">
        <v>48</v>
      </c>
      <c r="L57" s="15">
        <v>112.33</v>
      </c>
      <c r="N57" s="16"/>
      <c r="O57" s="17"/>
      <c r="P57" s="17"/>
      <c r="Q57" s="17"/>
    </row>
    <row r="58" spans="2:17" s="10" customFormat="1" ht="60" customHeight="1" x14ac:dyDescent="0.25">
      <c r="B58" s="22" t="s">
        <v>143</v>
      </c>
      <c r="C58" s="22"/>
      <c r="D58" s="22"/>
      <c r="E58" s="13" t="s">
        <v>144</v>
      </c>
      <c r="F58" s="23" t="s">
        <v>145</v>
      </c>
      <c r="G58" s="23"/>
      <c r="H58" s="23"/>
      <c r="I58" s="23"/>
      <c r="J58" s="23"/>
      <c r="K58" s="14" t="s">
        <v>146</v>
      </c>
      <c r="L58" s="15">
        <v>0.96</v>
      </c>
      <c r="N58" s="16"/>
      <c r="O58" s="17"/>
      <c r="P58" s="17"/>
      <c r="Q58" s="17"/>
    </row>
    <row r="59" spans="2:17" s="10" customFormat="1" ht="60" customHeight="1" x14ac:dyDescent="0.25">
      <c r="B59" s="22" t="s">
        <v>147</v>
      </c>
      <c r="C59" s="22"/>
      <c r="D59" s="22"/>
      <c r="E59" s="13" t="s">
        <v>148</v>
      </c>
      <c r="F59" s="23" t="s">
        <v>149</v>
      </c>
      <c r="G59" s="23"/>
      <c r="H59" s="23"/>
      <c r="I59" s="23"/>
      <c r="J59" s="23"/>
      <c r="K59" s="14" t="s">
        <v>146</v>
      </c>
      <c r="L59" s="15">
        <v>0.96</v>
      </c>
      <c r="N59" s="16"/>
      <c r="O59" s="17"/>
      <c r="P59" s="17"/>
      <c r="Q59" s="17"/>
    </row>
    <row r="60" spans="2:17" s="10" customFormat="1" ht="60" customHeight="1" x14ac:dyDescent="0.25">
      <c r="B60" s="22" t="s">
        <v>150</v>
      </c>
      <c r="C60" s="22"/>
      <c r="D60" s="22"/>
      <c r="E60" s="13" t="s">
        <v>151</v>
      </c>
      <c r="F60" s="23" t="s">
        <v>152</v>
      </c>
      <c r="G60" s="23"/>
      <c r="H60" s="23"/>
      <c r="I60" s="23"/>
      <c r="J60" s="23"/>
      <c r="K60" s="14" t="s">
        <v>146</v>
      </c>
      <c r="L60" s="15">
        <v>0.96</v>
      </c>
      <c r="N60" s="16"/>
      <c r="O60" s="17"/>
      <c r="P60" s="17"/>
      <c r="Q60" s="17"/>
    </row>
    <row r="61" spans="2:17" s="10" customFormat="1" ht="45" customHeight="1" x14ac:dyDescent="0.25">
      <c r="B61" s="22" t="s">
        <v>153</v>
      </c>
      <c r="C61" s="22"/>
      <c r="D61" s="22"/>
      <c r="E61" s="13" t="s">
        <v>154</v>
      </c>
      <c r="F61" s="23" t="s">
        <v>155</v>
      </c>
      <c r="G61" s="23"/>
      <c r="H61" s="23"/>
      <c r="I61" s="23"/>
      <c r="J61" s="23"/>
      <c r="K61" s="14" t="s">
        <v>156</v>
      </c>
      <c r="L61" s="15">
        <v>9.6000000000000002E-2</v>
      </c>
      <c r="N61" s="16"/>
      <c r="O61" s="17"/>
      <c r="P61" s="17"/>
      <c r="Q61" s="17"/>
    </row>
    <row r="62" spans="2:17" s="10" customFormat="1" ht="45" customHeight="1" x14ac:dyDescent="0.25">
      <c r="B62" s="22" t="s">
        <v>157</v>
      </c>
      <c r="C62" s="22"/>
      <c r="D62" s="22"/>
      <c r="E62" s="13" t="s">
        <v>158</v>
      </c>
      <c r="F62" s="23" t="s">
        <v>159</v>
      </c>
      <c r="G62" s="23"/>
      <c r="H62" s="23"/>
      <c r="I62" s="23"/>
      <c r="J62" s="23"/>
      <c r="K62" s="14" t="s">
        <v>48</v>
      </c>
      <c r="L62" s="15">
        <v>67.33</v>
      </c>
      <c r="N62" s="16"/>
      <c r="O62" s="17"/>
      <c r="P62" s="17"/>
      <c r="Q62" s="17"/>
    </row>
    <row r="63" spans="2:17" s="10" customFormat="1" ht="45" customHeight="1" x14ac:dyDescent="0.25">
      <c r="B63" s="22" t="s">
        <v>160</v>
      </c>
      <c r="C63" s="22"/>
      <c r="D63" s="22"/>
      <c r="E63" s="13" t="s">
        <v>161</v>
      </c>
      <c r="F63" s="23" t="s">
        <v>162</v>
      </c>
      <c r="G63" s="23"/>
      <c r="H63" s="23"/>
      <c r="I63" s="23"/>
      <c r="J63" s="23"/>
      <c r="K63" s="14" t="s">
        <v>35</v>
      </c>
      <c r="L63" s="15">
        <v>2</v>
      </c>
      <c r="N63" s="16"/>
      <c r="O63" s="17"/>
      <c r="P63" s="17"/>
      <c r="Q63" s="17"/>
    </row>
    <row r="64" spans="2:17" s="18" customFormat="1" ht="14.25" customHeight="1" x14ac:dyDescent="0.25">
      <c r="J64" s="18" t="s">
        <v>88</v>
      </c>
      <c r="Q64" s="17"/>
    </row>
    <row r="65" spans="3:17" s="10" customFormat="1" ht="14.25" customHeight="1" x14ac:dyDescent="0.25">
      <c r="J65" s="18" t="s">
        <v>163</v>
      </c>
      <c r="Q65" s="17"/>
    </row>
    <row r="66" spans="3:17" s="14" customFormat="1" ht="14.25" customHeight="1" x14ac:dyDescent="0.25">
      <c r="J66" s="19" t="s">
        <v>164</v>
      </c>
      <c r="Q66" s="17"/>
    </row>
    <row r="67" spans="3:17" s="10" customFormat="1" ht="14.25" customHeight="1" x14ac:dyDescent="0.25">
      <c r="J67" s="18" t="s">
        <v>165</v>
      </c>
      <c r="Q67" s="17">
        <f>Q66+Q65</f>
        <v>0</v>
      </c>
    </row>
    <row r="69" spans="3:17" ht="14.25" customHeight="1" x14ac:dyDescent="0.2">
      <c r="C69" s="21" t="s">
        <v>166</v>
      </c>
      <c r="D69" s="21"/>
      <c r="E69" s="21"/>
      <c r="F69" s="21"/>
    </row>
    <row r="70" spans="3:17" ht="14.25" customHeight="1" x14ac:dyDescent="0.2">
      <c r="E70" s="21" t="s">
        <v>167</v>
      </c>
      <c r="F70" s="21"/>
      <c r="G70" s="21"/>
      <c r="H70" s="21"/>
      <c r="I70" s="21"/>
      <c r="J70" s="21"/>
      <c r="K70" s="21"/>
    </row>
    <row r="71" spans="3:17" ht="14.25" customHeight="1" x14ac:dyDescent="0.2">
      <c r="E71" s="20" t="s">
        <v>169</v>
      </c>
    </row>
    <row r="72" spans="3:17" ht="14.25" customHeight="1" x14ac:dyDescent="0.2">
      <c r="E72" s="20" t="s">
        <v>170</v>
      </c>
    </row>
  </sheetData>
  <mergeCells count="113">
    <mergeCell ref="C8:E8"/>
    <mergeCell ref="F8:G8"/>
    <mergeCell ref="H8:Q8"/>
    <mergeCell ref="C9:E9"/>
    <mergeCell ref="F9:G9"/>
    <mergeCell ref="H9:Q9"/>
    <mergeCell ref="G5:O5"/>
    <mergeCell ref="H6:O6"/>
    <mergeCell ref="P6:Q6"/>
    <mergeCell ref="C7:E7"/>
    <mergeCell ref="F7:G7"/>
    <mergeCell ref="H7:Q7"/>
    <mergeCell ref="N13:Q13"/>
    <mergeCell ref="F15:Q15"/>
    <mergeCell ref="B16:D16"/>
    <mergeCell ref="F16:J16"/>
    <mergeCell ref="B17:D17"/>
    <mergeCell ref="F17:J17"/>
    <mergeCell ref="B11:E11"/>
    <mergeCell ref="K11:M11"/>
    <mergeCell ref="B13:D14"/>
    <mergeCell ref="E13:E14"/>
    <mergeCell ref="F13:J14"/>
    <mergeCell ref="K13:K14"/>
    <mergeCell ref="L13:L14"/>
    <mergeCell ref="B21:D21"/>
    <mergeCell ref="F21:J21"/>
    <mergeCell ref="B22:D22"/>
    <mergeCell ref="F22:J22"/>
    <mergeCell ref="B23:D23"/>
    <mergeCell ref="F23:J23"/>
    <mergeCell ref="B18:D18"/>
    <mergeCell ref="F18:J18"/>
    <mergeCell ref="B19:D19"/>
    <mergeCell ref="F19:J19"/>
    <mergeCell ref="B20:D20"/>
    <mergeCell ref="F20:J20"/>
    <mergeCell ref="B27:D27"/>
    <mergeCell ref="F27:J27"/>
    <mergeCell ref="B28:D28"/>
    <mergeCell ref="F28:J28"/>
    <mergeCell ref="B29:D29"/>
    <mergeCell ref="F29:J29"/>
    <mergeCell ref="B24:D24"/>
    <mergeCell ref="F24:J24"/>
    <mergeCell ref="B25:D25"/>
    <mergeCell ref="F25:J25"/>
    <mergeCell ref="B26:D26"/>
    <mergeCell ref="F26:J26"/>
    <mergeCell ref="B33:D33"/>
    <mergeCell ref="F33:J33"/>
    <mergeCell ref="B34:D34"/>
    <mergeCell ref="F34:J34"/>
    <mergeCell ref="B35:D35"/>
    <mergeCell ref="F35:J35"/>
    <mergeCell ref="B30:D30"/>
    <mergeCell ref="F30:J30"/>
    <mergeCell ref="B31:D31"/>
    <mergeCell ref="F31:J31"/>
    <mergeCell ref="B32:D32"/>
    <mergeCell ref="F32:J32"/>
    <mergeCell ref="B41:D41"/>
    <mergeCell ref="F41:J41"/>
    <mergeCell ref="B42:D42"/>
    <mergeCell ref="F42:J42"/>
    <mergeCell ref="B43:D43"/>
    <mergeCell ref="F43:J43"/>
    <mergeCell ref="F37:Q37"/>
    <mergeCell ref="B38:D38"/>
    <mergeCell ref="F38:J38"/>
    <mergeCell ref="B39:D39"/>
    <mergeCell ref="F39:J39"/>
    <mergeCell ref="B40:D40"/>
    <mergeCell ref="F40:J40"/>
    <mergeCell ref="B47:D47"/>
    <mergeCell ref="F47:J47"/>
    <mergeCell ref="B48:D48"/>
    <mergeCell ref="F48:J48"/>
    <mergeCell ref="B49:D49"/>
    <mergeCell ref="F49:J49"/>
    <mergeCell ref="B44:D44"/>
    <mergeCell ref="F44:J44"/>
    <mergeCell ref="B45:D45"/>
    <mergeCell ref="F45:J45"/>
    <mergeCell ref="B46:D46"/>
    <mergeCell ref="F46:J46"/>
    <mergeCell ref="B53:D53"/>
    <mergeCell ref="F53:J53"/>
    <mergeCell ref="B54:D54"/>
    <mergeCell ref="F54:J54"/>
    <mergeCell ref="F56:Q56"/>
    <mergeCell ref="B57:D57"/>
    <mergeCell ref="F57:J57"/>
    <mergeCell ref="B50:D50"/>
    <mergeCell ref="F50:J50"/>
    <mergeCell ref="B51:D51"/>
    <mergeCell ref="F51:J51"/>
    <mergeCell ref="B52:D52"/>
    <mergeCell ref="F52:J52"/>
    <mergeCell ref="C69:F69"/>
    <mergeCell ref="E70:K70"/>
    <mergeCell ref="B61:D61"/>
    <mergeCell ref="F61:J61"/>
    <mergeCell ref="B62:D62"/>
    <mergeCell ref="F62:J62"/>
    <mergeCell ref="B63:D63"/>
    <mergeCell ref="F63:J63"/>
    <mergeCell ref="B58:D58"/>
    <mergeCell ref="F58:J58"/>
    <mergeCell ref="B59:D59"/>
    <mergeCell ref="F59:J59"/>
    <mergeCell ref="B60:D60"/>
    <mergeCell ref="F60:J60"/>
  </mergeCells>
  <pageMargins left="0.39370078740157483" right="0.39370078740157483" top="0.59055118110236227" bottom="0.59055118110236227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Dycode Software ProSama</dc:creator>
  <cp:lastModifiedBy>Jūratė Bataitienė</cp:lastModifiedBy>
  <cp:lastPrinted>2025-09-09T05:31:15Z</cp:lastPrinted>
  <dcterms:created xsi:type="dcterms:W3CDTF">2025-09-09T05:26:08Z</dcterms:created>
  <dcterms:modified xsi:type="dcterms:W3CDTF">2025-09-10T08:19:38Z</dcterms:modified>
</cp:coreProperties>
</file>