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 ATVIRI  TARPTAUTINIAI konkursai\Medicininė įranga. Enchoskopai_2501, 2 d. ek.n._VM\"/>
    </mc:Choice>
  </mc:AlternateContent>
  <xr:revisionPtr revIDLastSave="0" documentId="13_ncr:1_{FDB42519-9CCC-47AB-800B-C11718301584}"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100" i="1" l="1"/>
  <c r="G75" i="1"/>
  <c r="H99" i="1" s="1"/>
  <c r="H65" i="1"/>
  <c r="G37" i="1"/>
  <c r="H64" i="1" s="1"/>
  <c r="G99" i="1" l="1"/>
  <c r="G100" i="1" s="1"/>
  <c r="G101" i="1" s="1"/>
  <c r="G64" i="1"/>
  <c r="G65" i="1" s="1"/>
  <c r="G66" i="1" s="1"/>
</calcChain>
</file>

<file path=xl/sharedStrings.xml><?xml version="1.0" encoding="utf-8"?>
<sst xmlns="http://schemas.openxmlformats.org/spreadsheetml/2006/main" count="214" uniqueCount="172">
  <si>
    <t>PIRKIMO SĄLYGŲ PRIEDAS "PASIŪLYMO FORMA"</t>
  </si>
  <si>
    <t>MEDICININĖ ĮRANGA. ECHOSKOPAI (SUJUNGTI PIRKIMAI)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</si>
  <si>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</si>
  <si>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</si>
  <si>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</si>
  <si>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</si>
  <si>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</si>
  <si>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</si>
  <si>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</si>
  <si>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</si>
  <si>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</si>
  <si>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</si>
  <si>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</si>
  <si>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</si>
  <si>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</si>
  <si>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</si>
  <si>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</si>
  <si>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</si>
  <si>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</si>
  <si>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</si>
  <si>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</si>
  <si>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</si>
  <si>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</si>
  <si>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</si>
  <si>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</si>
  <si>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</si>
  <si>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</si>
  <si>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</si>
  <si>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</si>
  <si>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</si>
  <si>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Siūloma reikšmė</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</si>
  <si>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</si>
  <si>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</si>
  <si>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</si>
  <si>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</si>
  <si>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</si>
  <si>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</si>
  <si>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</si>
  <si>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1.1.</t>
  </si>
  <si>
    <t>kompl.</t>
  </si>
  <si>
    <t>1.1.1.</t>
  </si>
  <si>
    <t>Konstrukcija, paskirtis - Mobili skaitmeninė sistema su ratukais (yra ratukų fiksavimo mechanizmas), ≥10 mln. skaitmeninių vaizdo apdorojimų kanalųskirta trantorakaliniaims širdies ir kraujagyslių ultragarsiniams tyrimams, pilvo organų tyrimamssu galimybe palaikyti transezofaginio daviklio veikimą bei galimybe įdiegti trimatį transezofaginį širdies vaizdinimą.Turi būti ≥ 3 aktyvios jungtys ultragarsiniams davikliams pajungti (galimos reikšmės: ))</t>
  </si>
  <si>
    <t>1.1.2.</t>
  </si>
  <si>
    <t>Sistemos sudėtis - Echoskopas (3 vnt);Tūrinis sektorinis daviklis su programine licencija, skirtas širdies tyrimams (2 vnt), kurio dažnių diapazonas ne siauresnis už 1-3,8 MHz, apžiūros kampas ≥ 90°. Turintis dviejų plokštumų vaizdinimą vienu metu (angl. multiplane/x-plane/multi D) realiame laike bei galimas laisvas kampo tarp plokštumų pasirinkimas. Matricinis sektorinis daviklis su programine licencija, skirtas širdies tyrimams (1 vnt), kurio dažnių diapazonas ne siauresnis už 1-3,8 MHz, apžiūros kampas ≥ 90°, elementų skaičius ne mažesnis už 200. Komplektuojamas su daugkartinės adatos nukreipėju. Tūrinis perstemplinis (4D TEE) daviklis su programine licencija, skirtas širdies tyrimams (1 vnt), kurio dažnių diapazonas ne siauresnis kaip nuo 3,0 iki 6,5 MHz, apžiūros kampas ≥ 90°. Linijinis daviklis su programine licencija, skirtas kraujagyslių ir paviršiaus struktūrų tyrimams (1 vnt), kurio dažnių diapazonas ne siauresnis kaip nuo 5,0 iki 12,0 MHz, apžvalgos lauko plotis 40 mm ± 5 mm. Komplektuojamas su daugkartinės adatos nukreipėju.Konveksinis daviklis su programine licencija, skirtas pilvo organų tyrimams (1 vnt), kurio dažnių diapazonas ne siauresnis kaip nuo 1,8 iki 3,8 MHz, skenavimo kampas ≥70°. Komplektuojamas su daugkartinės adatos nukreipėju.Papildomai: EKG laidų ir stacionarinių elektrodų komplektas (galimos reikšmės: ))</t>
  </si>
  <si>
    <t>1.1.3.</t>
  </si>
  <si>
    <t>Duomenų  archyvavimas - Širdies ir kraujagyslių ultragarsiniams tyrimams atlikti.DICOM standarto palaikomos funkcijos (send arba store; query ir retrieve; worklist).Statinių ir dinaminių vaizdų archyvavimas vidinėje prietaiso atmintyje, išsaugant visą pradinę informaciją apie signaląvaizdų eksportavimas DICOM formatu į duomenų saugyklas ir darbo stotis tiek laidiniu kompiuteriniu tinklu (LAN), tiek belaidžio ryšio kompiuteriniu tinklu (WLAN).Turi būti statinių vaizdų konvertavimo galimybė į BMP arba JPEG formatus, dinaminių vaizdų konvertavimo galimybė į MPEG arba AVI arba WMV formatus bei konvertuotų vaizdų eksportavimasBūtina USB įrašymo galimybė (galimos reikšmės: ))</t>
  </si>
  <si>
    <t>1.1.4.</t>
  </si>
  <si>
    <t>Aparato valdymo pultas - Lietimui jautrus (angl. ‘’touch screen’’) ekranas, kurio įstrižainė ≥ 12 coliai.Valdymo pulto padėtis turi būti reguliuoja (jį galima pakelti, nuleisti ar pasukti) (galimos reikšmės: ))</t>
  </si>
  <si>
    <t>1.1.5.</t>
  </si>
  <si>
    <t>Monitorius - Vaizdo monitorius: skystųjų kristalų LCD arba lygiavertės technologijos;  ekrano įstrižainė ≥ 22 coliai, rezoliucija ≥ 1900 x 1000 vaizdo elementų.Galimybė reguliuoti monitoriaus padėtį (pasukti, palenkti, pakelti ar nuleisti nepriklausomai nuo valdymo pulto). (galimos reikšmės: ))</t>
  </si>
  <si>
    <t>1.1.6.</t>
  </si>
  <si>
    <t>Skenavimo režimai - Vienmatis vaizdinimas: pilkų spalvų skalėje ir spalvinės tėkmės vaizdinimas; anatominis (laisvos ašies) vienmatis vaizdinimas; taip pat vienmačio vaizdinimo veikimas realiame laike.Dvimatis vaizdinimas: ≥ 380 dB dinaminis diapazonas.Dvimatis vaizdinimas: aukštesnių harmonikų registravimas; Dvimatis vaizdinimas: Nuolatinis automatinis parametrų optimizavimas realiu laiku, apimantis dinaminį stiprinimo kompensavimą bei šoninio vaizdo stiprinimą. Vaizdo formavimo technologija, kuri sufokusuoja ultragarso spindulį visame tyrimo gylyje ("nSight" beamforming, "cSound", "InFocus" arba lygiavertė technologija)Spalvinė doplerografija apimanti spalvinę tėkmės greičio doplerografiją bei spalvinę audinių doplerografija (TDI). Turi būti galimybė įrašytuose statiniuose ir dinaminiuose vaizduose keisti spalvinės doplerografijos spalvinių skalių bazinės linijos padėtį. Spektrinė doplerografija: pulsinės bangos (PW) doplerografija; Spektrinė doplerografija: dažnesnės pulsinės bangos (HPRF) doplerografija;Spektrinė doplerografija:  nuolatinės bangos (CW) doplerografija; Spektrinė doplerografija: spektrinė (PW) audinių doplerografija doplerografija. Realiame laike veikiantys vaizdavimo režimai: dupleksinis ir tripleksinis vaizdinimas. Būtinas dviejų plokštumų (angl. "biplane") vaizdavimas realiu laiku (galimybė laisvai pozicionuoti plokštumas viena kitos atžvilgiu 2D ir spalvinės doplerografijos vaizduose);  turi būti galimybė palaikyti šį režimą ir su komplektuojamu tūriniu transtorakaliniu ir/ar transezofaginiu davikliu. Sudvejintas režimas, kai galimi du tiriamosios zonos vaizdai vienu metu (vienas 2D vaizdas, antras 2D su spalvinio doplerio informacija).Fiziologinių kreivių rodymas ekrane. Sinchronizuota su vaizdu EKG (galimos reikšmės: ))</t>
  </si>
  <si>
    <t>1.1.7.</t>
  </si>
  <si>
    <t>Programinė įranga vaizdų analizei echokardiografe  - Morfometrinių ir hemodinaminių kardiologinių matavimų paketas (Cardiac measurements)Dirbtiniu intelektu paremti automatiniai matavimai dopleriniuose ir 2D režimuose;Automatizuoti kairiojo skilvelio miokardo išilginės deformacijos (strain) matavimai su 2D taškelių sekimo technologija. Bendros ir segmentinės išilginės deformacijos atvaizdavimas „buliaus akyje” bei kreivių pavidalu laiko koordinatėje;Automatizuoti dešiniojo skilvelio išilginės miokardo deformacijos matavimai su 2D taškelių sekimo technologija, įvertinantys bendrąją ir segmentinę dešiniojo skilvelio deformaciją;Automatizuoti kairiojo prieširdžio miokardo deformacijos matavimai su 2D taškelių sekimo technologija (galimos reikšmės: ))</t>
  </si>
  <si>
    <t>1.1.8.</t>
  </si>
  <si>
    <t>Išeinamieji kanalai - HDMI ir/arba DVI arba display port;Ethernet/Internet; ≥ 1 USB jungtys (galimos reikšmės: ))</t>
  </si>
  <si>
    <t>1.1.9.</t>
  </si>
  <si>
    <t>Elektros maitinimas - Iš ~220 V ±10%, 50 Hz  elektros tinklo. Taip pat turi būti apsauginis nepertraukiamo maitinimo šaltinis („UPS“ tipo arba lygiavertis) arba prietaise integruotas atsarginio maitinimo akumuliatorius (galimos reikšmės: ))</t>
  </si>
  <si>
    <t>1.1.10.</t>
  </si>
  <si>
    <t>Garantinio aptarnavimo laikotarpis - ≥ 24 mėnesių (galimos reikšmės: ))</t>
  </si>
  <si>
    <t>1.1.11.</t>
  </si>
  <si>
    <t>Įrangos žymėjimas - Būtina kartu su pasiūlymu pateikti CE sertifikato arba EB atitikties deklaracijos kopiją (galimos reikšmės: ))</t>
  </si>
  <si>
    <t>1.1.12.</t>
  </si>
  <si>
    <t>Įrangos pagaminimo laikotarpis - Įranga turi būti nauja, pagaminta ne anksčiau nei 2025 metais (galimos reikšmės: ))</t>
  </si>
  <si>
    <t>1.1.13.</t>
  </si>
  <si>
    <t>Kartu su įranga pateikiama dokumentacija - Siūloma įranga turi būti nauja, nenaudota, pagaminta ne anksčiau kaip 2025 m1. Naudojimo instrukcija lietuvių ir anglų kalba (gali būti elektroniniu formatu);2. Serviso dokumentacija lietuvių arba anglų kalba (gali būti elektroniniu formatu):a) Struktūrinė schema ir/arba atskirų blokų funkcijų aprašymas;b) Instaliavimo instrukcijos;c) Funkcionalumo patikrinimo instrukcijos;d) Aptarnavimo instrukcijos;e) Gedimų nustatymo instrukcijos;f) Išardymo-surinkimo instrukcijos;g) Atsarginių dalių katalogas;h) Periodinio techninės būklės tikrinimo instrukcijos;i) Derinimo/kalibravimo instrukcijos (taikoma, jei šios procedūros yra numatytos siūlomos įrangos gamintojo);Programinė įranga, serviso slaptažodžiai bei aparatūriniai „raktai“ b), c), d), e), h) ir i) punktuose nurodytiems darbams atlikti (taikoma, jei šios priemonės yra numatytos siūlomos įrangos gamintojo) (galimos reikšmės: ))</t>
  </si>
  <si>
    <t>1.1.14.</t>
  </si>
  <si>
    <t>Įrangos pristatymas ir instaliavimas - Įrangos pristatymo, iškrovimo, pervežimo į instaliavimo vietą, instaliavimo, po instaliavimo likusių įpakavimo medžiagų išvežimo (utilizavimo) išlaidos įskaičiuotos į pasiūlymo kainą (galimos reikšmės: ))</t>
  </si>
  <si>
    <t>1.1.15.</t>
  </si>
  <si>
    <t>Vartotojų apmokymas - Vartotojų apmokymas naudoti įrangą įskaičiuotas į pasiūlymo kainą (galimos reikšmės: ))</t>
  </si>
  <si>
    <t>1.1.16.</t>
  </si>
  <si>
    <t>Galimybė įsigyti originalias (arba joms lygiavertes) atsargines dalis - Tiekėjas turi užtikrinti galimybę įsigyti siūlomos prekės originalias (arba joms lygiavertes) atsargines dalis (jų tiekimą rinkai) ne trumpiau kaip 5 metus (prašome nurodyti konkrečią trukmę) nuo prekės garantinio laikotarpio pabaigos, išskyrus atvejus, kai siūlomos prekės originalios (arba joms lygiavertės) atsarginės dalys dėl objektyvių priežasčių negali būti tiekiamos Lietuvos Respublikos rinkai (būtinas tiekėjo ir/arba gamintojo atitinkamas patvirtinimas). Pastaba: Reikalavimas taikomas vadovaujantis Lietuvos Respublikos aplinkos ministro 2022 m. gruodžio 13 d. įsakymu Nr. D1-401 patvirtinto aplinkos apsaugos kriterijų taikymo, vykdant žaliuosius pirkimus, tvarkos aprašo II skyriaus 4.4.4.4 punktu (galimos reikšmės: ))</t>
  </si>
  <si>
    <t>1.1.17.</t>
  </si>
  <si>
    <t>Kokybės kriterijai:</t>
  </si>
  <si>
    <t>1.1.18.</t>
  </si>
  <si>
    <t>1.1.19.</t>
  </si>
  <si>
    <t>Komplektuojamo tūrinio perstemplinio daviklio dažnių diapazonas ne siauresnis kaip nuo 3 iki 8 MHz.</t>
  </si>
  <si>
    <t>1.1.20.</t>
  </si>
  <si>
    <t>Maksimalus vaizduojamas gylis B režime ≥50 cm.</t>
  </si>
  <si>
    <t>1.1.21.</t>
  </si>
  <si>
    <t>Sektorinio daviklio apžiūros kampas (ang. Field of view) ≥120º</t>
  </si>
  <si>
    <t>1.1.22.</t>
  </si>
  <si>
    <t>Dirbtiniu intelektu paremta dinaminio širdies modelio programinė įranga, gebanti sekti kiekvieną širdies ciklo kadrą, pasitelkiant 3D taškelių sekimo technologiją. Dinaminis kairio skilvelio ir kairio prieširdžių kontūrų sekimas vienu metu, bendrojo tūrio kreivės, automatiniai tūrių ir kairio prieširdžio išstūmimo frakcijos matavimai, rezultatų vidurkio pagal pasirenkamus širdies ciklus išvedimas.</t>
  </si>
  <si>
    <t>1.1.23.</t>
  </si>
  <si>
    <t>1.1.24.</t>
  </si>
  <si>
    <t>Tripleksinis vaizdavimas realiame laike davikliui dirbant nuolatinės bangos doplerografijos režimu (2D+spalvinis dopleris+CW)</t>
  </si>
  <si>
    <t>1.1.25.</t>
  </si>
  <si>
    <t>Programinė įranga doplerinių intrakardinės kraujotakos spektrų analizei ultragarso prietaise: vienu mygtuko paspaudimu programa atpažįsta doplerinius signalus, automatizuotai apskaičiuoja standartinius jų parametrus ir vienu metu analizuoja kelis tame pačiame vaizde esančius signalus, iš karto pateikdama atskirų parametrų matavimų vidurkius. Programa atpažįsta ir matuoja šiuos spektrus: ·	kraujotaką per aortos vožtuvą (Vmax, Vvid, Gmax, Gvid, VTI), ·	kraujotakos spektrą kairiojo skilvelio išstūmimo trakte (Vmax, Vvid, Gmax, Gvid, VTI), ·	kraujotakos spektrą per mitralinį vožtuvą (E, A, E/A), ·	kraujotakos spektrą dešiniojo skilvelio išstūmimo trakte, regurgitacijos spektrą per triburį vožtuvą (Vmax, Gmax).</t>
  </si>
  <si>
    <t>1.1.26.</t>
  </si>
  <si>
    <t>Garantinis aptarnavimas ≥60 mėn. (ultragarso prietaisų be daviklių).</t>
  </si>
  <si>
    <t>Suma be PVM</t>
  </si>
  <si>
    <t>Taikomas PVM dydis (%)</t>
  </si>
  <si>
    <t>PVM suma</t>
  </si>
  <si>
    <t>Suma su PVM</t>
  </si>
  <si>
    <t>2. DALIS</t>
  </si>
  <si>
    <t>2.</t>
  </si>
  <si>
    <t>2.1.</t>
  </si>
  <si>
    <t>2.1.1.</t>
  </si>
  <si>
    <t>Konstrukcija, paskirtis – Mobili skaitmeninė sistema su ratukais (yra ratukų fiksavimo mechanizmas);≥10 mln. skaitmeninių vaizdo apdorojimų kanalų;skirta intrakranijinių ir ekstrakranijinių kraujagyslių ultragarsiniams tyrimas.Turi būti ≥ 4 aktyvios jungtys ultragarsiniams davikliams pajungt</t>
  </si>
  <si>
    <t>2.1.2.</t>
  </si>
  <si>
    <t>Sistemos sudėtis – Echoskopas (1 vnt.); Matricinis sektorinis daviklis, kurio dažnių diapazonas ne siauresnis už 1-3,8 MHz, apžiūros kampas ≥ 90°, elementų skaičius ne mažesnis 80;Linijinis daviklis skirtas kaklo kraujagyslių tyrimams, kurio dažnių diapazonas ne siauresnis kaip 4,0 - 16,0 MHz, apžvalgos lauko plotis 50 mm ±2mm; Mažas daviklis (Hockey stick) diapazonas ne siauresnis kaip nuo 8,0 iki 20,0 MHz, plotis 28 ±2mm, elementų skaičius 192±3.Transkranijinių tyrimų doplerinis daviklis, kurio dažnis 2 MHz ±0.2 MH</t>
  </si>
  <si>
    <t>2.1.3.</t>
  </si>
  <si>
    <t>Panaudojimo sritis – Registruoti ir įvertinti kraujotakos parametrus galvos smegenų arterijose, bei patologiniuose kraujagyslių dariniuose ir smegenų parenchimoje. Nustatyti įvairias kraujagyslių problemas – kraujagyslių užsikimšimus (stenozes), jų neišsivystymus (displazijas), nustatyti kraujotakos nepakankamumą tam tikrose smegenų srityse, bei netiesioginiu būdu išmatuoti smegenų skysčio spaudimą.Vertinti magistralinių kaklo kraujagyslių būklę, jose esančius susiaurėjimus ar užsikimšimus dėl arterosklerotinių pakitimų ar vidinių kraujagyslių struktūrų atsisluoksniavimus, taip pat kraujagyslių linkius, jų išsiplėtimus bei kitas svarbias patologijas. Realiu laiku matyti kraujo tėkmę kaklo kraujagyslėse, vertinti esančius pakitimus</t>
  </si>
  <si>
    <t>2.1.4.</t>
  </si>
  <si>
    <t>Duomenų  archyvavimas ir analizė – DICOM standarto palaikomos funkcijos (send arba store; query ir retrieve; worklist);Statinių ir dinaminių vaizdų archyvavimas vidinėje prietaiso atmintyje, išsaugant visą pradinę informaciją apie signalą;vaizdų eksportavimas DICOM formatu į duomenų saugyklas ir darbo stotis tiek laidiniu kompiuteriniu tinklu (LAN), tiek belaidžio ryšio kompiuteriniu tinklu (WLAN);Turi būti statinių vaizdų konvertavimo galimybė į BMP arba JPEG formatus, dinaminių vaizdų konvertavimo galimybė į MPEG arba AVI arba WMV formatus bei konvertuotų vaizdų eksportavimas;Būtina USB įrašymo galimyb</t>
  </si>
  <si>
    <t>2.1.5.</t>
  </si>
  <si>
    <t>Aparato valdymo pultas – Lietimui jautrus (angl. „touch screen“) ekranas, kurio įstrižainė ≥ 12 coliai;Valdymo pulto padėtis turi būti reguliuojama (jį galima pakelti ≥ 15 cm, nuleisti ar pasukti ≥ 45° kampu</t>
  </si>
  <si>
    <t>2.1.6.</t>
  </si>
  <si>
    <t>Monitorius – Vaizdo monitorius: LED, OLED, WLED, HDU;ekrano įstrižainė ≥ 21,5 coliai; rezoliucija ≥ 1900 x 1000 vaizdo elementų;Galimybė reguliuoti monitoriaus padėtį (pasukti, palenkti, pakelti ar nuleisti nepriklausomai nuo valdymo pulto</t>
  </si>
  <si>
    <t>2.1.7.</t>
  </si>
  <si>
    <t>Skenavimo režimai – Vienmatis vaizdinimas: pilkų spalvų skalėje ir spalvinės tėkmės vaizdinimas; anatominis (laisvos ašies) vienmatis vaizdinimas; taip pat vienmačio vaizdinimo veikimas realiame laike;Dvimatis vaizdinimas: ≥ 350 dB dinaminis diapazonas, aukštesnių harmonikų registravimas;Nuolatinis automatinis parametrų optimizavimas realiu laiku, apimantis dinaminį stiprinimo kompensavimą bei šoninio vaizdo stiprinimą; Vaizdo optimizavimas vieno mygtuko paspaudimu 2D ir spalvinio doplerio režimuose.1. Automatinis mėginio padėties ir kampo nustatymas spalvinio doplerio režime;2. Automatinis mėginio padėties ir kampo nustatymas pulsinio doplerio režime.Automatiniai doplerio skaičiavimai realiame laike;TKD turi būti;Vaizdo formavimo technologija, kuri sufokusuoja ultragarso spindulį visame tyrimo gylyje („nSight" beamforming, „cSound", „InFocus", „multi-core" arba lygiavertė technologija)Spalvinė doplerografija apimanti spalvinę tėkmės greičio doplerografiją bei spalvinę audinių doplerografija (TDI);Turi būti galimybė įrašytuose statiniuose ir dinaminiuose vaizduose keisti spalvinės doplerografijos spalvinių skalių bazinės linijos padėtį; Spektrinė doplerografija: pulsinės bangos (PW) doplerografija; dažnesnės pulsinės bangos (HPRF) doplerografija;nuolatinės bangos (CW) doplerografija; spektrinė (PW) audinių doplerografija doplerografijaRealiame laike veikiantys vaizdavimo režimai: dupleksinis ir tripleksinis vaizdinimas; Būtinas dviejų plokštumų (angl. "biplane") vaizdavimas realiu laiku (galimybė laisvai pozicionuoti plokštumas viena kitos atžvilgiu 2D ir spalvinės doplerografijos vaizduose);   Sudvejintas režimas, kai galimi du tiriamosios zonos vaizdai vienu metu (vienas 2D vaizdas, antras 2D su spalvinio doplerio informacija);Fiziologinių kreivių rodymas ekrane.</t>
  </si>
  <si>
    <t>2.1.8.</t>
  </si>
  <si>
    <t>Programos ir galimybės – Programa kraujotakai - max pulsų dažnis ≥30 kHz spalvinio ir spektrinio doplerio režimuose;Dirbtiniu intelektu paremti automatiniai matavimai dopleriniuose ir 2D režimuose;Automatinis karotidžių ir paviršinių kraujagyslių intima media storio matavimas.Automatinio tyrimo eigos protokolavimo pakopomis funkcija, pagreitinanti tyrimo eigą ir dokumentavimą, su sekančiomis funkcijomis:1. Tyrimo protokolo pasirinkimas, sustabdymas, pratęsimas;2. Anotacijų, žymeklių, matavimų išsaugojimas;3. Galimybė kurti naujus protokolus ir redaguoti esamus.Specializuota programa, skirta vertinti itin mažo srauto kraujagyslėms, aptikti mažesnį kraujo srautą nei 0,3 cm/s; Aparatas gali pasiekti 240 kadrų/s audinių doplerio režimą.Maksimalus skenavimo gylis ≥ 40 c</t>
  </si>
  <si>
    <t>2.1.9.</t>
  </si>
  <si>
    <t>Išeinamieji kanalai – HDMI ir/arba DVI arba display port;Ethernet/Internet; ≥ 1 USB jungty</t>
  </si>
  <si>
    <t>2.1.10.</t>
  </si>
  <si>
    <t>Elektros maitinimas – Iš ~220 V ±10%, 50 Hz  elektros tinklo;Taip pat turi būti apsauginis nepertraukiamo maitinimo šaltinis („UPS“ tipo arba lygiavertis) arba prietaise integruotas atsarginio maitinimo akumuliatoriu</t>
  </si>
  <si>
    <t>2.1.11.</t>
  </si>
  <si>
    <t>Garantinio aptarnavimo laikotarpis – ≥ 24 mėnesių</t>
  </si>
  <si>
    <t>2.1.12.</t>
  </si>
  <si>
    <t>Įrangos žymėjimas CE ženklu – Būtina kartu su pasiūlymu pateikti CE sertifikato arba EB atitikties deklaracijos kopij</t>
  </si>
  <si>
    <t>2.1.13.</t>
  </si>
  <si>
    <t>Kartu su įranga pateikiama dokumentacija – Įrangos ir jos priedų naudojimo instrukcija bei valymo/dezinfekcijos instrukcija</t>
  </si>
  <si>
    <t>2.1.14.</t>
  </si>
  <si>
    <t>2.1.15.</t>
  </si>
  <si>
    <t>Komplektuojamo matricinio sektorinio daviklio elementų skaičius daugiau nei 2000.</t>
  </si>
  <si>
    <t>2.1.16.</t>
  </si>
  <si>
    <t>2.1.17.</t>
  </si>
  <si>
    <t>2.1.18.</t>
  </si>
  <si>
    <t>2.1.19.</t>
  </si>
  <si>
    <t>2.1.20.</t>
  </si>
  <si>
    <t>2.1.21.</t>
  </si>
  <si>
    <t>2.1.22.</t>
  </si>
  <si>
    <t>2.1.23.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</si>
  <si>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</si>
  <si>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</si>
  <si>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</si>
  <si>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</si>
  <si>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</si>
  <si>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</si>
  <si>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</si>
  <si>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</si>
  <si>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</si>
  <si>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</si>
  <si>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</si>
  <si>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</si>
  <si>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</si>
  <si>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</si>
  <si>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</si>
  <si>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</si>
  <si>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</si>
  <si>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</si>
  <si>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</si>
  <si>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</si>
  <si>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</si>
  <si>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</si>
  <si>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</si>
  <si>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</si>
  <si>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2501 2025-09-09 14:19:39</t>
  </si>
  <si>
    <t>[Įrašyti Taip/Ne]</t>
  </si>
  <si>
    <t xml:space="preserve">„Triplane“ vaizdinimas: trijų viršūninių širdies plokštumų (keturių, dviejų ir trijų širdies ertmių) vaizdinimas vienu metu realiame laike: dvimačio vaizdo bei dvimačio vaizdo su spalvinės audinių doplerografijos informacija. </t>
  </si>
  <si>
    <t>Programinė įranga doplerinių intrakardinės kraujotakos spektrų analizei ultragarso prietaise: vienu mygtuko paspaudimu programa atpažįsta doplerinius signalus, automatizuotai apskaičiuoja standartinius jų parametrus ir vienu metu analizuoja kelis tame pačiame vaizde esančius signalus, iš karto pateikdama atskirų parametrų matavimų vidurkius. Programa atpažįsta ir matuoja šiuos spektrus: ·	kraujotaką per aortos vožtuvą (Vmax, Vvid, Gmax, Gvid, VTI), ·	kraujotakos spektrą kairiojo skilvelio išstūmimo trakte (Vmax, Vvid, Gmax, Gvid, VTI), ·	kraujotakos spektrą per mitralinį vožtuvą (E, A, E/A), ·	kraujotakos spektrą dešiniojo skilvelio išstūmimo trakte, regurgitacijos spektrą per triburį vožtuvą (Vmax, Gmax)</t>
  </si>
  <si>
    <t xml:space="preserve">Dirbtiniu intelektu paremta dinaminio širdies modelio programinė įranga, gebanti sekti kiekvieną širdies ciklo kadrą, pasitelkiant 3D taškelių sekimo technologiją. Dinaminis kairio skilvelio ir kairio prieširdžių kontūrų sekimas vienu metu, bendrojo tūrio kreivės, automatiniai tūrių ir kairio prieširdžio išstūmimo frakcijos matavimai, rezultatų vidurkio pagal pasirenkamus širdies ciklus išvedimas. </t>
  </si>
  <si>
    <t xml:space="preserve">Sektorinio daviklio apžiūros kampas (ang. Field of view) ≥120º </t>
  </si>
  <si>
    <t xml:space="preserve">Maksimalus vaizduojamas gylis B režime ≥50 cm. </t>
  </si>
  <si>
    <t xml:space="preserve">Komplektuojamo tūrinio perstemplinio daviklio dažnių diapazonas ne siauresnis kaip nuo 3 iki 8 MHz. </t>
  </si>
  <si>
    <t xml:space="preserve">Komplektuojamo matricinio sektorinio daviklio elementų skaičius daugiau nei 2000 </t>
  </si>
  <si>
    <t>Medicininė įranga: Echoskopai (3 vnt.) su papildoma įranga ir 6  davikliai</t>
  </si>
  <si>
    <t>Medicininė įranga: Echoskopai (3 vnt.) su papildoma įranga ir 6 davikliai</t>
  </si>
  <si>
    <t>MEDICININĖ ĮRANGA: ECHOSKOPAI (3 VNT.) SU PAPILDOMA ĮRANGA IR 6 DAVIKLIAI</t>
  </si>
  <si>
    <t>Medicininė įranga Echoskopas (1 vnt.) su 4 davikliais</t>
  </si>
  <si>
    <t>MEDICININĖ ĮRANGA ECHOSKOPAS (1 VNT.) SU 4 DAVIKLIAIS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</si>
</sst>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charset val="186"/>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5" borderId="1"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2"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5" fillId="4" borderId="23" xfId="0" applyFont="1" applyFill="1" applyBorder="1" applyAlignment="1">
      <alignment wrapText="1"/>
    </xf>
    <xf numFmtId="0" fontId="1" fillId="7" borderId="23" xfId="0" applyFont="1" applyFill="1" applyBorder="1" applyAlignment="1" applyProtection="1">
      <alignment wrapText="1"/>
      <protection locked="0"/>
    </xf>
    <xf numFmtId="0" fontId="1" fillId="7" borderId="23" xfId="0" applyFont="1" applyFill="1" applyBorder="1" applyProtection="1">
      <protection locked="0"/>
    </xf>
    <xf numFmtId="0" fontId="1" fillId="4" borderId="0" xfId="0" applyFont="1" applyFill="1" applyAlignment="1">
      <alignment wrapText="1"/>
    </xf>
    <xf numFmtId="0" fontId="0" fillId="0" borderId="0" xfId="0" applyAlignment="1">
      <alignment wrapText="1"/>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01"/>
  <sheetViews>
    <sheetView tabSelected="1" topLeftCell="C11" zoomScaleNormal="100" workbookViewId="0">
      <selection activeCell="I44" sqref="I44"/>
    </sheetView>
  </sheetViews>
  <sheetFormatPr defaultColWidth="10.875" defaultRowHeight="15" x14ac:dyDescent="0.25"/>
  <cols>
    <col min="1" max="1" width="9.125" style="1" customWidth="1"/>
    <col min="2" max="2" width="78" style="1" customWidth="1"/>
    <col min="3" max="3" width="10.125" style="1" customWidth="1"/>
    <col min="4" max="4" width="17.625" style="1" customWidth="1"/>
    <col min="5" max="5" width="15.5" style="1" customWidth="1"/>
    <col min="6" max="6" width="9.75" style="1" customWidth="1"/>
    <col min="7" max="7" width="10.25" style="1" customWidth="1"/>
    <col min="8" max="8" width="23" style="1" customWidth="1"/>
    <col min="9" max="9" width="48.25" style="1" customWidth="1"/>
    <col min="10" max="10" width="23.125" style="1" customWidth="1"/>
    <col min="11"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25"/>
    </row>
    <row r="9" spans="1:6" x14ac:dyDescent="0.25">
      <c r="A9" s="4" t="s">
        <v>5</v>
      </c>
      <c r="B9" s="25"/>
    </row>
    <row r="10" spans="1:6" x14ac:dyDescent="0.25">
      <c r="A10" s="4" t="s">
        <v>6</v>
      </c>
      <c r="B10" s="25"/>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7" ht="15.95" customHeight="1" x14ac:dyDescent="0.25">
      <c r="A17" s="40" t="s">
        <v>12</v>
      </c>
      <c r="B17" s="41"/>
      <c r="C17" s="37"/>
      <c r="D17" s="38"/>
      <c r="E17" s="38"/>
      <c r="F17" s="39"/>
    </row>
    <row r="18" spans="1:7" ht="15.95" customHeight="1" x14ac:dyDescent="0.25">
      <c r="A18" s="40" t="s">
        <v>13</v>
      </c>
      <c r="B18" s="41"/>
      <c r="C18" s="37"/>
      <c r="D18" s="38"/>
      <c r="E18" s="38"/>
      <c r="F18" s="39"/>
    </row>
    <row r="19" spans="1:7" ht="48" customHeight="1" x14ac:dyDescent="0.25">
      <c r="A19" s="40" t="s">
        <v>14</v>
      </c>
      <c r="B19" s="41"/>
      <c r="C19" s="37"/>
      <c r="D19" s="38"/>
      <c r="E19" s="38"/>
      <c r="F19" s="39"/>
    </row>
    <row r="20" spans="1:7" ht="54.95" customHeight="1" x14ac:dyDescent="0.25">
      <c r="A20" s="40" t="s">
        <v>15</v>
      </c>
      <c r="B20" s="41"/>
      <c r="C20" s="37"/>
      <c r="D20" s="38"/>
      <c r="E20" s="38"/>
      <c r="F20" s="39"/>
    </row>
    <row r="21" spans="1:7" ht="15" customHeight="1" x14ac:dyDescent="0.25">
      <c r="A21" s="42"/>
      <c r="B21" s="43"/>
      <c r="C21" s="47"/>
      <c r="D21" s="48"/>
      <c r="E21" s="48"/>
      <c r="F21" s="48"/>
      <c r="G21" s="14"/>
    </row>
    <row r="22" spans="1:7" ht="18" customHeight="1" x14ac:dyDescent="0.25">
      <c r="A22" s="5"/>
      <c r="B22" s="5"/>
      <c r="C22" s="6"/>
      <c r="D22" s="6"/>
      <c r="E22" s="6"/>
      <c r="F22" s="6"/>
    </row>
    <row r="23" spans="1:7" x14ac:dyDescent="0.25">
      <c r="A23" s="50" t="s">
        <v>16</v>
      </c>
      <c r="B23" s="51"/>
      <c r="C23" s="51"/>
      <c r="D23" s="51"/>
      <c r="E23" s="51"/>
      <c r="F23" s="51"/>
    </row>
    <row r="24" spans="1:7" x14ac:dyDescent="0.25">
      <c r="A24" s="36" t="s">
        <v>17</v>
      </c>
      <c r="B24" s="36"/>
      <c r="C24" s="36"/>
      <c r="D24" s="36"/>
      <c r="E24" s="36"/>
      <c r="F24" s="36"/>
    </row>
    <row r="25" spans="1:7" x14ac:dyDescent="0.25">
      <c r="A25" s="36" t="s">
        <v>18</v>
      </c>
      <c r="B25" s="36"/>
      <c r="C25" s="36"/>
      <c r="D25" s="36"/>
      <c r="E25" s="36"/>
      <c r="F25" s="36"/>
    </row>
    <row r="26" spans="1:7" x14ac:dyDescent="0.25">
      <c r="A26" s="36" t="s">
        <v>19</v>
      </c>
      <c r="B26" s="36"/>
      <c r="C26" s="36"/>
      <c r="D26" s="36"/>
      <c r="E26" s="36"/>
      <c r="F26" s="36"/>
    </row>
    <row r="27" spans="1:7" x14ac:dyDescent="0.25">
      <c r="A27" s="36" t="s">
        <v>20</v>
      </c>
      <c r="B27" s="36"/>
      <c r="C27" s="36"/>
      <c r="D27" s="36"/>
      <c r="E27" s="36"/>
      <c r="F27" s="36"/>
    </row>
    <row r="28" spans="1:7" ht="32.1" customHeight="1" x14ac:dyDescent="0.25">
      <c r="A28" s="44" t="s">
        <v>21</v>
      </c>
      <c r="B28" s="36"/>
      <c r="C28" s="36"/>
      <c r="D28" s="36"/>
      <c r="E28" s="36"/>
      <c r="F28" s="36"/>
    </row>
    <row r="29" spans="1:7" x14ac:dyDescent="0.25">
      <c r="A29" s="36" t="s">
        <v>22</v>
      </c>
      <c r="B29" s="36"/>
      <c r="C29" s="36"/>
      <c r="D29" s="36"/>
      <c r="E29" s="36"/>
      <c r="F29" s="36"/>
    </row>
    <row r="30" spans="1:7" ht="32.25" customHeight="1" x14ac:dyDescent="0.25">
      <c r="A30" s="34" t="s">
        <v>23</v>
      </c>
      <c r="B30" s="35"/>
      <c r="D30" s="27"/>
    </row>
    <row r="31" spans="1:7" ht="15.75" x14ac:dyDescent="0.25">
      <c r="A31" s="34" t="s">
        <v>24</v>
      </c>
      <c r="B31" s="35"/>
    </row>
    <row r="32" spans="1:7" x14ac:dyDescent="0.25">
      <c r="A32" s="13" t="s">
        <v>25</v>
      </c>
      <c r="B32" s="13" t="s">
        <v>169</v>
      </c>
    </row>
    <row r="34" spans="1:10" x14ac:dyDescent="0.25">
      <c r="A34" s="13" t="s">
        <v>26</v>
      </c>
    </row>
    <row r="35" spans="1:10" ht="60" x14ac:dyDescent="0.25">
      <c r="A35" s="28" t="s">
        <v>27</v>
      </c>
      <c r="B35" s="28" t="s">
        <v>28</v>
      </c>
      <c r="C35" s="28" t="s">
        <v>29</v>
      </c>
      <c r="D35" s="28" t="s">
        <v>30</v>
      </c>
      <c r="E35" s="28" t="s">
        <v>31</v>
      </c>
      <c r="F35" s="28" t="s">
        <v>32</v>
      </c>
      <c r="G35" s="28" t="s">
        <v>33</v>
      </c>
      <c r="H35" s="28" t="s">
        <v>34</v>
      </c>
      <c r="I35" s="28" t="s">
        <v>35</v>
      </c>
      <c r="J35" s="28" t="s">
        <v>36</v>
      </c>
    </row>
    <row r="36" spans="1:10" x14ac:dyDescent="0.25">
      <c r="A36" s="15" t="s">
        <v>37</v>
      </c>
      <c r="B36" s="15" t="s">
        <v>167</v>
      </c>
      <c r="C36" s="16"/>
      <c r="D36" s="16"/>
      <c r="E36" s="16"/>
      <c r="F36" s="16"/>
      <c r="G36" s="16"/>
      <c r="H36" s="16"/>
      <c r="I36" s="16"/>
      <c r="J36" s="16"/>
    </row>
    <row r="37" spans="1:10" x14ac:dyDescent="0.25">
      <c r="A37" s="16" t="s">
        <v>38</v>
      </c>
      <c r="B37" s="24" t="s">
        <v>168</v>
      </c>
      <c r="C37" s="24">
        <v>1</v>
      </c>
      <c r="D37" s="24"/>
      <c r="E37" s="24" t="s">
        <v>39</v>
      </c>
      <c r="F37" s="29"/>
      <c r="G37" s="24" t="str">
        <f>IF(ISBLANK(F37),"", PRODUCT(C37,F37))</f>
        <v/>
      </c>
      <c r="H37" s="30"/>
      <c r="I37" s="24"/>
      <c r="J37" s="16"/>
    </row>
    <row r="38" spans="1:10" ht="75" x14ac:dyDescent="0.25">
      <c r="A38" s="16" t="s">
        <v>40</v>
      </c>
      <c r="B38" s="24" t="s">
        <v>41</v>
      </c>
      <c r="C38" s="24"/>
      <c r="D38" s="32"/>
      <c r="E38" s="24"/>
      <c r="F38" s="24"/>
      <c r="G38" s="24"/>
      <c r="H38" s="24"/>
      <c r="I38" s="30"/>
      <c r="J38" s="30"/>
    </row>
    <row r="39" spans="1:10" ht="225" x14ac:dyDescent="0.25">
      <c r="A39" s="16" t="s">
        <v>42</v>
      </c>
      <c r="B39" s="24" t="s">
        <v>43</v>
      </c>
      <c r="C39" s="24"/>
      <c r="D39" s="32"/>
      <c r="E39" s="24"/>
      <c r="F39" s="24"/>
      <c r="G39" s="24"/>
      <c r="H39" s="24"/>
      <c r="I39" s="30"/>
      <c r="J39" s="30"/>
    </row>
    <row r="40" spans="1:10" ht="120" x14ac:dyDescent="0.25">
      <c r="A40" s="16" t="s">
        <v>44</v>
      </c>
      <c r="B40" s="24" t="s">
        <v>45</v>
      </c>
      <c r="C40" s="24"/>
      <c r="D40" s="32"/>
      <c r="E40" s="24"/>
      <c r="F40" s="24"/>
      <c r="G40" s="24"/>
      <c r="H40" s="24"/>
      <c r="I40" s="30"/>
      <c r="J40" s="30"/>
    </row>
    <row r="41" spans="1:10" ht="45" x14ac:dyDescent="0.25">
      <c r="A41" s="16" t="s">
        <v>46</v>
      </c>
      <c r="B41" s="24" t="s">
        <v>47</v>
      </c>
      <c r="C41" s="24"/>
      <c r="D41" s="32"/>
      <c r="E41" s="24"/>
      <c r="F41" s="24"/>
      <c r="G41" s="24"/>
      <c r="H41" s="24"/>
      <c r="I41" s="30"/>
      <c r="J41" s="30"/>
    </row>
    <row r="42" spans="1:10" ht="60" x14ac:dyDescent="0.25">
      <c r="A42" s="16" t="s">
        <v>48</v>
      </c>
      <c r="B42" s="24" t="s">
        <v>49</v>
      </c>
      <c r="C42" s="24"/>
      <c r="D42" s="32"/>
      <c r="E42" s="24"/>
      <c r="F42" s="24"/>
      <c r="G42" s="24"/>
      <c r="H42" s="24"/>
      <c r="I42" s="30"/>
      <c r="J42" s="30"/>
    </row>
    <row r="43" spans="1:10" ht="300" x14ac:dyDescent="0.25">
      <c r="A43" s="16" t="s">
        <v>50</v>
      </c>
      <c r="B43" s="24" t="s">
        <v>51</v>
      </c>
      <c r="C43" s="24"/>
      <c r="D43" s="32"/>
      <c r="E43" s="24"/>
      <c r="F43" s="24"/>
      <c r="G43" s="24"/>
      <c r="H43" s="24"/>
      <c r="I43" s="30"/>
      <c r="J43" s="30"/>
    </row>
    <row r="44" spans="1:10" ht="135" x14ac:dyDescent="0.25">
      <c r="A44" s="16" t="s">
        <v>52</v>
      </c>
      <c r="B44" s="24" t="s">
        <v>53</v>
      </c>
      <c r="C44" s="24"/>
      <c r="D44" s="32"/>
      <c r="E44" s="24"/>
      <c r="F44" s="24"/>
      <c r="G44" s="24"/>
      <c r="H44" s="24"/>
      <c r="I44" s="30"/>
      <c r="J44" s="30"/>
    </row>
    <row r="45" spans="1:10" ht="30" x14ac:dyDescent="0.25">
      <c r="A45" s="16" t="s">
        <v>54</v>
      </c>
      <c r="B45" s="24" t="s">
        <v>55</v>
      </c>
      <c r="C45" s="24"/>
      <c r="D45" s="32"/>
      <c r="E45" s="24"/>
      <c r="F45" s="24"/>
      <c r="G45" s="24"/>
      <c r="H45" s="24"/>
      <c r="I45" s="30"/>
      <c r="J45" s="30"/>
    </row>
    <row r="46" spans="1:10" ht="45" x14ac:dyDescent="0.25">
      <c r="A46" s="16" t="s">
        <v>56</v>
      </c>
      <c r="B46" s="24" t="s">
        <v>57</v>
      </c>
      <c r="C46" s="24"/>
      <c r="D46" s="32"/>
      <c r="E46" s="24"/>
      <c r="F46" s="24"/>
      <c r="G46" s="24"/>
      <c r="H46" s="24"/>
      <c r="I46" s="30"/>
      <c r="J46" s="30"/>
    </row>
    <row r="47" spans="1:10" x14ac:dyDescent="0.25">
      <c r="A47" s="16" t="s">
        <v>58</v>
      </c>
      <c r="B47" s="24" t="s">
        <v>59</v>
      </c>
      <c r="C47" s="24"/>
      <c r="D47" s="32"/>
      <c r="E47" s="24"/>
      <c r="F47" s="24"/>
      <c r="G47" s="24"/>
      <c r="H47" s="24"/>
      <c r="I47" s="30"/>
      <c r="J47" s="30"/>
    </row>
    <row r="48" spans="1:10" ht="30" x14ac:dyDescent="0.25">
      <c r="A48" s="16" t="s">
        <v>60</v>
      </c>
      <c r="B48" s="24" t="s">
        <v>61</v>
      </c>
      <c r="C48" s="24"/>
      <c r="D48" s="32"/>
      <c r="E48" s="24"/>
      <c r="F48" s="24"/>
      <c r="G48" s="24"/>
      <c r="H48" s="24"/>
      <c r="I48" s="30"/>
      <c r="J48" s="30"/>
    </row>
    <row r="49" spans="1:10" ht="30" x14ac:dyDescent="0.25">
      <c r="A49" s="16" t="s">
        <v>62</v>
      </c>
      <c r="B49" s="24" t="s">
        <v>63</v>
      </c>
      <c r="C49" s="24"/>
      <c r="D49" s="32"/>
      <c r="E49" s="24"/>
      <c r="F49" s="24"/>
      <c r="G49" s="24"/>
      <c r="H49" s="24"/>
      <c r="I49" s="30"/>
      <c r="J49" s="30"/>
    </row>
    <row r="50" spans="1:10" ht="150" x14ac:dyDescent="0.25">
      <c r="A50" s="16" t="s">
        <v>64</v>
      </c>
      <c r="B50" s="24" t="s">
        <v>65</v>
      </c>
      <c r="C50" s="24"/>
      <c r="D50" s="32"/>
      <c r="E50" s="24"/>
      <c r="F50" s="24"/>
      <c r="G50" s="24"/>
      <c r="H50" s="24"/>
      <c r="I50" s="30"/>
      <c r="J50" s="30"/>
    </row>
    <row r="51" spans="1:10" ht="45" x14ac:dyDescent="0.25">
      <c r="A51" s="16" t="s">
        <v>66</v>
      </c>
      <c r="B51" s="24" t="s">
        <v>67</v>
      </c>
      <c r="C51" s="24"/>
      <c r="D51" s="32"/>
      <c r="E51" s="24"/>
      <c r="F51" s="24"/>
      <c r="G51" s="24"/>
      <c r="H51" s="24"/>
      <c r="I51" s="30"/>
      <c r="J51" s="30"/>
    </row>
    <row r="52" spans="1:10" ht="30" x14ac:dyDescent="0.25">
      <c r="A52" s="16" t="s">
        <v>68</v>
      </c>
      <c r="B52" s="24" t="s">
        <v>69</v>
      </c>
      <c r="C52" s="24"/>
      <c r="D52" s="32"/>
      <c r="E52" s="24"/>
      <c r="F52" s="24"/>
      <c r="G52" s="24"/>
      <c r="H52" s="24"/>
      <c r="I52" s="30"/>
      <c r="J52" s="30"/>
    </row>
    <row r="53" spans="1:10" ht="135" x14ac:dyDescent="0.25">
      <c r="A53" s="16" t="s">
        <v>70</v>
      </c>
      <c r="B53" s="24" t="s">
        <v>71</v>
      </c>
      <c r="C53" s="24"/>
      <c r="D53" s="32"/>
      <c r="E53" s="24"/>
      <c r="F53" s="24"/>
      <c r="G53" s="24"/>
      <c r="H53" s="24"/>
      <c r="I53" s="30"/>
      <c r="J53" s="30"/>
    </row>
    <row r="54" spans="1:10" ht="15.75" x14ac:dyDescent="0.25">
      <c r="A54" s="16" t="s">
        <v>72</v>
      </c>
      <c r="B54" s="31" t="s">
        <v>73</v>
      </c>
      <c r="C54" s="24"/>
      <c r="D54" s="24"/>
      <c r="E54" s="24"/>
      <c r="F54" s="24"/>
      <c r="G54" s="24"/>
      <c r="H54" s="24"/>
      <c r="I54" s="30"/>
      <c r="J54" s="30"/>
    </row>
    <row r="55" spans="1:10" x14ac:dyDescent="0.25">
      <c r="A55" s="16" t="s">
        <v>74</v>
      </c>
      <c r="B55" s="24" t="s">
        <v>166</v>
      </c>
      <c r="C55" s="24"/>
      <c r="D55" s="30" t="s">
        <v>159</v>
      </c>
      <c r="E55" s="24"/>
      <c r="F55" s="24"/>
      <c r="G55" s="24"/>
      <c r="H55" s="24"/>
      <c r="I55" s="30"/>
      <c r="J55" s="30"/>
    </row>
    <row r="56" spans="1:10" ht="30" x14ac:dyDescent="0.25">
      <c r="A56" s="16" t="s">
        <v>75</v>
      </c>
      <c r="B56" s="24" t="s">
        <v>165</v>
      </c>
      <c r="C56" s="24"/>
      <c r="D56" s="30" t="s">
        <v>159</v>
      </c>
      <c r="E56" s="24"/>
      <c r="F56" s="24"/>
      <c r="G56" s="24"/>
      <c r="H56" s="24"/>
      <c r="I56" s="30"/>
      <c r="J56" s="30"/>
    </row>
    <row r="57" spans="1:10" x14ac:dyDescent="0.25">
      <c r="A57" s="16" t="s">
        <v>77</v>
      </c>
      <c r="B57" s="24" t="s">
        <v>164</v>
      </c>
      <c r="C57" s="24"/>
      <c r="D57" s="30" t="s">
        <v>159</v>
      </c>
      <c r="E57" s="24"/>
      <c r="F57" s="24"/>
      <c r="G57" s="24"/>
      <c r="H57" s="24"/>
      <c r="I57" s="30"/>
      <c r="J57" s="30"/>
    </row>
    <row r="58" spans="1:10" x14ac:dyDescent="0.25">
      <c r="A58" s="16" t="s">
        <v>79</v>
      </c>
      <c r="B58" s="24" t="s">
        <v>163</v>
      </c>
      <c r="C58" s="24"/>
      <c r="D58" s="30" t="s">
        <v>159</v>
      </c>
      <c r="E58" s="24"/>
      <c r="F58" s="24"/>
      <c r="G58" s="24"/>
      <c r="H58" s="24"/>
      <c r="I58" s="30"/>
      <c r="J58" s="30"/>
    </row>
    <row r="59" spans="1:10" ht="75" x14ac:dyDescent="0.25">
      <c r="A59" s="16" t="s">
        <v>81</v>
      </c>
      <c r="B59" s="24" t="s">
        <v>162</v>
      </c>
      <c r="C59" s="24"/>
      <c r="D59" s="30" t="s">
        <v>159</v>
      </c>
      <c r="E59" s="24"/>
      <c r="F59" s="24"/>
      <c r="G59" s="24"/>
      <c r="H59" s="24"/>
      <c r="I59" s="30"/>
      <c r="J59" s="30"/>
    </row>
    <row r="60" spans="1:10" ht="45" x14ac:dyDescent="0.25">
      <c r="A60" s="16" t="s">
        <v>83</v>
      </c>
      <c r="B60" s="24" t="s">
        <v>160</v>
      </c>
      <c r="C60" s="24"/>
      <c r="D60" s="30" t="s">
        <v>159</v>
      </c>
      <c r="E60" s="24"/>
      <c r="F60" s="24"/>
      <c r="G60" s="24"/>
      <c r="H60" s="24"/>
      <c r="I60" s="30"/>
      <c r="J60" s="30"/>
    </row>
    <row r="61" spans="1:10" ht="30" x14ac:dyDescent="0.25">
      <c r="A61" s="16" t="s">
        <v>84</v>
      </c>
      <c r="B61" s="24" t="s">
        <v>85</v>
      </c>
      <c r="C61" s="24"/>
      <c r="D61" s="30" t="s">
        <v>159</v>
      </c>
      <c r="E61" s="24"/>
      <c r="F61" s="24"/>
      <c r="G61" s="24"/>
      <c r="H61" s="24"/>
      <c r="I61" s="30"/>
      <c r="J61" s="30"/>
    </row>
    <row r="62" spans="1:10" ht="120" x14ac:dyDescent="0.25">
      <c r="A62" s="16" t="s">
        <v>86</v>
      </c>
      <c r="B62" s="24" t="s">
        <v>161</v>
      </c>
      <c r="C62" s="24"/>
      <c r="D62" s="30" t="s">
        <v>159</v>
      </c>
      <c r="E62" s="24"/>
      <c r="F62" s="24"/>
      <c r="G62" s="24"/>
      <c r="H62" s="24"/>
      <c r="I62" s="30"/>
      <c r="J62" s="30"/>
    </row>
    <row r="63" spans="1:10" x14ac:dyDescent="0.25">
      <c r="A63" s="16" t="s">
        <v>88</v>
      </c>
      <c r="B63" s="24" t="s">
        <v>89</v>
      </c>
      <c r="C63" s="24"/>
      <c r="D63" s="30" t="s">
        <v>159</v>
      </c>
      <c r="E63" s="24"/>
      <c r="F63" s="24"/>
      <c r="G63" s="24"/>
      <c r="H63" s="24"/>
      <c r="I63" s="30"/>
      <c r="J63" s="30"/>
    </row>
    <row r="64" spans="1:10" ht="30" x14ac:dyDescent="0.25">
      <c r="C64" s="12"/>
      <c r="D64" s="12"/>
      <c r="E64" s="12"/>
      <c r="F64" s="28" t="s">
        <v>90</v>
      </c>
      <c r="G64" s="28" t="str">
        <f>IF((COUNT(C37:C63)&lt;&gt;COUNT(G37:G63)),"", ROUND(SUM(G37:G63),2))</f>
        <v/>
      </c>
      <c r="H64" s="26" t="str">
        <f>IF((COUNT(C37:C63)&lt;&gt;COUNT(G37:G63)),"Neužpildytos visų objektų kainos", "")</f>
        <v>Neužpildytos visų objektų kainos</v>
      </c>
      <c r="I64" s="12"/>
      <c r="J64" s="12"/>
    </row>
    <row r="65" spans="1:10" ht="30" x14ac:dyDescent="0.25">
      <c r="C65" s="12"/>
      <c r="D65" s="28" t="s">
        <v>91</v>
      </c>
      <c r="E65" s="30"/>
      <c r="F65" s="28" t="s">
        <v>92</v>
      </c>
      <c r="G65" s="28" t="str">
        <f>IF(OR(G64="",E65=""),"", ROUND(PRODUCT(E65,G64)/100,2))</f>
        <v/>
      </c>
      <c r="H65" s="26" t="str">
        <f>IF(E65="", "Nurodykite taikomą PVM dydį", "")</f>
        <v>Nurodykite taikomą PVM dydį</v>
      </c>
      <c r="I65" s="12"/>
      <c r="J65" s="12"/>
    </row>
    <row r="66" spans="1:10" ht="30" x14ac:dyDescent="0.25">
      <c r="C66" s="12"/>
      <c r="D66" s="12"/>
      <c r="E66" s="12"/>
      <c r="F66" s="28" t="s">
        <v>93</v>
      </c>
      <c r="G66" s="28">
        <f>IF(ISBLANK(G65), "", ROUND(SUM(G64:G65),2))</f>
        <v>0</v>
      </c>
      <c r="H66" s="12"/>
      <c r="I66" s="12"/>
      <c r="J66" s="12"/>
    </row>
    <row r="67" spans="1:10" x14ac:dyDescent="0.25">
      <c r="I67" s="12"/>
      <c r="J67" s="12"/>
    </row>
    <row r="68" spans="1:10" x14ac:dyDescent="0.25">
      <c r="I68" s="12"/>
      <c r="J68" s="12"/>
    </row>
    <row r="69" spans="1:10" x14ac:dyDescent="0.25">
      <c r="I69" s="12"/>
      <c r="J69" s="12"/>
    </row>
    <row r="70" spans="1:10" x14ac:dyDescent="0.25">
      <c r="A70" s="13" t="s">
        <v>94</v>
      </c>
      <c r="B70" s="13" t="s">
        <v>171</v>
      </c>
      <c r="I70" s="12"/>
      <c r="J70" s="12"/>
    </row>
    <row r="71" spans="1:10" x14ac:dyDescent="0.25">
      <c r="I71" s="12"/>
      <c r="J71" s="12"/>
    </row>
    <row r="72" spans="1:10" x14ac:dyDescent="0.25">
      <c r="A72" s="13" t="s">
        <v>26</v>
      </c>
      <c r="I72" s="12"/>
      <c r="J72" s="12"/>
    </row>
    <row r="73" spans="1:10" ht="60" x14ac:dyDescent="0.25">
      <c r="A73" s="28" t="s">
        <v>27</v>
      </c>
      <c r="B73" s="28" t="s">
        <v>28</v>
      </c>
      <c r="C73" s="28" t="s">
        <v>29</v>
      </c>
      <c r="D73" s="28" t="s">
        <v>30</v>
      </c>
      <c r="E73" s="28" t="s">
        <v>31</v>
      </c>
      <c r="F73" s="28" t="s">
        <v>32</v>
      </c>
      <c r="G73" s="28" t="s">
        <v>33</v>
      </c>
      <c r="H73" s="28" t="s">
        <v>34</v>
      </c>
      <c r="I73" s="28" t="s">
        <v>35</v>
      </c>
      <c r="J73" s="28" t="s">
        <v>36</v>
      </c>
    </row>
    <row r="74" spans="1:10" x14ac:dyDescent="0.25">
      <c r="A74" s="15" t="s">
        <v>95</v>
      </c>
      <c r="B74" s="15" t="s">
        <v>170</v>
      </c>
      <c r="C74" s="16"/>
      <c r="D74" s="16"/>
      <c r="E74" s="16"/>
      <c r="F74" s="16"/>
      <c r="G74" s="16"/>
      <c r="H74" s="16"/>
      <c r="I74" s="24"/>
      <c r="J74" s="24"/>
    </row>
    <row r="75" spans="1:10" x14ac:dyDescent="0.25">
      <c r="A75" s="16" t="s">
        <v>96</v>
      </c>
      <c r="B75" s="24" t="s">
        <v>170</v>
      </c>
      <c r="C75" s="16">
        <v>1</v>
      </c>
      <c r="D75" s="16"/>
      <c r="E75" s="16" t="s">
        <v>39</v>
      </c>
      <c r="F75" s="17"/>
      <c r="G75" s="16" t="str">
        <f>IF(ISBLANK(F75),"", PRODUCT(C75,F75))</f>
        <v/>
      </c>
      <c r="H75" s="18"/>
      <c r="I75" s="24"/>
      <c r="J75" s="24"/>
    </row>
    <row r="76" spans="1:10" ht="60" x14ac:dyDescent="0.25">
      <c r="A76" s="16" t="s">
        <v>97</v>
      </c>
      <c r="B76" s="24" t="s">
        <v>98</v>
      </c>
      <c r="C76" s="16"/>
      <c r="D76" s="33"/>
      <c r="E76" s="16"/>
      <c r="F76" s="16"/>
      <c r="G76" s="16"/>
      <c r="H76" s="16"/>
      <c r="I76" s="30"/>
      <c r="J76" s="30"/>
    </row>
    <row r="77" spans="1:10" ht="90" x14ac:dyDescent="0.25">
      <c r="A77" s="16" t="s">
        <v>99</v>
      </c>
      <c r="B77" s="24" t="s">
        <v>100</v>
      </c>
      <c r="C77" s="16"/>
      <c r="D77" s="33"/>
      <c r="E77" s="16"/>
      <c r="F77" s="16"/>
      <c r="G77" s="16"/>
      <c r="H77" s="16"/>
      <c r="I77" s="30"/>
      <c r="J77" s="30"/>
    </row>
    <row r="78" spans="1:10" ht="120" x14ac:dyDescent="0.25">
      <c r="A78" s="16" t="s">
        <v>101</v>
      </c>
      <c r="B78" s="24" t="s">
        <v>102</v>
      </c>
      <c r="C78" s="16"/>
      <c r="D78" s="33"/>
      <c r="E78" s="16"/>
      <c r="F78" s="16"/>
      <c r="G78" s="16"/>
      <c r="H78" s="16"/>
      <c r="I78" s="30"/>
      <c r="J78" s="30"/>
    </row>
    <row r="79" spans="1:10" ht="105" x14ac:dyDescent="0.25">
      <c r="A79" s="16" t="s">
        <v>103</v>
      </c>
      <c r="B79" s="24" t="s">
        <v>104</v>
      </c>
      <c r="C79" s="16"/>
      <c r="D79" s="33"/>
      <c r="E79" s="16"/>
      <c r="F79" s="16"/>
      <c r="G79" s="16"/>
      <c r="H79" s="16"/>
      <c r="I79" s="30"/>
      <c r="J79" s="30"/>
    </row>
    <row r="80" spans="1:10" ht="45" x14ac:dyDescent="0.25">
      <c r="A80" s="16" t="s">
        <v>105</v>
      </c>
      <c r="B80" s="24" t="s">
        <v>106</v>
      </c>
      <c r="C80" s="16"/>
      <c r="D80" s="33"/>
      <c r="E80" s="16"/>
      <c r="F80" s="16"/>
      <c r="G80" s="16"/>
      <c r="H80" s="16"/>
      <c r="I80" s="30"/>
      <c r="J80" s="30"/>
    </row>
    <row r="81" spans="1:10" ht="45" x14ac:dyDescent="0.25">
      <c r="A81" s="16" t="s">
        <v>107</v>
      </c>
      <c r="B81" s="24" t="s">
        <v>108</v>
      </c>
      <c r="C81" s="16"/>
      <c r="D81" s="33"/>
      <c r="E81" s="16"/>
      <c r="F81" s="16"/>
      <c r="G81" s="16"/>
      <c r="H81" s="16"/>
      <c r="I81" s="30"/>
      <c r="J81" s="30"/>
    </row>
    <row r="82" spans="1:10" ht="300" x14ac:dyDescent="0.25">
      <c r="A82" s="16" t="s">
        <v>109</v>
      </c>
      <c r="B82" s="24" t="s">
        <v>110</v>
      </c>
      <c r="C82" s="16"/>
      <c r="D82" s="33"/>
      <c r="E82" s="16"/>
      <c r="F82" s="16"/>
      <c r="G82" s="16"/>
      <c r="H82" s="16"/>
      <c r="I82" s="30"/>
      <c r="J82" s="30"/>
    </row>
    <row r="83" spans="1:10" ht="135" x14ac:dyDescent="0.25">
      <c r="A83" s="16" t="s">
        <v>111</v>
      </c>
      <c r="B83" s="24" t="s">
        <v>112</v>
      </c>
      <c r="C83" s="16"/>
      <c r="D83" s="33"/>
      <c r="E83" s="16"/>
      <c r="F83" s="16"/>
      <c r="G83" s="16"/>
      <c r="H83" s="16"/>
      <c r="I83" s="30"/>
      <c r="J83" s="30"/>
    </row>
    <row r="84" spans="1:10" x14ac:dyDescent="0.25">
      <c r="A84" s="16" t="s">
        <v>113</v>
      </c>
      <c r="B84" s="24" t="s">
        <v>114</v>
      </c>
      <c r="C84" s="16"/>
      <c r="D84" s="33"/>
      <c r="E84" s="16"/>
      <c r="F84" s="16"/>
      <c r="G84" s="16"/>
      <c r="H84" s="16"/>
      <c r="I84" s="30"/>
      <c r="J84" s="30"/>
    </row>
    <row r="85" spans="1:10" ht="45" x14ac:dyDescent="0.25">
      <c r="A85" s="16" t="s">
        <v>115</v>
      </c>
      <c r="B85" s="24" t="s">
        <v>116</v>
      </c>
      <c r="C85" s="16"/>
      <c r="D85" s="33"/>
      <c r="E85" s="16"/>
      <c r="F85" s="16"/>
      <c r="G85" s="16"/>
      <c r="H85" s="16"/>
      <c r="I85" s="30"/>
      <c r="J85" s="30"/>
    </row>
    <row r="86" spans="1:10" x14ac:dyDescent="0.25">
      <c r="A86" s="16" t="s">
        <v>117</v>
      </c>
      <c r="B86" s="24" t="s">
        <v>118</v>
      </c>
      <c r="C86" s="16"/>
      <c r="D86" s="33"/>
      <c r="E86" s="16"/>
      <c r="F86" s="16"/>
      <c r="G86" s="16"/>
      <c r="H86" s="16"/>
      <c r="I86" s="30"/>
      <c r="J86" s="30"/>
    </row>
    <row r="87" spans="1:10" ht="30" x14ac:dyDescent="0.25">
      <c r="A87" s="16" t="s">
        <v>119</v>
      </c>
      <c r="B87" s="24" t="s">
        <v>120</v>
      </c>
      <c r="C87" s="16"/>
      <c r="D87" s="33"/>
      <c r="E87" s="16"/>
      <c r="F87" s="16"/>
      <c r="G87" s="16"/>
      <c r="H87" s="16"/>
      <c r="I87" s="30"/>
      <c r="J87" s="30"/>
    </row>
    <row r="88" spans="1:10" ht="30" x14ac:dyDescent="0.25">
      <c r="A88" s="16" t="s">
        <v>121</v>
      </c>
      <c r="B88" s="24" t="s">
        <v>122</v>
      </c>
      <c r="C88" s="16"/>
      <c r="D88" s="33"/>
      <c r="E88" s="16"/>
      <c r="F88" s="16"/>
      <c r="G88" s="16"/>
      <c r="H88" s="16"/>
      <c r="I88" s="30"/>
      <c r="J88" s="30"/>
    </row>
    <row r="89" spans="1:10" ht="15.75" x14ac:dyDescent="0.25">
      <c r="A89" s="16" t="s">
        <v>123</v>
      </c>
      <c r="B89" s="31" t="s">
        <v>73</v>
      </c>
      <c r="C89" s="16"/>
      <c r="D89" s="16"/>
      <c r="E89" s="16"/>
      <c r="F89" s="16"/>
      <c r="G89" s="16"/>
      <c r="H89" s="16"/>
      <c r="I89" s="30"/>
      <c r="J89" s="30"/>
    </row>
    <row r="90" spans="1:10" x14ac:dyDescent="0.25">
      <c r="A90" s="16" t="s">
        <v>124</v>
      </c>
      <c r="B90" s="24" t="s">
        <v>125</v>
      </c>
      <c r="C90" s="16"/>
      <c r="D90" s="18" t="s">
        <v>159</v>
      </c>
      <c r="E90" s="16"/>
      <c r="F90" s="16"/>
      <c r="G90" s="16"/>
      <c r="H90" s="16"/>
      <c r="I90" s="30"/>
      <c r="J90" s="30"/>
    </row>
    <row r="91" spans="1:10" ht="30" x14ac:dyDescent="0.25">
      <c r="A91" s="16" t="s">
        <v>126</v>
      </c>
      <c r="B91" s="24" t="s">
        <v>76</v>
      </c>
      <c r="C91" s="16"/>
      <c r="D91" s="18" t="s">
        <v>159</v>
      </c>
      <c r="E91" s="16"/>
      <c r="F91" s="16"/>
      <c r="G91" s="16"/>
      <c r="H91" s="16"/>
      <c r="I91" s="30"/>
      <c r="J91" s="30"/>
    </row>
    <row r="92" spans="1:10" x14ac:dyDescent="0.25">
      <c r="A92" s="16" t="s">
        <v>127</v>
      </c>
      <c r="B92" s="24" t="s">
        <v>78</v>
      </c>
      <c r="C92" s="16"/>
      <c r="D92" s="18" t="s">
        <v>159</v>
      </c>
      <c r="E92" s="16"/>
      <c r="F92" s="16"/>
      <c r="G92" s="16"/>
      <c r="H92" s="16"/>
      <c r="I92" s="30"/>
      <c r="J92" s="30"/>
    </row>
    <row r="93" spans="1:10" x14ac:dyDescent="0.25">
      <c r="A93" s="16" t="s">
        <v>128</v>
      </c>
      <c r="B93" s="24" t="s">
        <v>80</v>
      </c>
      <c r="C93" s="16"/>
      <c r="D93" s="18" t="s">
        <v>159</v>
      </c>
      <c r="E93" s="16"/>
      <c r="F93" s="16"/>
      <c r="G93" s="16"/>
      <c r="H93" s="16"/>
      <c r="I93" s="30"/>
      <c r="J93" s="30"/>
    </row>
    <row r="94" spans="1:10" ht="75" x14ac:dyDescent="0.25">
      <c r="A94" s="16" t="s">
        <v>129</v>
      </c>
      <c r="B94" s="24" t="s">
        <v>82</v>
      </c>
      <c r="C94" s="16"/>
      <c r="D94" s="18" t="s">
        <v>159</v>
      </c>
      <c r="E94" s="16"/>
      <c r="F94" s="16"/>
      <c r="G94" s="16"/>
      <c r="H94" s="16"/>
      <c r="I94" s="30"/>
      <c r="J94" s="30"/>
    </row>
    <row r="95" spans="1:10" ht="45" x14ac:dyDescent="0.25">
      <c r="A95" s="16" t="s">
        <v>130</v>
      </c>
      <c r="B95" s="24" t="s">
        <v>160</v>
      </c>
      <c r="C95" s="16"/>
      <c r="D95" s="18" t="s">
        <v>159</v>
      </c>
      <c r="E95" s="16"/>
      <c r="F95" s="16"/>
      <c r="G95" s="16"/>
      <c r="H95" s="16"/>
      <c r="I95" s="30"/>
      <c r="J95" s="30"/>
    </row>
    <row r="96" spans="1:10" ht="30" x14ac:dyDescent="0.25">
      <c r="A96" s="16" t="s">
        <v>131</v>
      </c>
      <c r="B96" s="24" t="s">
        <v>85</v>
      </c>
      <c r="C96" s="16"/>
      <c r="D96" s="18" t="s">
        <v>159</v>
      </c>
      <c r="E96" s="16"/>
      <c r="F96" s="16"/>
      <c r="G96" s="16"/>
      <c r="H96" s="16"/>
      <c r="I96" s="30"/>
      <c r="J96" s="30"/>
    </row>
    <row r="97" spans="1:10" ht="120" x14ac:dyDescent="0.25">
      <c r="A97" s="16" t="s">
        <v>132</v>
      </c>
      <c r="B97" s="24" t="s">
        <v>87</v>
      </c>
      <c r="C97" s="16"/>
      <c r="D97" s="18" t="s">
        <v>159</v>
      </c>
      <c r="E97" s="16"/>
      <c r="F97" s="16"/>
      <c r="G97" s="16"/>
      <c r="H97" s="16"/>
      <c r="I97" s="30"/>
      <c r="J97" s="30"/>
    </row>
    <row r="98" spans="1:10" x14ac:dyDescent="0.25">
      <c r="A98" s="16" t="s">
        <v>133</v>
      </c>
      <c r="B98" s="24" t="s">
        <v>89</v>
      </c>
      <c r="C98" s="16"/>
      <c r="D98" s="18" t="s">
        <v>159</v>
      </c>
      <c r="E98" s="16"/>
      <c r="F98" s="16"/>
      <c r="G98" s="16"/>
      <c r="H98" s="16"/>
      <c r="I98" s="30"/>
      <c r="J98" s="30"/>
    </row>
    <row r="99" spans="1:10" ht="30" x14ac:dyDescent="0.25">
      <c r="F99" s="28" t="s">
        <v>90</v>
      </c>
      <c r="G99" s="28" t="str">
        <f>IF((COUNT(C75:C98)&lt;&gt;COUNT(G75:G98)),"", ROUND(SUM(G75:G98),2))</f>
        <v/>
      </c>
      <c r="H99" s="26" t="str">
        <f>IF((COUNT(C75:C98)&lt;&gt;COUNT(G75:G98)),"Neužpildytos visų objektų kainos", "")</f>
        <v>Neužpildytos visų objektų kainos</v>
      </c>
      <c r="I99" s="12"/>
      <c r="J99" s="12"/>
    </row>
    <row r="100" spans="1:10" ht="30" x14ac:dyDescent="0.25">
      <c r="D100" s="15" t="s">
        <v>91</v>
      </c>
      <c r="E100" s="18"/>
      <c r="F100" s="28" t="s">
        <v>92</v>
      </c>
      <c r="G100" s="28" t="str">
        <f>IF(OR(G99="",E100=""),"", ROUND(PRODUCT(E100,G99)/100,2))</f>
        <v/>
      </c>
      <c r="H100" s="26" t="str">
        <f>IF(E100="", "Nurodykite taikomą PVM dydį", "")</f>
        <v>Nurodykite taikomą PVM dydį</v>
      </c>
      <c r="I100" s="12"/>
      <c r="J100" s="12"/>
    </row>
    <row r="101" spans="1:10" ht="30" x14ac:dyDescent="0.25">
      <c r="F101" s="28" t="s">
        <v>93</v>
      </c>
      <c r="G101" s="28">
        <f>IF(ISBLANK(G100), "", ROUND(SUM(G99:G100),2))</f>
        <v>0</v>
      </c>
    </row>
  </sheetData>
  <sheetProtection algorithmName="SHA-512" hashValue="S/uj0BXpZrZZ7av88Rr86b9SxwHhd4pDnlPL/HgI9nlIuXNc7ExM1EobZbLiBkoOrSF2qd5eTxPtbnefro6G7w==" saltValue="JHbYTSN3/7mXlaJY98PXcA==" spinCount="100000" sheet="1"/>
  <mergeCells count="29">
    <mergeCell ref="A27:F27"/>
    <mergeCell ref="A26:F26"/>
    <mergeCell ref="C19:F19"/>
    <mergeCell ref="A13:B13"/>
    <mergeCell ref="A25:F25"/>
    <mergeCell ref="C13:F13"/>
    <mergeCell ref="C18:F18"/>
    <mergeCell ref="A16:B16"/>
    <mergeCell ref="A23:F23"/>
    <mergeCell ref="C15:F15"/>
    <mergeCell ref="A18:B18"/>
    <mergeCell ref="C17:F17"/>
    <mergeCell ref="A15:B15"/>
    <mergeCell ref="A30:B30"/>
    <mergeCell ref="A31:B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s>
  <pageMargins left="0.25" right="0.25"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2" t="s">
        <v>134</v>
      </c>
      <c r="B2" s="51"/>
      <c r="C2" s="51"/>
      <c r="D2" s="51"/>
      <c r="E2" s="51"/>
      <c r="F2" s="51"/>
      <c r="G2" s="51"/>
      <c r="H2" s="51"/>
      <c r="I2" s="51"/>
      <c r="J2" s="51"/>
      <c r="K2" s="51"/>
    </row>
    <row r="3" spans="1:11" x14ac:dyDescent="0.25">
      <c r="A3" s="51"/>
      <c r="B3" s="51"/>
      <c r="C3" s="51"/>
      <c r="D3" s="51"/>
      <c r="E3" s="51"/>
      <c r="F3" s="51"/>
      <c r="G3" s="51"/>
      <c r="H3" s="51"/>
      <c r="I3" s="51"/>
      <c r="J3" s="51"/>
      <c r="K3" s="51"/>
    </row>
    <row r="4" spans="1:11" ht="15.95" customHeight="1" thickBot="1" x14ac:dyDescent="0.3">
      <c r="A4" s="7"/>
      <c r="B4" s="7"/>
      <c r="C4" s="7"/>
      <c r="D4" s="7"/>
      <c r="E4" s="7"/>
      <c r="F4" s="7"/>
      <c r="G4" s="7"/>
      <c r="H4" s="7"/>
      <c r="I4" s="7"/>
      <c r="J4" s="7"/>
    </row>
    <row r="5" spans="1:11" ht="48" customHeight="1" x14ac:dyDescent="0.25">
      <c r="A5" s="79" t="s">
        <v>135</v>
      </c>
      <c r="B5" s="63"/>
      <c r="C5" s="61" t="s">
        <v>136</v>
      </c>
      <c r="D5" s="62"/>
      <c r="E5" s="63"/>
      <c r="F5" s="61" t="s">
        <v>137</v>
      </c>
      <c r="G5" s="62"/>
      <c r="H5" s="63"/>
      <c r="I5" s="61" t="s">
        <v>138</v>
      </c>
      <c r="J5" s="63"/>
      <c r="K5" s="9" t="s">
        <v>139</v>
      </c>
    </row>
    <row r="6" spans="1:11" ht="48.95" customHeight="1" x14ac:dyDescent="0.25">
      <c r="A6" s="55"/>
      <c r="B6" s="41"/>
      <c r="C6" s="56"/>
      <c r="D6" s="54"/>
      <c r="E6" s="41"/>
      <c r="F6" s="56"/>
      <c r="G6" s="54"/>
      <c r="H6" s="41"/>
      <c r="I6" s="56"/>
      <c r="J6" s="41"/>
      <c r="K6" s="19"/>
    </row>
    <row r="7" spans="1:11" ht="48.95" customHeight="1" x14ac:dyDescent="0.25">
      <c r="A7" s="55"/>
      <c r="B7" s="41"/>
      <c r="C7" s="56"/>
      <c r="D7" s="54"/>
      <c r="E7" s="41"/>
      <c r="F7" s="56"/>
      <c r="G7" s="54"/>
      <c r="H7" s="41"/>
      <c r="I7" s="56"/>
      <c r="J7" s="41"/>
      <c r="K7" s="19"/>
    </row>
    <row r="8" spans="1:11" ht="48.95" customHeight="1" x14ac:dyDescent="0.25">
      <c r="A8" s="55"/>
      <c r="B8" s="41"/>
      <c r="C8" s="56"/>
      <c r="D8" s="54"/>
      <c r="E8" s="41"/>
      <c r="F8" s="56"/>
      <c r="G8" s="54"/>
      <c r="H8" s="41"/>
      <c r="I8" s="56"/>
      <c r="J8" s="41"/>
      <c r="K8" s="19"/>
    </row>
    <row r="9" spans="1:11" ht="48.95" customHeight="1" x14ac:dyDescent="0.25">
      <c r="A9" s="55"/>
      <c r="B9" s="41"/>
      <c r="C9" s="56"/>
      <c r="D9" s="54"/>
      <c r="E9" s="41"/>
      <c r="F9" s="56"/>
      <c r="G9" s="54"/>
      <c r="H9" s="41"/>
      <c r="I9" s="56"/>
      <c r="J9" s="41"/>
      <c r="K9" s="19"/>
    </row>
    <row r="10" spans="1:11" ht="48.95" customHeight="1" x14ac:dyDescent="0.25">
      <c r="A10" s="55"/>
      <c r="B10" s="41"/>
      <c r="C10" s="56"/>
      <c r="D10" s="54"/>
      <c r="E10" s="41"/>
      <c r="F10" s="56"/>
      <c r="G10" s="54"/>
      <c r="H10" s="41"/>
      <c r="I10" s="56"/>
      <c r="J10" s="41"/>
      <c r="K10" s="19"/>
    </row>
    <row r="11" spans="1:11" ht="48.95" customHeight="1" x14ac:dyDescent="0.25">
      <c r="A11" s="55"/>
      <c r="B11" s="41"/>
      <c r="C11" s="56"/>
      <c r="D11" s="54"/>
      <c r="E11" s="41"/>
      <c r="F11" s="56"/>
      <c r="G11" s="54"/>
      <c r="H11" s="41"/>
      <c r="I11" s="56"/>
      <c r="J11" s="41"/>
      <c r="K11" s="19"/>
    </row>
    <row r="12" spans="1:11" ht="48.95" customHeight="1" x14ac:dyDescent="0.25">
      <c r="A12" s="55"/>
      <c r="B12" s="41"/>
      <c r="C12" s="56"/>
      <c r="D12" s="54"/>
      <c r="E12" s="41"/>
      <c r="F12" s="56"/>
      <c r="G12" s="54"/>
      <c r="H12" s="41"/>
      <c r="I12" s="56"/>
      <c r="J12" s="41"/>
      <c r="K12" s="19"/>
    </row>
    <row r="13" spans="1:11" ht="48.95" customHeight="1" x14ac:dyDescent="0.25">
      <c r="A13" s="55"/>
      <c r="B13" s="41"/>
      <c r="C13" s="56"/>
      <c r="D13" s="54"/>
      <c r="E13" s="41"/>
      <c r="F13" s="56"/>
      <c r="G13" s="54"/>
      <c r="H13" s="41"/>
      <c r="I13" s="56"/>
      <c r="J13" s="41"/>
      <c r="K13" s="19"/>
    </row>
    <row r="14" spans="1:11" ht="48.95" customHeight="1" x14ac:dyDescent="0.25">
      <c r="A14" s="55"/>
      <c r="B14" s="41"/>
      <c r="C14" s="56"/>
      <c r="D14" s="54"/>
      <c r="E14" s="41"/>
      <c r="F14" s="56"/>
      <c r="G14" s="54"/>
      <c r="H14" s="41"/>
      <c r="I14" s="56"/>
      <c r="J14" s="41"/>
      <c r="K14" s="19"/>
    </row>
    <row r="15" spans="1:11" ht="48" customHeight="1" thickBot="1" x14ac:dyDescent="0.3">
      <c r="A15" s="81"/>
      <c r="B15" s="69"/>
      <c r="C15" s="74"/>
      <c r="D15" s="68"/>
      <c r="E15" s="69"/>
      <c r="F15" s="74"/>
      <c r="G15" s="68"/>
      <c r="H15" s="69"/>
      <c r="I15" s="74"/>
      <c r="J15" s="69"/>
      <c r="K15" s="20"/>
    </row>
    <row r="16" spans="1:11" ht="18.95" customHeight="1" x14ac:dyDescent="0.25">
      <c r="A16" s="10"/>
      <c r="B16" s="10"/>
      <c r="C16" s="10"/>
      <c r="D16" s="10"/>
      <c r="E16" s="10"/>
      <c r="F16" s="10"/>
      <c r="G16" s="10"/>
      <c r="H16" s="10"/>
      <c r="I16" s="10"/>
      <c r="J16" s="10"/>
      <c r="K16" s="11"/>
    </row>
    <row r="17" spans="1:11" ht="48.95" customHeight="1" x14ac:dyDescent="0.25">
      <c r="A17" s="78" t="s">
        <v>140</v>
      </c>
      <c r="B17" s="51"/>
      <c r="C17" s="51"/>
      <c r="D17" s="51"/>
      <c r="E17" s="51"/>
      <c r="F17" s="51"/>
      <c r="G17" s="51"/>
      <c r="H17" s="51"/>
      <c r="I17" s="51"/>
      <c r="J17" s="51"/>
      <c r="K17" s="51"/>
    </row>
    <row r="18" spans="1:11" ht="15.95" customHeight="1" thickBot="1" x14ac:dyDescent="0.3">
      <c r="A18" s="10"/>
      <c r="B18" s="10"/>
      <c r="C18" s="10"/>
      <c r="D18" s="10"/>
      <c r="E18" s="10"/>
      <c r="F18" s="10"/>
      <c r="G18" s="10"/>
      <c r="H18" s="10"/>
      <c r="I18" s="10"/>
      <c r="J18" s="10"/>
      <c r="K18" s="11"/>
    </row>
    <row r="19" spans="1:11" ht="48.95" customHeight="1" x14ac:dyDescent="0.25">
      <c r="A19" s="79" t="s">
        <v>28</v>
      </c>
      <c r="B19" s="63"/>
      <c r="C19" s="61" t="s">
        <v>136</v>
      </c>
      <c r="D19" s="62"/>
      <c r="E19" s="63"/>
      <c r="F19" s="61" t="s">
        <v>141</v>
      </c>
      <c r="G19" s="62"/>
      <c r="H19" s="63"/>
      <c r="I19" s="80" t="s">
        <v>138</v>
      </c>
      <c r="J19" s="77"/>
      <c r="K19" s="11"/>
    </row>
    <row r="20" spans="1:11" ht="48.95" customHeight="1" x14ac:dyDescent="0.25">
      <c r="A20" s="55"/>
      <c r="B20" s="41"/>
      <c r="C20" s="56"/>
      <c r="D20" s="54"/>
      <c r="E20" s="41"/>
      <c r="F20" s="56"/>
      <c r="G20" s="54"/>
      <c r="H20" s="41"/>
      <c r="I20" s="60"/>
      <c r="J20" s="59"/>
      <c r="K20" s="11"/>
    </row>
    <row r="21" spans="1:11" ht="48.95" customHeight="1" x14ac:dyDescent="0.25">
      <c r="A21" s="55"/>
      <c r="B21" s="41"/>
      <c r="C21" s="56"/>
      <c r="D21" s="54"/>
      <c r="E21" s="41"/>
      <c r="F21" s="56"/>
      <c r="G21" s="54"/>
      <c r="H21" s="41"/>
      <c r="I21" s="60"/>
      <c r="J21" s="59"/>
      <c r="K21" s="11"/>
    </row>
    <row r="22" spans="1:11" ht="48.95" customHeight="1" x14ac:dyDescent="0.25">
      <c r="A22" s="55"/>
      <c r="B22" s="41"/>
      <c r="C22" s="56"/>
      <c r="D22" s="54"/>
      <c r="E22" s="41"/>
      <c r="F22" s="56"/>
      <c r="G22" s="54"/>
      <c r="H22" s="41"/>
      <c r="I22" s="60"/>
      <c r="J22" s="59"/>
      <c r="K22" s="11"/>
    </row>
    <row r="23" spans="1:11" ht="48.95" customHeight="1" x14ac:dyDescent="0.25">
      <c r="A23" s="55"/>
      <c r="B23" s="41"/>
      <c r="C23" s="56"/>
      <c r="D23" s="54"/>
      <c r="E23" s="41"/>
      <c r="F23" s="56"/>
      <c r="G23" s="54"/>
      <c r="H23" s="41"/>
      <c r="I23" s="60"/>
      <c r="J23" s="59"/>
      <c r="K23" s="11"/>
    </row>
    <row r="24" spans="1:11" ht="48.95" customHeight="1" x14ac:dyDescent="0.25">
      <c r="A24" s="55"/>
      <c r="B24" s="41"/>
      <c r="C24" s="56"/>
      <c r="D24" s="54"/>
      <c r="E24" s="41"/>
      <c r="F24" s="56"/>
      <c r="G24" s="54"/>
      <c r="H24" s="41"/>
      <c r="I24" s="60"/>
      <c r="J24" s="59"/>
      <c r="K24" s="11"/>
    </row>
    <row r="25" spans="1:11" ht="48.95" customHeight="1" x14ac:dyDescent="0.25">
      <c r="A25" s="55"/>
      <c r="B25" s="41"/>
      <c r="C25" s="56"/>
      <c r="D25" s="54"/>
      <c r="E25" s="41"/>
      <c r="F25" s="56"/>
      <c r="G25" s="54"/>
      <c r="H25" s="41"/>
      <c r="I25" s="60"/>
      <c r="J25" s="59"/>
      <c r="K25" s="11"/>
    </row>
    <row r="26" spans="1:11" ht="48.95" customHeight="1" x14ac:dyDescent="0.25">
      <c r="A26" s="55"/>
      <c r="B26" s="41"/>
      <c r="C26" s="56"/>
      <c r="D26" s="54"/>
      <c r="E26" s="41"/>
      <c r="F26" s="56"/>
      <c r="G26" s="54"/>
      <c r="H26" s="41"/>
      <c r="I26" s="60"/>
      <c r="J26" s="59"/>
      <c r="K26" s="11"/>
    </row>
    <row r="27" spans="1:11" ht="48.95" customHeight="1" x14ac:dyDescent="0.25">
      <c r="A27" s="55"/>
      <c r="B27" s="41"/>
      <c r="C27" s="56"/>
      <c r="D27" s="54"/>
      <c r="E27" s="41"/>
      <c r="F27" s="56"/>
      <c r="G27" s="54"/>
      <c r="H27" s="41"/>
      <c r="I27" s="60"/>
      <c r="J27" s="59"/>
      <c r="K27" s="11"/>
    </row>
    <row r="28" spans="1:11" ht="48.95" customHeight="1" x14ac:dyDescent="0.25">
      <c r="A28" s="55"/>
      <c r="B28" s="41"/>
      <c r="C28" s="56"/>
      <c r="D28" s="54"/>
      <c r="E28" s="41"/>
      <c r="F28" s="56"/>
      <c r="G28" s="54"/>
      <c r="H28" s="41"/>
      <c r="I28" s="60"/>
      <c r="J28" s="59"/>
      <c r="K28" s="11"/>
    </row>
    <row r="29" spans="1:11" ht="48.95" customHeight="1" x14ac:dyDescent="0.25">
      <c r="A29" s="55"/>
      <c r="B29" s="41"/>
      <c r="C29" s="56"/>
      <c r="D29" s="54"/>
      <c r="E29" s="41"/>
      <c r="F29" s="56"/>
      <c r="G29" s="54"/>
      <c r="H29" s="41"/>
      <c r="I29" s="60"/>
      <c r="J29" s="59"/>
      <c r="K29" s="11"/>
    </row>
    <row r="31" spans="1:11" ht="33" customHeight="1" x14ac:dyDescent="0.25">
      <c r="A31" s="66"/>
      <c r="B31" s="51"/>
      <c r="C31" s="51"/>
      <c r="D31" s="51"/>
      <c r="E31" s="51"/>
      <c r="F31" s="51"/>
      <c r="G31" s="51"/>
      <c r="H31" s="51"/>
      <c r="I31" s="51"/>
      <c r="J31" s="51"/>
    </row>
    <row r="33" spans="1:10" ht="15.95" customHeight="1" x14ac:dyDescent="0.25">
      <c r="A33" s="65" t="s">
        <v>142</v>
      </c>
      <c r="B33" s="51"/>
      <c r="C33" s="51"/>
      <c r="D33" s="51"/>
      <c r="E33" s="51"/>
      <c r="F33" s="51"/>
      <c r="G33" s="51"/>
      <c r="H33" s="51"/>
      <c r="I33" s="51"/>
      <c r="J33" s="51"/>
    </row>
    <row r="34" spans="1:10" ht="15.95" customHeight="1" thickBot="1" x14ac:dyDescent="0.3"/>
    <row r="35" spans="1:10" ht="15.95" customHeight="1" x14ac:dyDescent="0.25">
      <c r="A35" s="8" t="s">
        <v>27</v>
      </c>
      <c r="B35" s="75" t="s">
        <v>143</v>
      </c>
      <c r="C35" s="62"/>
      <c r="D35" s="62"/>
      <c r="E35" s="62"/>
      <c r="F35" s="62"/>
      <c r="G35" s="63"/>
      <c r="H35" s="76" t="s">
        <v>144</v>
      </c>
      <c r="I35" s="62"/>
      <c r="J35" s="77"/>
    </row>
    <row r="36" spans="1:10" ht="48" customHeight="1" x14ac:dyDescent="0.25">
      <c r="A36" s="21" t="s">
        <v>145</v>
      </c>
      <c r="B36" s="57" t="s">
        <v>146</v>
      </c>
      <c r="C36" s="54"/>
      <c r="D36" s="54"/>
      <c r="E36" s="54"/>
      <c r="F36" s="54"/>
      <c r="G36" s="41"/>
      <c r="H36" s="58"/>
      <c r="I36" s="54"/>
      <c r="J36" s="59"/>
    </row>
    <row r="37" spans="1:10" ht="48" customHeight="1" x14ac:dyDescent="0.25">
      <c r="A37" s="21" t="s">
        <v>147</v>
      </c>
      <c r="B37" s="57" t="s">
        <v>148</v>
      </c>
      <c r="C37" s="54"/>
      <c r="D37" s="54"/>
      <c r="E37" s="54"/>
      <c r="F37" s="54"/>
      <c r="G37" s="41"/>
      <c r="H37" s="58"/>
      <c r="I37" s="54"/>
      <c r="J37" s="59"/>
    </row>
    <row r="38" spans="1:10" ht="48" customHeight="1" x14ac:dyDescent="0.25">
      <c r="A38" s="21" t="s">
        <v>149</v>
      </c>
      <c r="B38" s="57" t="s">
        <v>150</v>
      </c>
      <c r="C38" s="54"/>
      <c r="D38" s="54"/>
      <c r="E38" s="54"/>
      <c r="F38" s="54"/>
      <c r="G38" s="41"/>
      <c r="H38" s="58"/>
      <c r="I38" s="54"/>
      <c r="J38" s="59"/>
    </row>
    <row r="39" spans="1:10" ht="48" customHeight="1" x14ac:dyDescent="0.25">
      <c r="A39" s="21" t="s">
        <v>151</v>
      </c>
      <c r="B39" s="57" t="s">
        <v>152</v>
      </c>
      <c r="C39" s="54"/>
      <c r="D39" s="54"/>
      <c r="E39" s="54"/>
      <c r="F39" s="54"/>
      <c r="G39" s="41"/>
      <c r="H39" s="58"/>
      <c r="I39" s="54"/>
      <c r="J39" s="59"/>
    </row>
    <row r="40" spans="1:10" ht="48" customHeight="1" x14ac:dyDescent="0.25">
      <c r="A40" s="21" t="s">
        <v>153</v>
      </c>
      <c r="B40" s="57" t="s">
        <v>154</v>
      </c>
      <c r="C40" s="54"/>
      <c r="D40" s="54"/>
      <c r="E40" s="54"/>
      <c r="F40" s="54"/>
      <c r="G40" s="41"/>
      <c r="H40" s="58"/>
      <c r="I40" s="54"/>
      <c r="J40" s="59"/>
    </row>
    <row r="41" spans="1:10" ht="48" customHeight="1" x14ac:dyDescent="0.25">
      <c r="A41" s="22"/>
      <c r="B41" s="53"/>
      <c r="C41" s="54"/>
      <c r="D41" s="54"/>
      <c r="E41" s="54"/>
      <c r="F41" s="54"/>
      <c r="G41" s="41"/>
      <c r="H41" s="58"/>
      <c r="I41" s="54"/>
      <c r="J41" s="59"/>
    </row>
    <row r="42" spans="1:10" ht="48" customHeight="1" x14ac:dyDescent="0.25">
      <c r="A42" s="22"/>
      <c r="B42" s="53"/>
      <c r="C42" s="54"/>
      <c r="D42" s="54"/>
      <c r="E42" s="54"/>
      <c r="F42" s="54"/>
      <c r="G42" s="41"/>
      <c r="H42" s="58"/>
      <c r="I42" s="54"/>
      <c r="J42" s="59"/>
    </row>
    <row r="43" spans="1:10" ht="48" customHeight="1" x14ac:dyDescent="0.25">
      <c r="A43" s="22"/>
      <c r="B43" s="53"/>
      <c r="C43" s="54"/>
      <c r="D43" s="54"/>
      <c r="E43" s="54"/>
      <c r="F43" s="54"/>
      <c r="G43" s="41"/>
      <c r="H43" s="58"/>
      <c r="I43" s="54"/>
      <c r="J43" s="59"/>
    </row>
    <row r="44" spans="1:10" ht="48" customHeight="1" x14ac:dyDescent="0.25">
      <c r="A44" s="22"/>
      <c r="B44" s="53"/>
      <c r="C44" s="54"/>
      <c r="D44" s="54"/>
      <c r="E44" s="54"/>
      <c r="F44" s="54"/>
      <c r="G44" s="41"/>
      <c r="H44" s="58"/>
      <c r="I44" s="54"/>
      <c r="J44" s="59"/>
    </row>
    <row r="45" spans="1:10" ht="48" customHeight="1" x14ac:dyDescent="0.25">
      <c r="A45" s="22"/>
      <c r="B45" s="53"/>
      <c r="C45" s="54"/>
      <c r="D45" s="54"/>
      <c r="E45" s="54"/>
      <c r="F45" s="54"/>
      <c r="G45" s="41"/>
      <c r="H45" s="58"/>
      <c r="I45" s="54"/>
      <c r="J45" s="59"/>
    </row>
    <row r="46" spans="1:10" ht="48.95" customHeight="1" thickBot="1" x14ac:dyDescent="0.3">
      <c r="A46" s="23"/>
      <c r="B46" s="67"/>
      <c r="C46" s="68"/>
      <c r="D46" s="68"/>
      <c r="E46" s="68"/>
      <c r="F46" s="68"/>
      <c r="G46" s="69"/>
      <c r="H46" s="70"/>
      <c r="I46" s="71"/>
      <c r="J46" s="72"/>
    </row>
    <row r="48" spans="1:10" ht="102" customHeight="1" x14ac:dyDescent="0.25">
      <c r="A48" s="66" t="s">
        <v>155</v>
      </c>
      <c r="B48" s="51"/>
      <c r="C48" s="51"/>
      <c r="D48" s="51"/>
      <c r="E48" s="51"/>
      <c r="F48" s="51"/>
      <c r="G48" s="51"/>
      <c r="H48" s="51"/>
      <c r="I48" s="51"/>
      <c r="J48" s="51"/>
    </row>
    <row r="51" spans="1:10" x14ac:dyDescent="0.25">
      <c r="A51" s="73" t="s">
        <v>156</v>
      </c>
      <c r="B51" s="51"/>
      <c r="C51" s="51"/>
      <c r="D51" s="51"/>
      <c r="E51" s="64"/>
      <c r="F51" s="51"/>
      <c r="G51" s="51"/>
      <c r="H51" s="51"/>
      <c r="I51" s="51"/>
      <c r="J51" s="51"/>
    </row>
    <row r="53" spans="1:10" x14ac:dyDescent="0.25">
      <c r="A53" s="73" t="s">
        <v>157</v>
      </c>
      <c r="B53" s="51"/>
      <c r="C53" s="51"/>
      <c r="D53" s="51"/>
      <c r="E53" s="64"/>
      <c r="F53" s="51"/>
      <c r="G53" s="51"/>
      <c r="H53" s="51"/>
      <c r="I53" s="51"/>
      <c r="J53" s="51"/>
    </row>
    <row r="100" spans="1:1" ht="15.75" x14ac:dyDescent="0.25">
      <c r="A100" t="s">
        <v>158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2025-09-09T12:21:36Z</cp:lastPrinted>
  <dcterms:created xsi:type="dcterms:W3CDTF">2023-04-04T12:16:45Z</dcterms:created>
  <dcterms:modified xsi:type="dcterms:W3CDTF">2025-09-09T12:44:06Z</dcterms:modified>
</cp:coreProperties>
</file>