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jb7121sa\OneDrive - VšĮ Vilniaus universiteto ligoninės Santaros klinikos\DARBAS\KONKURSAI_2024\28_VMPP kvėpuojamajai terapijai (7898)_739166\1_PD AK (7898)\"/>
    </mc:Choice>
  </mc:AlternateContent>
  <xr:revisionPtr revIDLastSave="1" documentId="13_ncr:1_{CA00E010-D0DB-45BC-83A5-FA59F95494F7}" xr6:coauthVersionLast="36" xr6:coauthVersionMax="36" xr10:uidLastSave="{361C0B9C-FBF9-495B-90AA-19BADA9F826A}"/>
  <bookViews>
    <workbookView xWindow="0" yWindow="0" windowWidth="28800" windowHeight="10725" activeTab="1" xr2:uid="{03783CE4-09D6-4587-AD1D-E4D5D8E39613}"/>
  </bookViews>
  <sheets>
    <sheet name="Bendrieji reikalavimai" sheetId="2" r:id="rId1"/>
    <sheet name="Techninė specifikacij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6" i="1" l="1"/>
  <c r="N106" i="1" s="1"/>
  <c r="M105" i="1"/>
  <c r="N105" i="1" s="1"/>
  <c r="M57" i="1"/>
  <c r="N57" i="1" s="1"/>
  <c r="M58" i="1"/>
  <c r="N58" i="1" s="1"/>
  <c r="M59" i="1"/>
  <c r="N59" i="1" s="1"/>
  <c r="M60" i="1"/>
  <c r="N60" i="1" s="1"/>
  <c r="M61" i="1"/>
  <c r="N61" i="1" s="1"/>
  <c r="M62" i="1"/>
  <c r="N62" i="1" s="1"/>
  <c r="M63" i="1"/>
  <c r="N63" i="1" s="1"/>
  <c r="M64" i="1"/>
  <c r="N64" i="1" s="1"/>
  <c r="M65" i="1"/>
  <c r="N65" i="1" s="1"/>
  <c r="M66" i="1"/>
  <c r="N66" i="1" s="1"/>
  <c r="M67" i="1"/>
  <c r="N67" i="1" s="1"/>
  <c r="M68" i="1"/>
  <c r="N68" i="1" s="1"/>
  <c r="M69" i="1"/>
  <c r="N69" i="1" s="1"/>
  <c r="M70" i="1"/>
  <c r="N70" i="1" s="1"/>
  <c r="M71" i="1"/>
  <c r="N71" i="1" s="1"/>
  <c r="M72" i="1"/>
  <c r="N72" i="1" s="1"/>
  <c r="M73" i="1"/>
  <c r="N73" i="1" s="1"/>
  <c r="M74" i="1"/>
  <c r="N74" i="1" s="1"/>
  <c r="M75" i="1"/>
  <c r="N75" i="1" s="1"/>
  <c r="M76" i="1"/>
  <c r="N76" i="1" s="1"/>
  <c r="M77" i="1"/>
  <c r="N77" i="1" s="1"/>
  <c r="M78" i="1"/>
  <c r="N78" i="1" s="1"/>
  <c r="M79" i="1"/>
  <c r="N79" i="1" s="1"/>
  <c r="M80" i="1"/>
  <c r="N80" i="1" s="1"/>
  <c r="M81" i="1"/>
  <c r="N81" i="1" s="1"/>
  <c r="M82" i="1"/>
  <c r="N82" i="1" s="1"/>
  <c r="M84" i="1"/>
  <c r="N84" i="1" s="1"/>
  <c r="M85" i="1"/>
  <c r="N85" i="1" s="1"/>
  <c r="M86" i="1"/>
  <c r="N86" i="1" s="1"/>
  <c r="M88" i="1"/>
  <c r="N88" i="1" s="1"/>
  <c r="M89" i="1"/>
  <c r="N89" i="1" s="1"/>
  <c r="M90" i="1"/>
  <c r="N90" i="1" s="1"/>
  <c r="M91" i="1"/>
  <c r="N91" i="1" s="1"/>
  <c r="M92" i="1"/>
  <c r="N92" i="1" s="1"/>
  <c r="M93" i="1"/>
  <c r="N93" i="1" s="1"/>
  <c r="M94" i="1"/>
  <c r="N94" i="1" s="1"/>
  <c r="M95" i="1"/>
  <c r="N95" i="1" s="1"/>
  <c r="M96" i="1"/>
  <c r="N96" i="1" s="1"/>
  <c r="M97" i="1"/>
  <c r="N97" i="1" s="1"/>
  <c r="M98" i="1"/>
  <c r="N98" i="1" s="1"/>
  <c r="M99" i="1"/>
  <c r="N99" i="1" s="1"/>
  <c r="M100" i="1"/>
  <c r="N100" i="1" s="1"/>
  <c r="M101" i="1"/>
  <c r="N101" i="1" s="1"/>
  <c r="M102" i="1"/>
  <c r="N102" i="1" s="1"/>
  <c r="M103" i="1"/>
  <c r="N103" i="1" s="1"/>
  <c r="M56" i="1"/>
  <c r="N56" i="1" s="1"/>
  <c r="M55" i="1"/>
  <c r="N55" i="1" s="1"/>
  <c r="M54" i="1"/>
  <c r="N54" i="1" s="1"/>
  <c r="M53" i="1"/>
  <c r="N53" i="1" s="1"/>
  <c r="M52" i="1"/>
  <c r="N52" i="1" s="1"/>
  <c r="M51" i="1"/>
  <c r="N51" i="1" s="1"/>
  <c r="M50" i="1"/>
  <c r="N50" i="1" s="1"/>
  <c r="M49" i="1"/>
  <c r="N49" i="1" s="1"/>
  <c r="M48" i="1"/>
  <c r="N48" i="1" s="1"/>
  <c r="M47" i="1"/>
  <c r="N47" i="1" s="1"/>
  <c r="M46" i="1"/>
  <c r="N46" i="1" s="1"/>
  <c r="M45" i="1"/>
  <c r="N45" i="1" s="1"/>
  <c r="M44" i="1"/>
  <c r="N44" i="1" s="1"/>
  <c r="M43" i="1"/>
  <c r="N43" i="1" s="1"/>
  <c r="M32" i="1"/>
  <c r="N32" i="1" s="1"/>
  <c r="M9" i="1"/>
  <c r="N9" i="1"/>
  <c r="M10" i="1"/>
  <c r="N10" i="1"/>
  <c r="M11" i="1"/>
  <c r="N11" i="1"/>
  <c r="M12" i="1"/>
  <c r="N12" i="1"/>
  <c r="M13" i="1"/>
  <c r="N13" i="1"/>
  <c r="M14" i="1"/>
  <c r="N14" i="1"/>
  <c r="M15" i="1"/>
  <c r="N15" i="1"/>
  <c r="M16" i="1"/>
  <c r="N16" i="1"/>
  <c r="M17" i="1"/>
  <c r="N17" i="1"/>
  <c r="M18" i="1"/>
  <c r="N18" i="1"/>
  <c r="M19" i="1"/>
  <c r="N19" i="1"/>
  <c r="M20" i="1"/>
  <c r="N20" i="1"/>
  <c r="M21" i="1"/>
  <c r="N21" i="1"/>
  <c r="M22" i="1"/>
  <c r="N22" i="1"/>
  <c r="M23" i="1"/>
  <c r="N23" i="1"/>
  <c r="M24" i="1"/>
  <c r="N24" i="1"/>
  <c r="M25" i="1"/>
  <c r="N25" i="1"/>
  <c r="M26" i="1"/>
  <c r="N26" i="1"/>
  <c r="M27" i="1"/>
  <c r="N27" i="1"/>
  <c r="M28" i="1"/>
  <c r="N28" i="1"/>
  <c r="M29" i="1"/>
  <c r="N29" i="1"/>
  <c r="M30" i="1"/>
  <c r="N30" i="1"/>
  <c r="M31" i="1"/>
  <c r="N31" i="1"/>
  <c r="M8" i="1"/>
  <c r="N8" i="1" s="1"/>
  <c r="M7" i="1"/>
  <c r="N7" i="1" s="1"/>
  <c r="E107" i="1" l="1"/>
  <c r="H107" i="1"/>
  <c r="I107" i="1" l="1"/>
</calcChain>
</file>

<file path=xl/sharedStrings.xml><?xml version="1.0" encoding="utf-8"?>
<sst xmlns="http://schemas.openxmlformats.org/spreadsheetml/2006/main" count="403" uniqueCount="232">
  <si>
    <t>Pirkimo dalies Nr.</t>
  </si>
  <si>
    <t>BVPŽ kodas</t>
  </si>
  <si>
    <t>Priemonės pavadinimas</t>
  </si>
  <si>
    <t>Reikalaujami parametrai</t>
  </si>
  <si>
    <t>Mato vnt.</t>
  </si>
  <si>
    <t>Firminis priemonių pavadinimas, gamintojas, priemonės kodas gamintojo kataloge</t>
  </si>
  <si>
    <t>PVM dydis %</t>
  </si>
  <si>
    <t>33140000-3</t>
  </si>
  <si>
    <r>
      <t>CO</t>
    </r>
    <r>
      <rPr>
        <vertAlign val="subscript"/>
        <sz val="11"/>
        <color theme="1"/>
        <rFont val="Times New Roman"/>
        <family val="1"/>
        <charset val="186"/>
      </rPr>
      <t>2</t>
    </r>
    <r>
      <rPr>
        <sz val="11"/>
        <color theme="1"/>
        <rFont val="Times New Roman"/>
        <family val="1"/>
        <charset val="186"/>
      </rPr>
      <t xml:space="preserve"> matavimo linija su kampine jungtimi   </t>
    </r>
  </si>
  <si>
    <t>Vnt.</t>
  </si>
  <si>
    <t>Kandiklis</t>
  </si>
  <si>
    <t>Vienkartinis, jungtys 22F.</t>
  </si>
  <si>
    <t>33171110-3</t>
  </si>
  <si>
    <r>
      <t xml:space="preserve">Anesteziologinė kaukė pripučiama </t>
    </r>
    <r>
      <rPr>
        <b/>
        <sz val="11"/>
        <rFont val="Times New Roman"/>
        <family val="1"/>
        <charset val="186"/>
      </rPr>
      <t>be</t>
    </r>
    <r>
      <rPr>
        <sz val="11"/>
        <rFont val="Times New Roman"/>
        <family val="1"/>
        <charset val="186"/>
      </rPr>
      <t xml:space="preserve"> hook žiedo. </t>
    </r>
  </si>
  <si>
    <r>
      <t xml:space="preserve">Pagaminta iš PVC, anatominės formos su pripučiamu apvadu, </t>
    </r>
    <r>
      <rPr>
        <b/>
        <sz val="11"/>
        <color theme="1"/>
        <rFont val="Times New Roman"/>
        <family val="1"/>
        <charset val="186"/>
      </rPr>
      <t>be hook žiedo</t>
    </r>
    <r>
      <rPr>
        <sz val="11"/>
        <color theme="1"/>
        <rFont val="Times New Roman"/>
        <family val="1"/>
        <charset val="186"/>
      </rPr>
      <t>, spalvinis kodavimas pagal dydį. Dydžiai: 0, 1, 2, 3, 4, 5, 6.</t>
    </r>
  </si>
  <si>
    <r>
      <t xml:space="preserve">Anesteziologinė kaukė pripučiama </t>
    </r>
    <r>
      <rPr>
        <b/>
        <sz val="11"/>
        <rFont val="Times New Roman"/>
        <family val="1"/>
        <charset val="186"/>
      </rPr>
      <t>su</t>
    </r>
    <r>
      <rPr>
        <sz val="11"/>
        <rFont val="Times New Roman"/>
        <family val="1"/>
        <charset val="186"/>
      </rPr>
      <t xml:space="preserve"> hook žiedu. </t>
    </r>
  </si>
  <si>
    <r>
      <t xml:space="preserve">Pagaminta iš PVC, anatominės formos su pripučiamu apvadu, </t>
    </r>
    <r>
      <rPr>
        <b/>
        <sz val="11"/>
        <color theme="1"/>
        <rFont val="Times New Roman"/>
        <family val="1"/>
        <charset val="186"/>
      </rPr>
      <t>su hook žiedu</t>
    </r>
    <r>
      <rPr>
        <sz val="11"/>
        <color theme="1"/>
        <rFont val="Times New Roman"/>
        <family val="1"/>
        <charset val="186"/>
      </rPr>
      <t>, spalvinis kodavimas pagal dydį. Dydžiai: 0, 1, 2.</t>
    </r>
  </si>
  <si>
    <t xml:space="preserve">Anesteziologinės kaukės nepripučiamos. </t>
  </si>
  <si>
    <r>
      <t xml:space="preserve">Kvėpavimo sistema (bendraašė), </t>
    </r>
    <r>
      <rPr>
        <b/>
        <sz val="11"/>
        <color theme="1"/>
        <rFont val="Times New Roman"/>
        <family val="1"/>
        <charset val="186"/>
      </rPr>
      <t>1.6m</t>
    </r>
  </si>
  <si>
    <r>
      <t xml:space="preserve">Vienkartinė. Kliniškai švari. Gaminio sudėtyje nėra latekso. Sistemos </t>
    </r>
    <r>
      <rPr>
        <b/>
        <sz val="11"/>
        <color theme="1"/>
        <rFont val="Times New Roman"/>
        <family val="1"/>
        <charset val="186"/>
      </rPr>
      <t>ilgis 1,6m</t>
    </r>
    <r>
      <rPr>
        <sz val="11"/>
        <color theme="1"/>
        <rFont val="Times New Roman"/>
        <family val="1"/>
        <charset val="186"/>
      </rPr>
      <t xml:space="preserve"> (jungtis 22F, Y jungtis 22M/15F). Sistemą sudaro: du ne mažiau 1.6 m ilgio vamzdžiai (į 30mm diametro vamzdį įmautas 18mm diametro vamzdis), šarnyrinė jungtis, alkūnė 22M/15F-15M su Luer anga + dangtelis, ne mažiau kaip 0.5m ilgio papildoma kintamo ilgio atšaka. Komplekte papildoma jungtis 22M/22M. Supakuota po 1vnt.</t>
    </r>
  </si>
  <si>
    <r>
      <t>Kvėpavimo sistema (bendraašė) su integruota monitoringo linija,</t>
    </r>
    <r>
      <rPr>
        <b/>
        <sz val="11"/>
        <color theme="1"/>
        <rFont val="Times New Roman"/>
        <family val="1"/>
        <charset val="186"/>
      </rPr>
      <t xml:space="preserve"> 2.4m</t>
    </r>
  </si>
  <si>
    <t xml:space="preserve">Vienkartinė. Turi CE ženklinimą. Kliniškai švari. Gaminio sudėtyje nėra latekso. Sistemos ilgis 2.4m. Sistemos jungtys - aparato pusėje 22F, paciento pusėje 22M/15F. Sistemą sudaro: du 2,4m ilgio vamzdžiai: į 30mm diametro vamzdį įmautas 18mm diametro vamzdis; šarnyrinė 15F jungtis alkūnei; alkūnė 22M/15F-15M be Luer angos; 0,5m (ištempus) papildoma kintamo ilgio atšaka su kūginėmis jungtimis 22F-22F; į sistemą integruota monitoringo linija; jos luer anga su dangteliu (dangtelis guminis, jį atidengus lieka pritvirtintas prie sistemos) yra sistemos proksimaliniame gale, t.y. aparato pusėje; apsauginis sistemos dangtelis su atšakėle fiksavimui. Komplekte yra nuotėkio testas, papildoma jungtis 22M/22M (1vnt.) ir papildoma 0.7m monitoringo linija (1vnt.) Supakuota po 1vnt.
</t>
  </si>
  <si>
    <r>
      <t xml:space="preserve">Kvėpavimo sistema (bendraašė) su integruota monitoringo linija, </t>
    </r>
    <r>
      <rPr>
        <b/>
        <sz val="11"/>
        <color theme="1"/>
        <rFont val="Times New Roman"/>
        <family val="1"/>
        <charset val="186"/>
      </rPr>
      <t>3.2m</t>
    </r>
  </si>
  <si>
    <t>Intubacinis stiletas</t>
  </si>
  <si>
    <t>Intubacijai, įvedamas į endotrachėjinį vamzdelį. Pagamintas iš aliuminio, dengtas plastiku, minkštas distalinis galas, paviršius slidus. Autoklavuojamas. Dydžiai: S- ID 2,5-3,5 mm; ilgis 300-340mm; M- ID 4,0 – 4,5 mm; ilgis 340-380mm; L- ID 5,0-6,5 mm; ilgis 400-450mm; XL- ID 7,0-11 mm; ilgis 400-450mm.</t>
  </si>
  <si>
    <t>Pravediklis apsunkintai intubacijai Nr. 1</t>
  </si>
  <si>
    <t>Vienkartinis, sterilus. Gradacinis žymėjimas. Proksimalus galas kietas, lenktas. Dydis: CH14 (intubaciniams vamzdeliams ≥5.0mm), ilgis 65-70cm. Komplektuojamas universalus konektorius.</t>
  </si>
  <si>
    <t>Pravediklis apsunkintai intubacijai su oksigenacija Nr. 1</t>
  </si>
  <si>
    <t>Intubacijos metu galima pakeisti intubacinį vamzdelį, nenutraukiant ligonio oksigenacijos.Vienkartinis, sterilus. Gradacinis žymėjimas kas 1 cm, skaičiais žymėjimas kas 5cm. Distaliniame gale 3 angos. Proksimalus galas minkštas 10-11 cm.  Galimi dydžiai pasirinkimui: dydis CH14 (intubaciniams vamzdeliams ≥5.0mm), ilgis 80cm ir dydis CH19 (intubaciniams vamzdeliams ≥7.0mm), ilgis 80cm. Komplektuojamas universalus konektorius.</t>
  </si>
  <si>
    <t>Pravediklis apsunkintai intubacijai su oksigenacija Nr. 2 (Schoettker tipo)</t>
  </si>
  <si>
    <t>Vienkartinis, sterilus. Dydis 15Fr (skirtas naudoti intubaciniams vamzdeliams ≥ 6.0 mm), ilgis 65cm ±2 cm. Centimetrinis žymėjimas kas 1cm, centimetrinis žymėjimas skaičiais kas 5 cm iki 42 cm ± 2cm ilgio. Universalus naudojimas: tinkamas tradicinei intubacijai, vaizdo laringoskopija, aklai intubacijai. Galimybė tiekti pastoviai deguonį. Pravedėjas trijų segmentų: 1.distalinis galiukas - lenktas, minkštas, spalvotas, atraumatinis, su 3 angomis (2 šoninės, 1 galinė); 2.vidurinis segmentas - lengvai formuojamas nuo distalinio galiuko spalvotos atžymos iki 42 cm ± 2cm ilgio, galimybė išformuoti nuo ledo ritulio lazdos formos iki stataus kampo; 3.proksimalinis segmentas – nuo 42 cm ± 2cm iki 65 cm ±2 cm ilgio, lankstus, su deguonies konektoriumi 15mm su Luer Lock jungtimi deguonies vamzdeliui prijungti.</t>
  </si>
  <si>
    <t xml:space="preserve">Orofaringinis vamzdelis </t>
  </si>
  <si>
    <t xml:space="preserve">Tracheostominis filtras be deguonies vamzdelio </t>
  </si>
  <si>
    <t xml:space="preserve">Tracheostominis filtras su vožtuvu atsiurbimui ir deguonies vamzdeliu </t>
  </si>
  <si>
    <t>Laringinė kaukė Nr. 1</t>
  </si>
  <si>
    <t>Dydis 5 (70+kg)</t>
  </si>
  <si>
    <t>Laringinė kaukė Nr. 2</t>
  </si>
  <si>
    <t>Dydis 4 (50-70kg)</t>
  </si>
  <si>
    <t>Laringinė kaukė Nr. 3</t>
  </si>
  <si>
    <t>Dydis 3 (30-50kg)</t>
  </si>
  <si>
    <t>Laringinė kaukė Nr. 4</t>
  </si>
  <si>
    <t>Dydis 2.5 (20-30kg)</t>
  </si>
  <si>
    <t>Laringinė kaukė Nr. 5</t>
  </si>
  <si>
    <t>Dydis 2 (10-20kg)</t>
  </si>
  <si>
    <t>Laringinė kaukė Nr. 6</t>
  </si>
  <si>
    <t>Dydis 1.5 (5-10kg)</t>
  </si>
  <si>
    <t>Laringinė kaukė Nr. 7</t>
  </si>
  <si>
    <t>Dydis 1 (&lt;5kg)</t>
  </si>
  <si>
    <t xml:space="preserve">Viršgerklinis vamzdelis Nr.1 </t>
  </si>
  <si>
    <t>Viršgerklinis vamzdelis su nepripučiama manžete, pagamintas iš medicininio termoplastinio elastomero - medžiagos, panašios į gelįturintis integruotą skrandžio kanalą ir integruotą sukandimo blokatorių. 1; 1,5; 2; 2,5 dydžių.</t>
  </si>
  <si>
    <t xml:space="preserve">Viršgerklinis vamzdelis Nr.2 </t>
  </si>
  <si>
    <t>Viršgerklinis vamzdelis su nepripučiama manžete, pagamintas iš medicininio termoplastinio elastomero - medžiagos, panašios į gelį turintis integruotą skrandžio kanalą ir integruotą sukandimo blokatorių. 3; 4; 5 dydžių.</t>
  </si>
  <si>
    <t xml:space="preserve">Intubacinis endotrachėjinis vamzdelis anestezijai. </t>
  </si>
  <si>
    <t>Pagamintas iš minkšto PVC be DEHP, permatomas, termolabilus, su didelio tūrio, žemo slėgio manžete. Pripūtimo balionėlis su vožtuvėliu ir LuerLock jungimo galu. Atraumatinis, užapvalintas galas, “Merfio akis”,  per visą vamzdelio ilgį turi rentgeno kontrastinę juostelę, vamzdelio diametras vienodas per visą ilgį, vamzdelis graduotas kas 0,5 cm, skaičiais kas 1cm. Ilgis, dydis (I.D ir O.D.) ir firminis pavadinimas nurodytas ant vamzdelio išorės. Dydžiai nuo I.D. 5.0- O.D.10.0. Dydis I.D.5,0 Dydis I.D5,5 Dydis I.D. 6,0 Dydis I.D. 6,5 Dydis I.D. 7,0 Dydis I.D. 7,5 Dydis I.D. 8,0 Dydis I.D. 8,5Dydis I.D.9,0Dydis I.D. 9,5DydisI.D.10,0. Patvirtinti pagal ES 93/94/EEC 1993 birželio 14 d. direktyvą. Atitinkantys ISO, EN ir CE sertifikatų reikalavimus.</t>
  </si>
  <si>
    <t>Intubacinis endotrachėjinis vamzdelis intensyviai terapijai</t>
  </si>
  <si>
    <t>Galima intubacija per burną ir nosį. Pagamintas iš minkšto PVC be DEHP, permatomas, termolabilus, su didelio tūrio, žemo slėgio manžete. Pripūtimo balionėlis su vožtuvėliu ir LuerLock jungimo galu. Atraumatinis, užapvalintas galas, “Merfio akis”, per visą vamzdelio ilgį turi rentgeno kontrastinę juostelę, vamzdelio diametras vienodas per visą ilgį, vamzdelis graduotas kas 0,5 cm, skaičiais kas 1cm. Ilgis, dydis (I.D ir O.D.) ir firminis pavadinimas nurodytas ant vamzdelio išorės. Dydis I.D.: 5,0 sienelės storis: 2,0mm ± 0,1mm</t>
  </si>
  <si>
    <t>5,5 sienelės storis: 2,5mm ± 0,1mm</t>
  </si>
  <si>
    <t>6,0 sienelės storis: 2,5mm ± 0,1mm</t>
  </si>
  <si>
    <t>6,5 sienelės storis: 2,5mm ± 0,1mm</t>
  </si>
  <si>
    <t>7,0 sienelės storis: 3,0mm ± 0,1mm</t>
  </si>
  <si>
    <t>7,5 sienelės storis: 3,0mm ± 0,1mm</t>
  </si>
  <si>
    <t>8,0 sienelės storis: 3,0mm ± 0,1mm</t>
  </si>
  <si>
    <t>8,5 sienelės storis: 3,2mm ± 0,1mm</t>
  </si>
  <si>
    <t>9,0 sienelės storis: 3,5mm ± 0,1mm</t>
  </si>
  <si>
    <t>9,5 sienelės storis: 3,5mm ± 0,1mm</t>
  </si>
  <si>
    <t>10,0 sienelės storis: 3,5mm ± 0,1mm</t>
  </si>
  <si>
    <t>Deguonies kaukės suaugusiems</t>
  </si>
  <si>
    <t>Vienkartinė. Gaminio sudėtyje nėra latekso ir PVC (polivinilchlorido). Hermetiškai priglunda prie veido. Pagaminta iš dviejų skirtingų medžiagų - kraštai, kontaktuojantys su veidu, minkšti ir neaštrūs, o korpusas - iš standžios skaidrios medžiagos, skirtingos negu korpusas. Kaukė yra su sutvirtinimo juostele (gumele), kuri leidžia hermetiškai fiksuoti kaukę pacientui ant veido. Sutvirtinimo juostelė (gumelė) fiksuojama tiek virš, tiek ir žemiau ausų. Kaukė nedeformuota. Kaukės dydis: L ir M viename - atitinka europietišką suaugusiojo žmogaus veido anatomiją. Deguonies vamzdelis ne lygiasienis, o su specialiu vidiniu profiliu ir su kūginės formos konektoriais abiejuose galuose. Deguonies vamzdelio ilgis ne mažiau 2,10m. Tinkama naudoti MRT aplinkoje, nes nosies spaustukas plastikinis. Esant 5-15 l/min. srautui tiekiamas 30-50% O2.</t>
  </si>
  <si>
    <t>Intubacinis vamzdelis su manžete  vaikams</t>
  </si>
  <si>
    <t>Turi būti skirtasoralinei ir nazalinei trachėjinei intubacijai, vamzdelis turi būti pagamintas iš skaidraus, permatomo PVC, sudėtyje neturi būti latekso, turi būti sterilus, distalinio galo dešinėje pusėje turi būti viena angelė (Murphy), vamzdelio distaliniame gale turi būti mažo slėgio, cilindro formos skaidri permatoma pripučiama manžetė, manžetės pripūtimo vamzdelis turi turėti skaidrų, žydros spalvos manžetės pripūtimo lygio kontrolės balionėlį, manžetės pripūtimo vamzdelio proksimaliniame gale turi būti vožtuvas Luer ir Luer-lock švirkštams, intubacinio vamzdelio distalinis galas turi būti užapvalintais kraštais, atraumatinis, vamzdelio proksimaliniame gale turi būti nuimamas 15mm konektorius su tinkančio vamzdelio dydžiu, turi būti išilginė rentgeno spinduliams kontrastinė juosta, turi būti plati juoda skersinė indikacinė juosta, ant vamzdelio turi būti aiškiai pažymėta gradacija kas 1cm., taip pat vamzdelio dydis, vidinis diametras, išorinis diametras, gamintojo pavadinimas. Dydžiai nuo 2,0 iki 5,0.</t>
  </si>
  <si>
    <t>Intubacinis vamzdelis su papildomu kanalu siurbimui iš subglotinio tarpo</t>
  </si>
  <si>
    <r>
      <t xml:space="preserve">Pagamintas iš PVC; permatomas, termolabilus; plona sienele; sienelėje yra integruotas papildomas kanalas, kurio pagalba galima atlikti drenažą subglotiniame tarpe. Dvi šlangelės, neatskiriamai integruotuos vamzdelyje, su jungtimi švirkštui. Viena jų skirta siurbimui iš subglotinio tarpo, turinti kamštelį, kita- manžetės tūrio palaikymui, su atbulinės eigos vožtuvėliu. Spalviškai koduotos. Atraumatinis, užapvalintas vamzdelio galas; "Merfio akis"; turi turėti išilgai vamzdelio rentgeno kontrastinę liniją; vamzdelis graduotas cm; konektorius su 15mm jungtimi; turi turėti smailėjančios formos, didelio tūrio, mažo slėgio manžetę, sumažinačią sekreto pratekėjimą į apatinius kvėpavimo takus. Specialios žymos nugarinėje vamzdelio pusėje, manžetės lokalizacijos kontrolei; pripildymo balionėlis su vožtuvu ir Luer-Lock jungimo galu; vienkartinė sterili pakuotė po vieną vienetą; endotrachėjinių vamzdelių ilgis, dydis, gamintojas nurodytas ant vamzdelio išorės; dydžiai: 6.0 - 9.0 (vidinis skersmuo). </t>
    </r>
    <r>
      <rPr>
        <u/>
        <sz val="11"/>
        <color theme="1"/>
        <rFont val="Times New Roman"/>
        <family val="1"/>
        <charset val="186"/>
      </rPr>
      <t>Patvirtinti pagal ES 93/94/EEC 1993 birželio 14 d. direktyvą. Atitinkantys ISO,EN ir CE sertifikatų reikalavimus.</t>
    </r>
  </si>
  <si>
    <t>33141200-2</t>
  </si>
  <si>
    <t>Deguonies nazalinis kateteris su deguonies tiekimo vamzdeliu</t>
  </si>
  <si>
    <t>Kateterių dydis: 12Fr, 14Fr, 16 Fr, ilgis 40cm. Pagamintas iš PVC, be latekso. Distalinis galas 4-5 cm perforuotas. Distaliniame gale 16-18 šoninių angų. Ant kateterio turi būti minkštas (pvz., paraloninis) žiedas fiksavimui. Proksimaliniame gale jungtis „olive“ tipo. Deguonies tiekimo vamzdelis: dydis 21Fr, ilgis 180-190cm. Pagamintas iš PVC, be latekso. Distaliniame ir proksimaliniame gale jungtis „piltuvėlio“ tipo.</t>
  </si>
  <si>
    <t>33141220-8</t>
  </si>
  <si>
    <t>Deguonies kaniulė į nosį</t>
  </si>
  <si>
    <r>
      <t>Suaugusiems, „ūsiukai“ tiesūs, su vamzdeliu 1,8-2,0m ilgio, jungtis minkšta, vidinis diametras 5,55 mm ±</t>
    </r>
    <r>
      <rPr>
        <u/>
        <sz val="11"/>
        <color theme="1"/>
        <rFont val="Times New Roman"/>
        <family val="1"/>
        <charset val="186"/>
      </rPr>
      <t xml:space="preserve"> </t>
    </r>
    <r>
      <rPr>
        <sz val="11"/>
        <color theme="1"/>
        <rFont val="Times New Roman"/>
        <family val="1"/>
        <charset val="186"/>
      </rPr>
      <t>2 %, be latekso.</t>
    </r>
  </si>
  <si>
    <t xml:space="preserve">„Ambu“ maišas suaugusiems </t>
  </si>
  <si>
    <t>Vienkartinis, rezervinio maišo tūris ne daugiau 1500 ml, deguonies vamzdelis ne trumpesnis nei 3m., 360 laipsnių kampu besisukanti paciento jungtis, skaidri permatoma kaukė Nr. 5. Papildomas rezervinis maišas.</t>
  </si>
  <si>
    <t xml:space="preserve">Keičiamo ilgio kvėpavimo sistema </t>
  </si>
  <si>
    <t>Sistema</t>
  </si>
  <si>
    <t>Keičiamo ilgio kvėpavimo sistema (vaikams)</t>
  </si>
  <si>
    <t>Jungtis 22M/15F su Luer tipo jungtimi, 2 vamzdžiai 1,6-2,1m. ilgio (ištempti); dvi jungtys 22F dydžio. Alkūninė jungtis, dangtelis guminis, fiksuotas. Papildomas vamzdis 1,4-1,5 m. ilgio (ištemptas). Jungtis 22F. 1 ltr. rezervinis maišas.</t>
  </si>
  <si>
    <t xml:space="preserve">Lanksti paciento jungtis </t>
  </si>
  <si>
    <t xml:space="preserve">Rezervinis maišas, skirtas vaikams </t>
  </si>
  <si>
    <t xml:space="preserve">Rezervinis maišas, skirtas suaugusiems </t>
  </si>
  <si>
    <t>Su 22F jungtimi, 1,9-2,1 litro. Su įdėklu kakliuke, apsaugančiu nuo sulipimo; Vienkartinis; Kliniškai švarus; Be latekso; CE ženklinimas;</t>
  </si>
  <si>
    <t>Kvėpavimo filtras su šilumos ir drėgmės palaikymu (naujagimiams)</t>
  </si>
  <si>
    <t>Vienkartinis, naudojimo laikas – ne mažiau 24 val. Luer tipo jungtis CO2 monitoravimui. Monitoringo linijos anga turi saugų fiksuotą dangtelį, t.y. atidengus dangtelį, jis lieka pritvirtintas prie filtro korpuso. Sulaiko hepatito virusus, TBC lazdeles ir tt. Filtro tūris ne daugiau 11 ml su Luer tipo jungtimi; jungtis 15M/15F; filtravimo koeficientas 99,99%; minimalus įkvėpiamo ir iškvėpiamo oro kiekis – ne daugiau 35ml.</t>
  </si>
  <si>
    <t>Kvėpavimo filtras su šilumos ir drėgmės palaikymu (suaugusiems)</t>
  </si>
  <si>
    <t>Vienkartinis, naudojimo laikas – ne mažiau 24 val. Luer tipo jungtis CO2 monitoravimui. Monitoringo linijos anga turi fiksuotą dangtelį, kurį atidengus šis lieka pritvirtintas prie filtro korpuso. Sulaiko hepatito virusus, TBC lazdeles ir  tt. Filtro tūris 58ml±2ml su Luer tipo jungtimi; jungtis 22F/15F; filtravimo koeficientas 99,99%; minimalus įkvėpiamo ir iškvėpiamo oro kiekis – ne daugiau 200ml.</t>
  </si>
  <si>
    <t>Vaistų purkštuvas</t>
  </si>
  <si>
    <t>Turi CE ženklinimą. Gaminio sudėtyje nėra latekso ir polivinilchlorido (PVC). Maksimalus leistinas tūris – 5 ml (talpa 12 ml).  Vaistų purškimas įmanomas esant 8 l/min oro/deguonies srautui. Nebulaizeris veikia ir vertikalioje, ir horizontalioje padėtyje. Likutinis vaistų tūris ne didesnis kaip 0,9 ml. Vaisto tirpalas paverčiamas į 1 – 5 mikronų dydžio dalelių aerozolį. Vienam ligoniui paruoštas trijų dalių rinkinys: nebulaizeris, 1,8 m deguonies vamzdelis (ne lygiasienis, su specialiu vidiniu profiliu) ir aerozolio kaukė (be PVC). Kaukė hermetiskai priglunda prie veido, kaukės kraštai, kontaktuojantys su veidu, minkšti ir neaštrūs; Kaukė yra su sutvirtinimo juostele (gumele), kuri leidžia hermetiškai fiksuoti kaukę pacientui ant veido. Kaukė pagaminta iš plono plastiko ir nedeformuota. Kaukės jungtis 22M, vaistų purkštuvo – 22F. Supakuota po 1kompl.</t>
  </si>
  <si>
    <t xml:space="preserve">Absorbentas narkozės aparatams Nr. 1 </t>
  </si>
  <si>
    <r>
      <t>Sudarytas iš kalcio ir natrio hidroksidų mišinio su kietinančiais priedais. Absorbento granulės – sferinės, 3-4 mm dydžio. Dulkėtumas - mažesnis nei 0,2 %. Neturi būti kalio hidroksido ir bario hidroksido. Absorbcinis pajėgumas – ne mažiau 150 l CO</t>
    </r>
    <r>
      <rPr>
        <vertAlign val="subscript"/>
        <sz val="11"/>
        <color theme="1"/>
        <rFont val="Times New Roman"/>
        <family val="1"/>
        <charset val="186"/>
      </rPr>
      <t>2</t>
    </r>
    <r>
      <rPr>
        <sz val="11"/>
        <color theme="1"/>
        <rFont val="Times New Roman"/>
        <family val="1"/>
        <charset val="186"/>
      </rPr>
      <t xml:space="preserve">/1 kg. absorbento. Įpakavimas 5-10 kg. </t>
    </r>
  </si>
  <si>
    <t>kg</t>
  </si>
  <si>
    <t>Kvėpavimo sistema</t>
  </si>
  <si>
    <t>Vienkartinė, sterili, 1,7-1,9m ilgio, iš lygiasienių vamzdelių, su iškvepimo vožtuvu ir slėgio matavimo linija.</t>
  </si>
  <si>
    <t>Šildoma kvėpavimo sistema naujagimiams</t>
  </si>
  <si>
    <t>Vienkartinė, kliniškai švari, be latekso, be DEHP (pažymėta simboliu arba pateikti gamintojo tai patvirtinančius dokumentus); su dvigubu spiraliniu kaitinimo laidu; kontūro vidinis diametras 10mm ±0,5mm; kvėpavimo šildomos atšakos ilgis 105 – 110 cm; prailginimo atšakos ilgis 30 – 35 cm; drėkinimo vamzdelio su anga azoto oksidui pajungti ilgis 60 – 65 cm, jungtys abiejuose galuose; vidinis diametras 22 mm; iškvėpimo nešildomos atšakos su vandens rinktuvu ilgis 160 – 165cm; galimas srauto greitis ribose 4 -15 l/min; drėkinimo išeiga ≥ 33mg/l; kontūrų sienelės standumo išsilaikymas (be papildomų priemonių) esant 60cmH2O – 1,4 ± 0,09 ml/cmH2O;  slėgio žarnelės ilgis 175 – 180 cm, vid.diametras 3 mm, išor.diametras 5 mm; T – formos jungties įkvėpimo atšakoje išorinis diametras 12 mm/10mm/12mm; jungties su intubaciniu vamzdeliu vid.diametras 15 mm; jungtis, jungianti intubacinį vamzdelį ir įkvėpimo, iškvėpimo atšakas turi suktis alink savo ašį (pateikti gamintojo tai patvirtinančius dokumentus); vandens surinkėjas su automatiškai užsidarančiu vožtuvu, automatiškai prisipildantis; su įmontuota vandens paėmimo žarnele su adata (ilgis 50 cm); 2 jungtys išor.diametras 22 mm; rezervuaro tūris 280 ml, diametras 12 cm; dvigubas plūdinis apsauginis mechanizmas; rezervuaro kameros pagrindas pagamintas iš aliuminio ar lygiavertės medžiagos; gali būti naudojami pacientui ≥ 7 dienos (pateikti gamintojo tai patvirtinančius dokumentus); turi atitikti reikalavimus dėl saugumo ir suderinamumo su "Fisher &amp; Paykel“ MR850 serijos drėkintuvais (pateikti deklaracijos atitikimą); kvėpavimo kontūrai darbiniame režime neturi kaupti perteklinio kondensato. Supakuota į maišelius po 1 vnt.</t>
  </si>
  <si>
    <t>Rink.</t>
  </si>
  <si>
    <r>
      <rPr>
        <sz val="11"/>
        <rFont val="Times New Roman"/>
        <family val="1"/>
        <charset val="186"/>
      </rPr>
      <t>Kompaktinės kvėpavimo sistemos rinkinys</t>
    </r>
    <r>
      <rPr>
        <sz val="11"/>
        <color rgb="FFFF0000"/>
        <rFont val="Times New Roman"/>
        <family val="1"/>
        <charset val="186"/>
      </rPr>
      <t xml:space="preserve"> </t>
    </r>
  </si>
  <si>
    <t>Kliniškai švari. Gaminio sudėtyje neturi būti latekso, fiksuojama norimoje padėtyje. Rinkinį turi sudaryti: 2 vamzdzdeliai, sujungti Y formos sujungikliu, alkūninė jungtis su „Luer Lock“ tipo (arba lygiaverte) anga, papildoma 1,4-1.6 m atšaka su kūginėmis jungtimis 22F-22F, 2.0-2,1 l kvėpavimo maišas su jungtimi 22M, papildoma jungtelė rezervinio maišo pajungimui 22M-22M. Sistemos ilgis kintamas - 3.0 m ±5 cm (ištempus), iki 70 cm suspaudus. Sistemos diametras – 21-23 mm. „Luer lock“ tipo (arba lygiavertė) anga turi būti su fiksuotu dangteliu (kad atidengus dangtelį jis nepasimestų). Visos jungtys turi būti kūginės: aparato pusėje 22F, paciento 22M/15F. Gaminio pakuotė turi būti praplėšiama rankomis, nenaudojant pašalinių daiktų. Supakuotos po 1 rink.</t>
  </si>
  <si>
    <t>Nosies kaniulės RAM tipo Nr.1</t>
  </si>
  <si>
    <t xml:space="preserve">Nosies kaniulės deguonies terapijai RAM tipo. Dydis labai neišnešiotiems naujagimiams, sveriantiems &lt;750g. Taikomos NIV, deguonies terapijai. Ypatingai minkšti vamzdeliai, kurie yra atsparūs spaudimui bei nepersilenkiantys. Nenuspaudžia ir nedaro pragulų. Kaniulės turi būti lenktos. Žiedas, kuris sujungia du vamzdelius norimoje padėtyje yra su spalviniu kodavimu, kuris padeda lengvai identifikuoti dydį. Komplekte turi būti jungtys: standartinė 15mm ir siaura ( 3-4mm) deguonies vamzdeliui prijungti. Be latekso, be ftalatų, be DEHP, be BPA. Kaniules galima naudoti vienam pacientui iki 30 dienų, o naudojant šildymą ir drėkinimą, kaniulės galima naudoti iki 14 dienų arba pagal ligoninės protokolą. Komplekte turi būti hidrokoloidinės fiksavimo plokštelės. </t>
  </si>
  <si>
    <t>Nosies kaniulės RAM tipo Nr.2</t>
  </si>
  <si>
    <t xml:space="preserve">Nosies kaniulės deguonies terapijai RAM tipo. Dydis neišnešiotiems naujagimiams, sveriantiems &lt;1000g. Taikomos NIV, deguonies terapijai. Ypatingai minkšti vamzdeliai, kurie yra atsparūs spaudimui bei nepersilenkiantys. Nenuspaudžia ir nedaro pragulų. Kaniulės turi būti lenktos. Žiedas, kuris sujungia du vamzdelius norimoje padėtyje yra su spalviniu kodavimu, kuris padeda lengvai identifikuoti dydį. Komplekte turi būti jungtys: standartinė 15mm ir siaura ( 3-4mm) deguonies vamzdeliui prijungti. Be latekso, be ftalatų, be DEHP, be BPA. Kaniules galima naudoti vienam pacientui iki 30 dienų, o naudojant šildymą ir drėkinimą, kaniulės galima naudoti iki 14 dienų arba pagal ligoninės protokolą. Komplekte turi būti hidrokoloidinės fiksavimo plokštelės. </t>
  </si>
  <si>
    <t>Nazalinis intubacinis vamzdelis su manžete</t>
  </si>
  <si>
    <t>Vienkartinis, „S“ formos, skirtas intubacijai per nosį. Specialiai suformuotas linkis neleidžia vamzdeliui persilenkti. Padidina priėjimą prie operuojamo ploto. Didelio tūrio/žemo slėgio manžetė. Standartinis 15mm. konektorius prijungimui prie ventiliacijos aparato. Vamzdelio gale integruota "Merfio akis" . Rentgenokontrastinė  linija  leidžia saugiai įvesti vamzdelį ir kontroliuoti jo lokalizaciją. Supakuoti po vieną, sterilioje pakuotėje. Vidinis diametras 6mm, išorinis 8,2mm. Ilgis 385mm-387mm. Manžetės skersmuo 22mm. Ir vidinis diametras 6,5mm, išorinis 8,7mm. Ilgis 395mm-397mm. Manžetės skersmuo 24mm.</t>
  </si>
  <si>
    <t>Kaukė laringinė armuota</t>
  </si>
  <si>
    <r>
      <t xml:space="preserve">Vienkartinės, sterilios, supakuotos po 1 vnt. Distalinės dalies forma klasikinė Braino. Kvėpavimo vamzdelis permatomas, optimaliai minkštas,  lankstus ir nepersilenkia, kad lengvai prisitaikytų prie anatominių formų. Vamzdelis, </t>
    </r>
    <r>
      <rPr>
        <i/>
        <sz val="11"/>
        <color theme="1"/>
        <rFont val="Times New Roman"/>
        <family val="1"/>
        <charset val="186"/>
      </rPr>
      <t>skirtas distalinei</t>
    </r>
    <r>
      <rPr>
        <sz val="11"/>
        <color theme="1"/>
        <rFont val="Times New Roman"/>
        <family val="1"/>
        <charset val="186"/>
      </rPr>
      <t xml:space="preserve"> daliai  išpūsti, integruotas į kvėpavimo vamzdžio sienelę. Vožtuvas ir distalinės dalies išpūtimą rodantis balionas atokiau nuo vamzdelio konektoriaus. Vartotojui reikalinga informacija matomoje kvėpavimo vamzdelio dalyje. Dydžiai nuo N2 iki N5.</t>
    </r>
  </si>
  <si>
    <t>"Venturi" vožtuvai</t>
  </si>
  <si>
    <t>Vienkaretiniai "Venturi" tipo vožtuvai, koncentracijai: 24%; 28%; 31%; 35%; 40%; 60%.</t>
  </si>
  <si>
    <r>
      <t>Turi būti kliniškai švari.  Gaminio sudėtyje neturi būti latekso. Turi būti lengvai fiksuojamos norimoje padėtyje. Ilgis: ištempus - 1.5m±1cm, suspaudus - iki 34-35 cm. Sistema turi būti sudaryta iš: 2 vamzdelių, sujungtų Y formos jungtimi ir alkūninės jungties (paciento pusėje) su „</t>
    </r>
    <r>
      <rPr>
        <i/>
        <sz val="11"/>
        <color theme="1"/>
        <rFont val="Times New Roman"/>
        <family val="1"/>
        <charset val="186"/>
      </rPr>
      <t>Luer Lock“</t>
    </r>
    <r>
      <rPr>
        <sz val="11"/>
        <color theme="1"/>
        <rFont val="Times New Roman"/>
        <family val="1"/>
        <charset val="186"/>
      </rPr>
      <t xml:space="preserve"> anga  (arba lygiaverte), skirta CO2 matavimo linijos pajungimui.</t>
    </r>
    <r>
      <rPr>
        <i/>
        <sz val="11"/>
        <color theme="1"/>
        <rFont val="Times New Roman"/>
        <family val="1"/>
        <charset val="186"/>
      </rPr>
      <t xml:space="preserve">  „Luer lock“</t>
    </r>
    <r>
      <rPr>
        <sz val="11"/>
        <color theme="1"/>
        <rFont val="Times New Roman"/>
        <family val="1"/>
        <charset val="186"/>
      </rPr>
      <t xml:space="preserve"> anga  (arba lygiavertė) turi būti su fiksuotu dangteliu (kad atidengus dangtelį jis nepasimestų). Sistemos jungtys turi būti kūginės: aparato pusėje 22F, paciento pusėje 22M/15F. Gaminio pakuotė turi būti praplėšiama rankomis, nenaudojant pašalinių daiktų. Pasipriešinimas esant  60 1/min srautui turi būti - ne daugiau kaip 0,3 cm H2O (kai sistema suspausta) ir - 1,0 cm H2O (kai sistema ištempta). Sistema turi būti supakuota į maišelius po 1vnt.</t>
    </r>
  </si>
  <si>
    <t>Sistema kvėpavimo Nr.1</t>
  </si>
  <si>
    <t>Vienkartinis, kliniškai švarus vamzdelis 22mm diametro, ilgis ištempus ne mažiau 2m., lengvai fiksuojamas norimoje padėtyje. Kuginės jungtys 22F-22F. Rezervinio maišo pajungimui turi būti papildoma jungtis 22M-22M.  Sudėti neturi būti latekso.</t>
  </si>
  <si>
    <t>Tracheostominė kaukė</t>
  </si>
  <si>
    <t>Vienkartinė. Kliniškai švari. Turi CE ženklinimą. Kaukės sudėtyje nėra latekso ir PVC (polivinilchlorido). Pagaminta iš dviejų medžiagų: kaukė - iš standžios ir skaidrios, o kaukės kraštai - iš itin minkštos. Itin hermetiškai priglunda prie kaklo. Tinka inhaliacijoms. Kaukės kraštai, kontaktuojantys su paciento kaklu, minkšti ir neaštrūs.  Su sutvirtinimo juostele (gumele). Kaukė skaidri. Su alkūne, besisukančia 360° kampu. Kaukės jungtis - 22M. Supakuota į maišelius po 1 vnt.</t>
  </si>
  <si>
    <t xml:space="preserve">Srovinis purkštuvas </t>
  </si>
  <si>
    <r>
      <t xml:space="preserve">Intubacinis stiletas </t>
    </r>
    <r>
      <rPr>
        <sz val="11"/>
        <rFont val="Times New Roman"/>
        <family val="1"/>
        <charset val="186"/>
      </rPr>
      <t>naujagimiams</t>
    </r>
  </si>
  <si>
    <t>Sterilus, pagamintas iš aliuminio, kuris padengtas plastiku (ar lygiaverte medžiaga), su minkštu distaliniu galiuku, sumažinančiu galimybę pažeisti trachėjos sienelę. Stileto paviršius turi būti padengtas danga, kuri lengvina stileto įvedimą bei išėmimą. ID nuo 2.0 iki 4,5. Ilgis 270- 280 ± 20 mm.</t>
  </si>
  <si>
    <t xml:space="preserve">Kvėpavimo filtras be drėkinimo </t>
  </si>
  <si>
    <r>
      <t>Gaminio sudėtyje neturi būti latekso. Veikimo principas - elektrostatinis. Turi būti „</t>
    </r>
    <r>
      <rPr>
        <i/>
        <sz val="11"/>
        <color theme="1"/>
        <rFont val="Times New Roman"/>
        <family val="1"/>
        <charset val="186"/>
      </rPr>
      <t>Luer Lock“</t>
    </r>
    <r>
      <rPr>
        <sz val="11"/>
        <color theme="1"/>
        <rFont val="Times New Roman"/>
        <family val="1"/>
        <charset val="186"/>
      </rPr>
      <t xml:space="preserve"> tipo (arba lygiavertė) jungtis CO2 monitorizavimui. Monitoringo linijos anga su nenuimamu fiksuotu dangteliu (kad atidengus dangtelį jis nepasimestų). Turi būti testuoti su virusais ir bakterijomis nepriklausomoje laboratorijoje pagal tarptautines metodikas 24 val. (pateikti nepriklausomos laboratorijos testavimo protokolus). Antibakterinės savybės: turi sulaikyti hepatito virusą, TBC lazdelę ir kt. bakterijas. Efektyvumas &gt;99,99% Jungtys 22F/15M-22M/15F. Filtro parametrai: tūris 58±2 ml, pasipriešinimas – ne daugiau nei 0,9 cm H2O (esant 30 ml/min srautui). Supakuoti į maišelius po 1 vnt.</t>
    </r>
  </si>
  <si>
    <t>Aerozolinės kaukės suaugusiems</t>
  </si>
  <si>
    <t>Kliniškai švarios. Gaminio sudėtyje neturi būti latekso, PVC ir metalinių detalių. Turi hermetiškai priglusti prie veido. Jungtys 22M. Kaukės kraštai, kontaktuojantys su paciento veidu, turi būti minkšti ir neaštrūs. Kaukė turi būti su sutvirtinimo juostele (gumele), fiksuojama pacientui žemiau ausų, nedeformuota, supakuota į maišelius po 1vnt. Visų dydžių.</t>
  </si>
  <si>
    <t>Aerozolinės kaukės vaikams</t>
  </si>
  <si>
    <t>Kliniškai švarios. Gaminio sudėtyje neturi būti latekso, PVC ir metalinių detalių. Turi hermetiškai priglusti prie veido. Jungtys 22M. Kaukės kraštai, kontaktuojantys su paciento veidu, turi būti minkšti ir neaštrūs. Kaukė turi būti su sutvirtinimo juostele (gumele), fiksuojama pacientui virš ausų, nedeformuota, supakuota į maišelius po 1vnt.</t>
  </si>
  <si>
    <t>Kvėpavimo sistema naujagimiams su 0,5l rezerviniu maišu</t>
  </si>
  <si>
    <t>Vienkartinė. Kliniškai švari. Be latekso. Ilgis 1,55-1,65m., diametras 10mm. Sisitema turi sudaryti: du gofroti vamzdžiai sujungti 10mm diametro Y jungtimi ir alkūninė jungtis ( paciento pusėje ) su 7,6mm anga. Anga su fiksuotu dangteliu. Apsauginis dangtelis paciento pusėje. Papildomas vamzdis su: vienam gale 15M, kitam 22mm elastine jungtimi. 0,5 litro kvėpavimo maišas be latekso su 15F jungtimi. Sistemos jungtys kūginės: paciento pudėje 15F, aparato 22F. Gaminio pakuotė t.b. lengvai praplėšiama rankomis, nenaudojant pašalinių daiktų. Supakuota į maišelius po 1 vnt. M - išorinis diametras, F - vidinis.</t>
  </si>
  <si>
    <t xml:space="preserve">Viso veido kaukė NIV </t>
  </si>
  <si>
    <t xml:space="preserve">Uždara atsiurbimo sistema iš endotrachėjinio vamzdelio </t>
  </si>
  <si>
    <t>Uždara atsiurbimo sistema iš tracheostominio vamzdelio</t>
  </si>
  <si>
    <t>Vaistų purkštuvas su T-formos jungtimi su savaime užsidarančiais vožtuvais</t>
  </si>
  <si>
    <t>Jungtis D.I.S.S. deguonies srauto matuokliui</t>
  </si>
  <si>
    <t xml:space="preserve">Spirometrijos rinkinys suaugusiems, ilgis 2m </t>
  </si>
  <si>
    <t xml:space="preserve">Paciento spirometrijos rinkiniai, skirti naudoti su GE® Anaesthesia Carestation® ir Philips® anestezijos prietaisais, kuriuose yra spirometrijos funkcija. Rinkinys vienu metu stebi anestezijos dujas ir dujas oro takuose bei plaučių mechaniką, pavyzdžiui, tūrį, srautus ir slėgius; Ilgis 2,0 m. Suaugusiems. Supakuoti po 1vnt. 
</t>
  </si>
  <si>
    <t>Apsauginis dulkių dangtelis</t>
  </si>
  <si>
    <t>22mm skersmens vamzdis 50m rulone, karpomas kas 0.4m</t>
  </si>
  <si>
    <t>Apklotai  pacientų šildymui</t>
  </si>
  <si>
    <t>Apklotai  pacientų šildymui. Vienkartiniai, minkšti, tvirti, be latekso, skirti pacientų šildymui operacijos metu. Skirti naudoti su ligoninėje naudojamais " Bair  Hugger" orą pučiančiais aparatais. Procedūros metu neslenka nuo paciento kūno, nesukelia bangavimo. Šildymas vyksta tolygiai paskirstant orą apklote. Pilno kūno, skirta vaikams. Visi apklotai turi būti ženklinti CE.</t>
  </si>
  <si>
    <t>67.1</t>
  </si>
  <si>
    <t>Didelis pediatrinis apklotas, dedamas po pacientu, skirtas vaikams: dydis: 150 x 81 cm (+ 2 cm); svoris: ne daugiau 136 g; turi turėti dvi angas  žarnos prijungimui prie aparato; sterilus; supakuotas į tvirto polietileno įpakavimą po 1 vnt.</t>
  </si>
  <si>
    <t>67.2</t>
  </si>
  <si>
    <t>Didelis apklotas, dedamas po pacientu, dydis: ne mažiau nei 188 cm x 91 cm; svoris ne daugiau 142 g ; sterilus; supakuotas į tvirto polietileno įpakavimą po 1 vnt.</t>
  </si>
  <si>
    <t>67.3</t>
  </si>
  <si>
    <t>Didelis  viso kūno apklotas, dedamas ant  paciento, skirtas vaikams: dydis: ne mažiau nei 213 cm x 91 cm;  svoris: ne daugiau 145 g; sterilus; supakuotas į tvirto polietileno įpakavimą po 1 vnt.</t>
  </si>
  <si>
    <t>Kvėpavimo sistema darbui su dirbtinės plaučių ventiliacijos (DPV) aparatais, naudojant CPAP ventiliacijos rūšį</t>
  </si>
  <si>
    <t>Vienkartinė, kliniškai švarios. Turi CE ženklinimą. Gaminio sudėtyje nėra latekso. Sistemos ilgis - 1,6 m, 10 mm diametro sistemą sudaro: du gofruoti vamzdžiai, alkūninė jungtis (paciento pusėje) su 7,6 mm anga. Anga su fiksuotu dangteliu, apsauginis dangtelis paciento pusėje. Sistemos jungyts kūginės: paciento pusėje 15F, aparato pusėje 22 F. Papildoma jungtelė 22 M-22M. Gaminio pakuotė lengtvai praplėšiama rankomis, nenaudojant pašalinių daiktų. Supakuota į maišelius po 1 vnt.</t>
  </si>
  <si>
    <t>Tracheostominio vamzdelio kamštelis</t>
  </si>
  <si>
    <t>Dangtelis, skirtas naudoti nujunkymo metu, kad palengvintų kvėpavimą per viršutinius kvėpavimo takus. Tinkamas sujungti su 15 mm tracheostominio vamzdelio antgaliu. Be latekso. Sterilus.</t>
  </si>
  <si>
    <t xml:space="preserve">Mobilios azoto monoksido dozavimo ir stebėjimo sistemos NOxBOXi, skirtos inhaliacinei azoto monoskido terapijai, vienkartinio 22 mm kontūro rinkinys  </t>
  </si>
  <si>
    <t>Priemonės didelės tėkmės terapijai</t>
  </si>
  <si>
    <t>71.1</t>
  </si>
  <si>
    <t>Didelės tėkmės nosies kaniulės  suaugusiems S (mažas) dydis</t>
  </si>
  <si>
    <t>71.2</t>
  </si>
  <si>
    <t>Didelės tėkmės nosies kaniulės  suaugusiems M (vidutinis) dydis</t>
  </si>
  <si>
    <t>71.3</t>
  </si>
  <si>
    <t>Didelės tėkmės nosies kaniulės  suaugusiems L (didelis) dydis</t>
  </si>
  <si>
    <t>71.4</t>
  </si>
  <si>
    <t>Didelės tėkmės vamzdelis ventiliacijai per tracheostomą</t>
  </si>
  <si>
    <t>71.5</t>
  </si>
  <si>
    <t>Didelės tėkmės nosies kaniulės kūdikiams M dydis</t>
  </si>
  <si>
    <t>71.6</t>
  </si>
  <si>
    <t>Didelės tėkmės nosies kaniulės vaikams L dydis</t>
  </si>
  <si>
    <t>71.7</t>
  </si>
  <si>
    <t>Didelės tėkmės nosies kaniulės vaikams XL dydis</t>
  </si>
  <si>
    <t>71.8</t>
  </si>
  <si>
    <t>Didelės tėkmės nosies kaniulės vaikams XXL dydis</t>
  </si>
  <si>
    <t>71.9</t>
  </si>
  <si>
    <t>Kontūras, tinkamas didelės tėkmės priemonėms suaugusiems ir vaikams</t>
  </si>
  <si>
    <t>71.10</t>
  </si>
  <si>
    <t>Kontūras, tinkamas didelės tėkmės priemonėms prie DPV modulio suaugusiems</t>
  </si>
  <si>
    <t>71.11</t>
  </si>
  <si>
    <t>Didelės tėkmės kaniulių kvėpavimo kontūro rinkinys kūdikiams ir vaikams</t>
  </si>
  <si>
    <t>71.12</t>
  </si>
  <si>
    <t>Oro filtras</t>
  </si>
  <si>
    <t>Įkvėpimo raumenų treniruoklis</t>
  </si>
  <si>
    <t>Treniruoklis, burnos kandiklis, nosies spaustukas. Turi nuo srauto nepriklausomą vienpusį vožtuvą, užtikrinantį pastovų pasipriešinimą. Specifinis slėgis pasirenkamas 9 – 41 cmH2O ribose. Įkvėpimo raumenų treniruoklis tiekia nuoseklų ir specifinį slėgį įkvėpimo raumenų jėgos ir ištvermės treniruotėms, neatsižvelgiant į tai, kaip greitai ar lėtai kvėpuoja naudotojas. Skirtas vienam pacientui.</t>
  </si>
  <si>
    <t>Iškvėpimo raumenų treniruoklis</t>
  </si>
  <si>
    <t>Treniruoklis, burnos kandiklis, nosies spaustukas. Turi nuo srauto nepriklausomą vienpusį vožtuvą, užtikrinantį pastovų pasipriešinimą. Specifinis slėgis pasirenkamas 5 – 20 cmH2O ribose. Teigiamo iškvėpimo slėgio treniruoklis naudojamas kvėpavimo takų klirensui ir bronchinei higienai. Skirtas vienam pacientui.</t>
  </si>
  <si>
    <t xml:space="preserve">Preliuminarus kiekis </t>
  </si>
  <si>
    <t>PLANUOJAMA KAINA</t>
  </si>
  <si>
    <t>Eur be PVM</t>
  </si>
  <si>
    <t>Eur su PVM</t>
  </si>
  <si>
    <t>PASIŪLYMO KAINA</t>
  </si>
  <si>
    <t>Mato vnt. įkainis Eur be PVM</t>
  </si>
  <si>
    <t>Vienkartinė; Kliniškai švari; Turi CE ženklinimą; Skirta CO2 monitoringui; Vamzdelis yra skaidrus, minkštas, lankstus; Suspaudus vamzdelį, nelieka likutinės deformacijos žymių; Dvi užsukamos formos luer jungtys – viena iš jų alkūninė 90° laipsnių; Linijos ilgis 3.0m ±0,1cm; Supakuota į maišelius po 1vnt.</t>
  </si>
  <si>
    <r>
      <t xml:space="preserve">Vienkartinės. Paženklinta CE ženklu. Be latekso ir be PVC. </t>
    </r>
    <r>
      <rPr>
        <b/>
        <sz val="11"/>
        <color theme="1"/>
        <rFont val="Times New Roman"/>
        <family val="1"/>
        <charset val="186"/>
      </rPr>
      <t>Be hook žiedo</t>
    </r>
    <r>
      <rPr>
        <sz val="11"/>
        <color theme="1"/>
        <rFont val="Times New Roman"/>
        <family val="1"/>
        <charset val="186"/>
      </rPr>
      <t>. Be pripučiamos pagalvėlės. Minkštas kaukės paviršius (prie veido). Susiaurintas nosies išgaubimas. Anatominės formos. Lengvos. Idealiai skaidrios. Spalvinis kodavimas pagal dydžius – nuspalvinti kraštai, kontaktuojantys su paciento veidu. Pagamintos iš dviejų skirtingų medžiagų - kraštai, kontaktuojantys su veidu, minkšti ir neaštrūs, o korpusas - iš standžios medžiagos, skirtingos negu korpusas. Supakuota į maišelius po 1 vnt. Dydžiai: 0, 1, 2, 3, 4, 5, 6.</t>
    </r>
  </si>
  <si>
    <t>Vienkartinė. Turi CE ženklinimą. Kliniškai švari. Gaminio sudėtyje nėra latekso. Sistemos ilgis 3.2m. Sistemos jungtys - aparato pusėje 22F, paciento pusėje 22M/15F. Sistemą sudaro: du 3.2m ilgio vamzdžiai: į 30mm diametro vamzdį įmautas 18mm diametro vamzdis;  šarnyrinė 15F jungtis alkūnei; alkūnė 22M/15F-15M be Luer angos;  0,5m (ištempus) papildoma kintamo ilgi atšaka su kūginėmis jungtimis 22F-22F;  į sistemą integruota monitoringo linija, jos luer anga su dangteliu (dangtelis guminis, jį atidengus lieka pritvirtintas prie sistemos) yra sistemos proksimaliniame gale, t.y. aparato pusėje; apsauginis sistemos dangtelis su atšakėle fiksavimui. Komplekte yra nuotėkio testas, papildoma jungtis 22M/22M (1vnt.) ir papildoma atskira monitoringo linija 0.7m  (1vnt.). Supakuota po 1vnt.</t>
  </si>
  <si>
    <t>Vienkartiniai. Kliniškai švarūs. Turi CE ženklinimą. Gaminio sudėtyje nėra latekso. Skaidrūs. Vientisi. Su elastinėmis detalėmis apsaugančiomis pacientą nuo galimų traumų  - distalinėje pusėje (toliau nuo dantų sukandimo vietos) ir dantų sukandimo vietoje. Su praplatinta anga. Spalvinis kodavimas pagal dydžius. Supakuota po 1 vnt. 9 dydžiai : 000 ilgis 35 mm, dydis 00 ilgis 50 mm, dydis ilgis 55 mm, dydis 1 ilgis 65 mm, dydis 1.5 ilgis 70 mm, dydis 2 ilgis 80 mm, dydis 3 ilgis 90 mm, dydis 4 ilgis 100 mm, dydis 5 ilgis 120 mm.</t>
  </si>
  <si>
    <t>Kliniškai švarus. Vienkartinis. Neturi alerginių savybių (be latekso). Turi CE ženklinimą. Su šilumos ir drėgmės palaikymu.Anga su dangteliu atsiurbimams iš tracheostomos. Su antiokliuziniu mechanizmą, kuris leidžia HME elementui dalinai atsijungti esant pilnai okliuzijai ar stipriam kosuliui. Jungtis  - 15F (jungtis prie tracheostominio vamzdelio). Šarnyrinė jungtis deguonies vamzdeliui pajungti. Supakuotos į maišelius po 1 vnt. Veikimo laikas – 24 h. Parametrai: tūris – 17-19 ml; pasipriešinimas – nedaugiau kaip 0,6 cm H2O (esant 60 l/min) ir ne daugiau kaip 0,3 cm H2O (esant 30 l/min); drėgmės grąžinimas – ne mažiau kaip 26,0 mg H2O/l (VT 500 ml);  svoris ne daugiau kaip 8g.</t>
  </si>
  <si>
    <t>Kliniškai švarus. Vienkartinis. Maksimalus naudojimo laikas 24 h. Gaminio sudėtyje nėra latekso. Turi CE ženklinimą. Su šilumos ir drėgmės palaikymu. Anga su dangteliu atsiurbimams iš tracheostomos. Su antiokliuziniu mechanizmu, kuris leidžia HME elementui dalinai atsijungti esant pilnai okliuzijai ar stipriam kosuliui. Supakuotos į maišelius po 1 vnt. Jungtis  prie tracheostominio vamzdelio - 15F. Šarnyrinė jungtis deguonies vamzdeliui pajungti (sukasi 180º kampu). Komplekte 1,80 m ilgio deguonies vamzdelis (ne lygiasienis, su specialiu vidiniu profiliu). Tracheostominės nosytės parametrai: tūris 17-19 ml; pasipriešinimas – nedaugiau kaip 0,3 cm H2O (esant 30 l/min) ir nedaugiau    kaip 0,6 cm H2O (esant 60 l/min); drėgmės grąžinimas – ne mažiau kaip 26,0 mg H2O/l (VT 500 ml);  svoris ne daugiau kaip 8 g.</t>
  </si>
  <si>
    <t>Vienkartinė. Kliniškai švari. Turi CE ženklinimą. Gaminio sudėtyje nėra latekso. Sistemos gofras stabiliai fiksuojasi reikiamoje padėtyje. Ilgis: ištempus 2.00 - 2.10m, sutraukus – ne daugiau nei 0,54 m. 2 vamzdžiai (22 mm), sujungti Y formos jungtimi; alkūninė jungtis (paciento pusėje) su Luer Lock anga skirta CO2 matavimo linijos pajungimui; Luer lock anga CO2 matavimo linijos pajungimui su guminiu dangteliu, kurį atidengus jis liktų fiksuotas prie sistemos. Sistemos jungtys kūginės: aparato pusėje 22F, paciento pusėje 22M/15F. Gaminio pakuotė lengvai praplėšiama rankomis, nenaudojant pašalinių daiktų. Supakuotos į maišelius po 1 komplektą.</t>
  </si>
  <si>
    <t>Kliniškai švari. Vienkartinė.Gofruota ir lengvai fiksuojama norimoje padėtyje (armonikos tipo). Gofruoto vamzdelio ilgis reguliuojamas. Ilgis - sutraukus ne daugiau 70 mm ± 10mm, o ištempus – ne daugiau 150 mm ± 10mm; Su konusinėmis jungtimis: 22F ir 15F/22M. Papildoma 7,6 mm anga bei fiksuotu dangteliu atsiurbimams. Distalinė dalis (paciento pusėje) sukasi. Įpakuota po 1 vnt. Neturi alerginių savybių (be latekso). Turi CE ženklinimą.</t>
  </si>
  <si>
    <t>Su 15F jungtimi, 0,9-1,0 litro. Su įdėklu kakliuke, apsaugančiu nuo sulipimo; Vienkartinis; Kliniškai švarus; Be latekso; CE ženklinimas</t>
  </si>
  <si>
    <t>Kliniškai švarus. Turi CE ženklinimą. Maksimalus leistinas tūris – 5 ml (talpa 12 ml). Vaistų purškimas įmanomas esant 8 l/min oro/deguonies srautui. Nebulaizeris veikia ir vertikalioje, ir horizontalioje padėtyje. Nebulaizerio našumas – ne mažiau 0,25 g vaistų, kurie išpurškiami per 1 minutę (kai oro/deguonies srautas – 8 l/min). Likutinis vaistų tūris ne didesnis kaip 0,9 ml. Vaisto tirpalas paverčiamas į 1 – 5 mikronų dydžio dalelių aerozolį. Jungtis - 22F. Supakuota po 1vnt.</t>
  </si>
  <si>
    <t>Kaukė suaugusiems skirta neinvazinei ventiliacijai;  Skirta naudoti dviejų atšakų kvėpavimo sistemose; Kaukė pilnai dengia paciento veidą (burną, nosį, akis); Kaukę sudaro:  silikoninis priegalvis; tvirtinimo dirželiai ant galvos ir šonuose; alkūninė jungtis besisukanti 360⁰; monitoringo anga su dangteliu; Turi CE ženklinimą; Hermetiškai priglunda prie veido; Pagamintos iš dviejų skirtingų medžiagų - kraštai, kontaktuojantys su veidu minkšti ir neaštrūs, o korpusas - iš standžios medžiagos. Kaukės alkūnės jungtis 22F. Kaukė yra vienkartinė, vienam pacientui. Dydžiai: L, XL; Supakuotos po 1 vnt. Gaminio pakuotė lengvai praplėšiama rankomis.</t>
  </si>
  <si>
    <t>Sterili; CE ženklinimas; Uždarą atsiurbimo sistemą galima laikyti prijungtą prie intubacinio vamzdelio ne daugiau  kaip 3 paras (72val); Atsiurbimo kateteris iš PVC, apgaubtas permatoma rankove; Galima praplauti atsiurbimo kateterį uždaroje sistemoje jo nekeičiant – turi jungtį  praplovimui su saugiu fiksuotu dangteliu, t.y. atidengus dangtelį jis lieka pritvirtintas prie  atsiurbimo sistemos; Turi apsauginį vožtuvą (padėtys „užrakinta“ ir „atrakinta“) – uždarytoje padėtyje vožtuvas  pilnai apsaugo paciento kvėpavimo takus nuo atsiurbimo kateterio net ir plovimo metu.  Komplekte yra papildoma kintamo ilgio jungtelė – prailginimui (nuo kvėpavimo sistemos  iki atsiurbimo sistemos); Komplekte yra rinkinys spalvotų lipdukų (klijuojami ant korpuso) su savaitės dienų užrašais  lietuvių kalba; Komplekte yra atjungėjas, t.y. papildoma priemonė padedanti atjungti uždarą sistemą nuo  intubacinio vamzdelio;  Vakuumą reguliuojantis vožtuvas yra su užrakinimo mechanizmu; Atsiurbimo kateterio ilgis 54-56cm; Atsiurbimo kateteris su pilno ištraukimo atžyma ir ilgio atžymomis kas 2 cm; Spalvinis uždaros siurbimo sistemos dydžių žymėjimas; Dydžiai: F10, F12, F14, F16; Pajungimas prie kvėpavimo sistemos ir prie intubacinio vamzdelio yra šarnyrinis; Supakuota po 1vnt.</t>
  </si>
  <si>
    <t>Turi CE ženklinimą. Pagamintas iš inertinio, skaidraus plastikų lydinio, Gaminio sudėtyje nėra latekso. Vienam ligoniui paruoštas trijų dalių rinkinys: vaistų purkštuvas, 1,8 m deguonies vamzdelis (ne lygiasienis, su specialiu vidiniu profiliu) ir savaime užsidaranti T-formos jungtis, jungiama į 22 mm kvėpavimo sistemą.  T-tipo jungtis  - dvi lygiagrečios jungtys sujungimui su sistema 22M ir 22F, o trečia jungtis 22F sujungimui su vaistų purkštuvu. Savaime užsidarantis vožtuvas leidžia prijungti/atjungti vaistų purkštuvą prie kvėpavimo sistemos nedarant įtakos paciento ventiliavimui. Vaistų purškimas įmanomas esant 8 l/min oro/deguonies srautui. Nebulaizeris veikia ir vertikalioje, ir horizontalioje padėtyje. Visas komplektas supakuotas į  vieną maišelį.</t>
  </si>
  <si>
    <t>Kliniškai švari. Vienkartinė. Jungtys srieginė ir „eglutė“ vamzdelio pajungimui, plačiausioje dalyje diametras 6mm. Pagamintas iš plastiko. Turi CE ženklinimą. Supakuoti  po 1 vnt.</t>
  </si>
  <si>
    <t>Vienkartinis. Kliniškai švarus. Su atšakėle fiksavimui. Turi CE ženklinimą. Gaminio sudėtyje nėra latekso. Skirtas apsaugoti kvėpavimo sistemą ir kt. Konusinė jungtis: 22F. Pakuotė lengvai praplėšiama ranka, nenaudojant jokių pašalinių daiktų. Įpakuota po 1 vnt.</t>
  </si>
  <si>
    <t>Kliniškai švarus. Vienkartinis. Turi CE ženklinimą. Pagaminta iš polietileno. Neturi alerginių savybių (be latekso). Skersmuo 22 mm. Karpomas kas 40 cm. Atitinka ISO 90000, EN 46000 standartus. 1 rulone 50 m vamzdelio.</t>
  </si>
  <si>
    <t>Viso 67 dalis</t>
  </si>
  <si>
    <t>Viso: 67 dalis</t>
  </si>
  <si>
    <t>Kontūras vienos atšakos su dvigubo kaitinimo sistema ir drėkinimo indu. Su integruotu temperatūros jutikliu. Kontūre privalo būti du spiraliniai kaitinimo laidai. Kontūro ilgis 180cm ±5cm. Kontūro jungtis, jungianti kontūrą su aparatu, lašo formos (turi susijungti su sistemos Airvo2 jungtimi) su kaitinimo laidais ir besislankiojančiu fiksavimo mechanizmu.  Su klipsu, fiksuojančiu konūrą norimoje padėtyje. Dviejų dalių jungtys 90º kampu, sujungtos tarpusavyje bei jungiančios drėkinimo indą ir aparatą. Drėkinimo indas su automatiniu vandens paėmimu, su dvigubu plūdiniu apsauginiu mechanizmu, palaikantis nuolatinę drėgmę ir automatiškai prisipildantis su automatiškai užsidarančiu vožtuvu. Su atžyma įpilamo vandens kiekiui. Įmontuota vandens paėmimo žarnelė su plastikine adata (žarnelės ilgis 50-60 cm). Sudėtyje neturi būti latekso ir ftalatų (DEHP, DBP, BBP). Rinkinys naudojamas vienam pacientui ≥14 dienas. Techniškai suderintas su Fisher&amp;Paykel sistemomis Airvo 2 ir MR850, sujungiamas su didelės tėmės kaniulėmis ir vamzdeliu ventiliacijai per tracheostomą.</t>
  </si>
  <si>
    <t>Kontūras vienos atšakos su dvigubo kaitinimo sistema; Kontūre privalo būti du spiraliniai besikryžiuojantys kaitinimo laidai; Kontūro atitikimas 1,31 ml/cmH2O; Suspaudžiamas tūris 1L; Esant 45 L/min tėkmei, pasipriešinimas įkvėpime –1,95 cmH2O; Įkvėpimo kontūro ilgis 150cm ±5cm; Drėkinimo jungties ilgis 50cm; Vandens rezervuaras su automatiniu vandens paėmimu, su dvigubu plūdiniu apsauginiu mechanizmu, palaikantis nuolatinę drėgmę ir automatiškai prisipildantis su automatiškai užsidarančiu vožtuvu; Su atžyma įpilamo vandens kiekiui; Įmontuota vandens paėmimo žarnelė su plastikine adata (žarnelės ilgis 50-60cm); Su 2-iem atvadais 22mm diametro kontūro prijungimui; Rinkinys naudojamas vienam pacientui ≥7 dienas. Techniškai suderintas su Fisher&amp;Paykel sistema MR850 ir didelės tėkmės kaniulėmis suaugusiems.</t>
  </si>
  <si>
    <t>Skirtas aukštos tėkmės nosies kaniulėms;  Kontūras vienos atšakos su dviguba sienele; Pagamintas iš didelio tankio polietileno; Kontūro ilgis 175-180cm; Kaitinamas vidiniu dvigubu spiraliniu laidu (tefloninis –PTFE); Kontūro sudėtyje neturi būti latekso, PVC, DEHP, DBP, BBP; Maksimalus tėkmės greitis 0,5 – 25 l/min; Rinkinyje: -slėgio kolektorius  iki 40cm  H2O, pagamintas iš polipropileno; -vandens rezervuaras su automatiniu vandens paėmimu, su apsaugine plūde; Rinkinys naudojamas vienam pacientui ≥7 dienas; Techniškai suderintas su Fisher&amp;Paykel sistema MR850.</t>
  </si>
  <si>
    <t>Techniškai suderinamas su Airvo 2 sistema; Filtro dydis: 5,5 mm x 10,5 mm; Bakterijų filtravimo efektyvumas: ≥ 99,9997%; Virusų filtravimo efektyvumas ≥ 99,99% ; Sudėtyje neturi būti latekso ir ftalatų (DEHP, DBP, BBP); Stačiakampio formos su plastikiniu kanteliu, įstatomu į sistemoje esamą filtro laikiklį; Keičiamas kas 3 mėnesiai arba kas 1000 pastovaus veikimo valandų; Pakuotėje ≥ 2vnt.</t>
  </si>
  <si>
    <t>Viso: 71 dalis</t>
  </si>
  <si>
    <t>Viso 71 dalis</t>
  </si>
  <si>
    <t>Sterili; CE ženklinimas; Uždarą atsiurbimo sistemą galima laikyti prijungtą prie intubacinio vamzdelio ne daugiau  kaip 3 paras (72val); Atsiurbimo kateteris iš PVC, apgaubtas permatoma rankove; Galima praplauti atsiurbimo kateterį uždaroje sistemoje jo nekeičiant – turi jungtį  praplovimui su saugiu fiksuotu dangteliu, t.y. atidengus dangtelį jis lieka pritvirtintas prie  atsiurbimo sistemos; Turi apsauginį vožtuvą (padėtys „užrakinta“ ir „atrakinta“) – uždarytoje padėtyje vožtuvas  pilnai apsaugo paciento kvėpavimo takus nuo atsiurbimo kateterio net ir plovimo metu.  Komplekte yra papildoma kintamo ilgio jungtelė – prailginimui (nuo kvėpavimo sistemos  iki atsiurbimo sistemos); Komplekte yra rinkinys spalvotų lipdukų (klijuojami ant korpuso) su savaitės dienų užrašais  lietuvių kalba; Komplekte yra atjungėjas, t.y. papildoma priemonė padedanti atjungti uždarą sistemą nuo  intubacinio vamzdelio;  Vakuumą reguliuojantis vožtuvas yra su užrakinimo mechanizmu; Atsiurbimo kateterio ilgis 30-31cm; Atsiurbimo kateteris su pilno ištraukimo atžyma ir ilgio atžymomis kas 2 cm; Spalvinis uždaros siurbimo sistemos dydžių žymėjimas; Dydžiai: F10, F12, F14, F16; Pajungimas prie kvėpavimo sistemos ir prie tracheostominio vamzdelio yra šarnyrinis; Supakuota po 1vnt.</t>
  </si>
  <si>
    <t>Skirtos invaziniam drėkinimui ir deguonies tiekimui su didele tėkme; Su skirtingo diametro nosies atšakomis (asimetriškos); Anatomiškai išlenktos, minkštos; Evaqua tipo, apsaugančios nuo kondensato susidarymo; Su reguliuojamu galvos dirželiu, fiksuojamu virš paciento ausų; Su fiksavimo klipsu, fiksuojančiu kaniulių vamzdelį, kad neišsitrauktų kaniulės iš nosies; Tėkmės diapazonas 10-50 L/min; Pasiekiama rasos taško temperatūra iki 37 °C; Sudėtyje nėra latekso ir ftalatų (DEHP, DBP, BBP, BPA) – pateikti įrodančius dokumentus; Naudojamos ≥14 dienos. Techniškai suderintos su Fisher&amp;Paykel sistemomis Airvo 2 ir MR850.</t>
  </si>
  <si>
    <t>Skirtos invaziniam drėkinimui ir deguonies tiekimui su didele tėkme; Su skirtingo diametro nosies atšakomis (asimetriškos); Anatomiškai išlenktos, minkštos; Evaqua tipo, apsaugančios nuo kondensato susidarymo; Su reguliuojamu galvos dirželiu, fiksuojamu virš paciento ausų; Su fiksavimo klipsu, fiksuojančiu kaniulių vamzdelį, kad neišsitrauktų kaniulės iš nosies; Tėkmės diapazonas 10-60 L/min; Pasiekiama rasos taško temperatūra iki 37 °C; Sudėtyje nėra latekso ir ftalatų (DEHP, DBP, BBP, BPA) – pateikti įrodančius dokumentus; Naudojamos ≥14 dienos. Techniškai suderintos su Fisher&amp;Paykel sistemomis Airvo 2 ir MR850.</t>
  </si>
  <si>
    <t>Skirtas invaziniam drėkinimui ir deguonies tiekimui su didele tėkme; Evaqua tipo, apsaugančios nuo kondensato susidarymo; Su apsauga nuo paciento sekreto; Vamzdelio ilgis su konektoriumi 38-40 cm; Ant paciento kaklo kabinamas dirželis, kuris prilaiko vamzdelį, kad nebūtų tempimo ir pacientas galėtų laisvai judinti galvą, neištraukiant vamzdelio iš tracheostomos; Komplektuojamas klipsas papildomam vamzdelio tvirtinimui; Lengvas, lankstus, gofruotas vamzdelis; Konektoriaus, jungiančio vamzdelį ir kontūrą, išorinis diametras - 22mm, vidinis diametras 20mm; Tėkmės diapazonas 10-60 L/min; Pasipriešinimas tėkmei @ 40 L/min (kartu skaičiuojant su kvėpavimo kontūru) – 0,49 kPa (5 cm H2O); Sudėtyje nėra latekso ir ftalatų (DEHP, DBP, BBP) – pateikti įrodančius dokumentus; Naudojami ≥14 dienos; Techniškai suderintos su Fisher&amp;Paykel sistemomis Airvo 2 ir MR850.</t>
  </si>
  <si>
    <t>Mobilios azoto monoksido dozavimo ir stebėjimo sistemos NOxBOXi, skirtos inhaliacinei azoto monoksido terapijai, vienkartinis 22 mm kontūro rinkinys, kurį sudaro: Ventiliatoriaus srauto diferencinio slėgio jutiklis „NOxFLOW” su 22M-22M jungtimis galuose, 1 vnt.; Mėginio paėmimo šlangelė „NOxBOXi Sample line“ 1.8 m ilgio ir 1.2 mm vidinio diametro su „F Luer Lock” jungtimi viename gale ir „M Luer Lock” jungtimi kitame gale, 1 vnt.; Tiesi jungtis 22M-22F su papildoma šonine 7.6 mm skersmens anga-jungtimi, 1 vnt.; Tiesi jungtis 22F-15M, 1 vnt.; disko formos hidrofobinis filtras pritaikytas prijungti prie NOxBOXi sistemos, 1 vnt.; Alkūninė jungtis 7.6 mm skersmens angai-jungčiai su „F Luer lock” jungtimi kitame gale, 1 vnt.; Vandens gaudyklės drenažo švirkštas su užsukama “M Luer Lock” jungtimi, 1 vnt.; Tiesi jungtis 22M-22M, 1 vnt.; tiesi elastomerinė jungtis 22F-22F, 1 vnt.; Pereinamoji jungtis su 22F prijungimu viename gale ir su jungtimi elastingai deguonies šlangelei kitame gale, 1 vnt.; 1.8 m ilgio deguonies šlangelė su elastingomis jungtimis galuose, 1 vnt.; 0.4 m ilgio 22 mm skersmens gofruotas vamzdelis skirtas dujų susimaišymui, 1 vnt. Šis kontūro rinkinys pritaikytas įterpimui į kvėpavimo palaikymo sistemų įkvėpimo šaką. Rinkinys sukomplektuotas taip, kad kontūrą būtų įmanoma įterpti į NOxBOXi instrukcijose nurodytų kvėpavimo palaikymo sistemų įkvėpimo šaką.</t>
  </si>
  <si>
    <t>SPS 1 priedas</t>
  </si>
  <si>
    <t>BENDRIEJI REIKALAVIMAI</t>
  </si>
  <si>
    <r>
      <t xml:space="preserve">1. Prekių kokybė, žymėjimas, informacija vartotojui turi atitikti 93/42/EEC ir/ar MDR (ES) 2017/745 direktivų reikalavimams, CE ženklinimas, </t>
    </r>
    <r>
      <rPr>
        <u/>
        <sz val="11"/>
        <color rgb="FF000000"/>
        <rFont val="Times New Roman"/>
        <family val="1"/>
        <charset val="186"/>
      </rPr>
      <t>pateikti kartu su pasiūlymų tai įrodančius dokumentus.</t>
    </r>
  </si>
  <si>
    <t>3. Visoms nurodytoms konkrečioms medžiagoms ir/ar konkretiems prekių pavadinimams taikoma „arba lygiavertis“.</t>
  </si>
  <si>
    <t>4. Tiekėjas, siūlantis lygiavertę prekę privalo patikimomis priemonėmis įrodyti, kad siūloma prekė yra lygiavertė ir visiškai atitinka techninėje specifikacijoje keliamus reikalavimus.</t>
  </si>
  <si>
    <t>PO turi teisę reikalauti pateikti katalogų ir techninių aprašų originalus, o tiekėjui jų nepateikus – pasiūlymą atmesti.</t>
  </si>
  <si>
    <t>*Prekės kodas gamintojo kataloge, jeigu gamintojas turi savo prekių katalogą.</t>
  </si>
  <si>
    <r>
      <t xml:space="preserve">2. Prekių charakteristikoms patvirtinti tiekėjai </t>
    </r>
    <r>
      <rPr>
        <u/>
        <sz val="11"/>
        <color theme="1"/>
        <rFont val="Times New Roman"/>
        <family val="1"/>
        <charset val="186"/>
      </rPr>
      <t xml:space="preserve">kartu su paisūlymu </t>
    </r>
    <r>
      <rPr>
        <sz val="11"/>
        <color theme="1"/>
        <rFont val="Times New Roman"/>
        <family val="1"/>
        <charset val="186"/>
      </rPr>
      <t xml:space="preserve">privalo </t>
    </r>
    <r>
      <rPr>
        <u/>
        <sz val="11"/>
        <color theme="1"/>
        <rFont val="Times New Roman"/>
        <family val="1"/>
        <charset val="186"/>
      </rPr>
      <t>pateikti techninių duomenų lapą</t>
    </r>
    <r>
      <rPr>
        <sz val="11"/>
        <color theme="1"/>
        <rFont val="Times New Roman"/>
        <family val="1"/>
        <charset val="186"/>
      </rPr>
      <t xml:space="preserve"> ar lygiavertį gamintojo dokumentą.</t>
    </r>
  </si>
  <si>
    <r>
      <t xml:space="preserve">5. Tiekėjas </t>
    </r>
    <r>
      <rPr>
        <u/>
        <sz val="11"/>
        <color theme="1"/>
        <rFont val="Times"/>
        <family val="1"/>
      </rPr>
      <t>kartu su paisūlymu turi pateikti dokumentus, įrodančius siūlomų prekių atitikimą kokybės ir techniniams reikalavimams,</t>
    </r>
    <r>
      <rPr>
        <sz val="11"/>
        <color theme="1"/>
        <rFont val="Times"/>
        <family val="1"/>
      </rPr>
      <t xml:space="preserve">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1"/>
        <color theme="1"/>
        <rFont val="Times"/>
        <family val="1"/>
      </rPr>
      <t>dokumentuose tiekėjas turi grafiškai nurodyti (t. y. pastebimai pažymėti – spalvotai markiruoti, ir/ar nurodyti rodyklėmis, ir/ar pabraukti) konkrečias teikiamų dokumentų vietas, kur aprašomos reikalaujamų techninių charakteristikų reikšmės</t>
    </r>
    <r>
      <rPr>
        <sz val="11"/>
        <color theme="1"/>
        <rFont val="Times"/>
        <family val="1"/>
      </rPr>
      <t xml:space="preserve">. Taip pat tiekėjas turi </t>
    </r>
    <r>
      <rPr>
        <u/>
        <sz val="11"/>
        <color theme="1"/>
        <rFont val="Times"/>
        <family val="1"/>
      </rPr>
      <t xml:space="preserve">pateikti nuorodas į gamintojo interneto tinklalapį </t>
    </r>
    <r>
      <rPr>
        <sz val="11"/>
        <color theme="1"/>
        <rFont val="Times"/>
        <family val="1"/>
      </rPr>
      <t>(jei toks yra), kuriame perkančiosios organizacijos vertintojai galėtų patikrinti teikiamų duomenų autentiškumą (</t>
    </r>
    <r>
      <rPr>
        <u/>
        <sz val="11"/>
        <color theme="1"/>
        <rFont val="Times"/>
        <family val="1"/>
      </rPr>
      <t>nuorodos turi būti į konkrečią prekę</t>
    </r>
    <r>
      <rPr>
        <sz val="11"/>
        <color theme="1"/>
        <rFont val="Times"/>
        <family val="1"/>
      </rPr>
      <t xml:space="preserve"> ir parašytos pateikiamuose kataloguose ar aprašymuose). Kiti gamintojo dokumentai, nenurodyti šiame punkte, nebus laikomi pakankama ir patikima informacija vertinimui atlikti.</t>
    </r>
  </si>
  <si>
    <t>Skirtos invaziniam drėkinimui ir deguonies tiekimui; Kaniulių sudedamosios dalys: 1) kaniulės, pagamintos iš termoplastinio elastomero su drugelio formos  hidrokoloidiniais fiksatoriais; 2) prailginimo vamzdelis, pagamintas iš polimero (ABS), kurio viduje spiralės formos viela, pagaminta iš nerūdijančio plieno; 3) konektorius, jungiantis vamzdelio du galus ir kontūrą, turi būti besisukantis aplink savo ašį, su spalviniu kodavimu pagal dydį; Kaniulėse nėra latekso, PVC, DEHP, DBP, BBP; Spalvinis kodavimas pagal dydį; Kaniulės svoris ≤ 9,3g; Maksimalus tėkmės greitis 0,5 - 10 l/min; Naudojamos vienam pacientui ≥7 dienas; Techniškai suderintos su Fisher&amp;Paykel Sistema Airvo2</t>
  </si>
  <si>
    <t>Skirtos invaziniam drėkinimui ir deguonies tiekimui;
Kaniulių sudedamosios dalys: 1) kaniulės, pagamintos iš termoplastinio elastomero su drugelio formos  hidrokoloidiniais fiksatoriais; 2) prailginimo vamzdelis, pagamintas iš polimero (ABS), kurio viduje spiralės formos viela, pagaminta iš nerūdijančio plieno; 3) konektorius, jungiantis vamzdelio du galus ir kontūrą, turi būti besisukantis aplink savo ašį, su spalviniu kodavimu pagal dydį; Kaniulėse nėra latekso, PVC, DEHP, DBP, BBP; Spalvinis kodavimas pagal dydį; Kaniulės svoris ≤ 13,5g; Maksimalus tėkmės greitis 0,5 - 23 l/min; Naudojamos vienam pacientui ≥7 dienas; Techniškai suderintos su Fisher&amp;Paykel Airvo2 sistema.</t>
  </si>
  <si>
    <t>Skirtos invaziniam drėkinimui ir deguonies tiekimui; Kaniulių sudedamosios dalys: 1) kaniulės, pagamintos iš termoplastinio elastomero su drugelio formos  hidrokoloidiniais fiksatoriais; 2) prailginimo vamzdelis, pagamintas iš polimero (ABS), kurio viduje spiralės formos viela, pagaminta iš nerūdijančio plieno; 3) konektorius, jungiantis vamzdelio du galus ir kontūrą, turi būti besisukantis aplink savo ašį, su spalviniu kodavimu pagal dydį; Kaniulėse nėra latekso, PVC, DEHP, DBP, BBP; Spalvinis kodavimas pagal dydį; Kaniulės svoris ≤ 13,8g; Maksimalus tėkmės greitis 0,5 - 25 l/min; Naudojamos vienam pacientui ≥7 dienas; Techniškai suderintos su Fisher&amp;Paykel sistema Airvo2</t>
  </si>
  <si>
    <t>Skirtos invaziniam drėkinimui ir deguonies tiekimui; Kaniulių sudedamosios dalys: 1) kaniulės, pagamintos iš termoplastinio elastomero su drugelio formos  hidrokoloidiniais fiksatoriais; 2) prailginimo vamzdelis, pagamintas iš polimero (ABS), kurio viduje spiralės formos viela, pagaminta iš nerūdijančio plieno; 3) konektorius, jungiantis vamzdelio du galus ir kontūrą, turi būti besisukantis aplink savo ašį, su spalviniu kodavimu pagal dydį; Kaniulėse nėra latekso, PVC, DEHP, DBP, BBP; Spalvinis kodavimas pagal dydį; Kaniulės svoris ≤ 28,2g; Maksimalus tėkmės greitis 10 - 50 l/min; Naudojamos vienam pacientui ≥7 dienas; Techniškai suderintos su Fisher&amp;Paykel sistema Airvo2.</t>
  </si>
  <si>
    <t>TECHNINĖ SPECIFIKACIJA</t>
  </si>
  <si>
    <t>VIENKARTINĖS MEDICINOS PAGALBOS PRIEMONĖS KVĖPUOJAMAJAI TERAPIJAI (Nr. 7898)</t>
  </si>
  <si>
    <r>
      <t>Siūloma parametro reikšmė 
(</t>
    </r>
    <r>
      <rPr>
        <sz val="10"/>
        <color rgb="FFFF0000"/>
        <rFont val="Times New Roman"/>
        <family val="1"/>
        <charset val="186"/>
      </rPr>
      <t>Failo, dokumento pavadinimas ir puslapio Nr</t>
    </r>
    <r>
      <rPr>
        <sz val="10"/>
        <color theme="1"/>
        <rFont val="Times New Roman"/>
        <family val="1"/>
        <charset val="186"/>
      </rPr>
      <t xml:space="preserve">., pažymintis vietą, kurioje yra siūlomus techninius parametrus patvirtinantys dokumentai, </t>
    </r>
    <r>
      <rPr>
        <sz val="10"/>
        <color rgb="FFFF0000"/>
        <rFont val="Times New Roman"/>
        <family val="1"/>
        <charset val="186"/>
      </rPr>
      <t>nuoroda į gamintojo interneto tinklalapį</t>
    </r>
    <r>
      <rPr>
        <sz val="10"/>
        <color theme="1"/>
        <rFont val="Times New Roman"/>
        <family val="1"/>
        <charset val="186"/>
      </rPr>
      <t xml:space="preserve"> (jei toks yra), nuoroda turi būti tiksli į konkrečią prekę)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</si>
</sst>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vertAlign val="subscript"/>
      <sz val="11"/>
      <color theme="1"/>
      <name val="Times New Roman"/>
      <family val="1"/>
      <charset val="186"/>
    </font>
    <font>
      <sz val="11"/>
      <name val="Times New Roman"/>
      <family val="1"/>
      <charset val="186"/>
    </font>
    <font>
      <b/>
      <sz val="11"/>
      <name val="Times New Roman"/>
      <family val="1"/>
      <charset val="186"/>
    </font>
    <font>
      <u/>
      <sz val="11"/>
      <color theme="1"/>
      <name val="Times New Roman"/>
      <family val="1"/>
      <charset val="186"/>
    </font>
    <font>
      <sz val="11"/>
      <color rgb="FFFF0000"/>
      <name val="Times New Roman"/>
      <family val="1"/>
      <charset val="186"/>
    </font>
    <font>
      <i/>
      <sz val="11"/>
      <color theme="1"/>
      <name val="Times New Roman"/>
      <family val="1"/>
      <charset val="186"/>
    </font>
    <font>
      <sz val="11"/>
      <color rgb="FF000000"/>
      <name val="Times New Roman"/>
      <family val="1"/>
      <charset val="186"/>
    </font>
    <font>
      <b/>
      <sz val="11"/>
      <color rgb="FF000000"/>
      <name val="Times New Roman"/>
      <family val="1"/>
      <charset val="186"/>
    </font>
    <font>
      <sz val="10.5"/>
      <color theme="1"/>
      <name val="Times New Roman"/>
      <family val="1"/>
      <charset val="186"/>
    </font>
    <font>
      <sz val="11"/>
      <color theme="1"/>
      <name val="Times"/>
      <family val="1"/>
    </font>
    <font>
      <b/>
      <sz val="11"/>
      <color theme="1"/>
      <name val="Times"/>
      <family val="1"/>
    </font>
    <font>
      <b/>
      <sz val="10"/>
      <color theme="1"/>
      <name val="Times"/>
      <family val="1"/>
    </font>
    <font>
      <u/>
      <sz val="11"/>
      <color rgb="FF000000"/>
      <name val="Times New Roman"/>
      <family val="1"/>
      <charset val="186"/>
    </font>
    <font>
      <sz val="11"/>
      <color theme="1"/>
      <name val="Times"/>
      <family val="1"/>
      <charset val="186"/>
    </font>
    <font>
      <u/>
      <sz val="11"/>
      <color theme="1"/>
      <name val="Times"/>
      <family val="1"/>
    </font>
    <font>
      <sz val="8"/>
      <color theme="1"/>
      <name val="Times New Roman"/>
      <family val="1"/>
      <charset val="186"/>
    </font>
    <font>
      <sz val="10"/>
      <color theme="1"/>
      <name val="Times New Roman"/>
      <family val="1"/>
      <charset val="186"/>
    </font>
    <font>
      <sz val="10"/>
      <color rgb="FFFF0000"/>
      <name val="Times New Roman"/>
      <family val="1"/>
      <charset val="186"/>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79">
    <xf numFmtId="0" fontId="0" fillId="0" borderId="0" xfId="0"/>
    <xf numFmtId="0" fontId="2" fillId="0" borderId="0" xfId="0" applyFont="1"/>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4" fillId="0" borderId="1" xfId="0" applyFont="1" applyBorder="1" applyAlignment="1">
      <alignment horizontal="center" vertical="top" wrapText="1"/>
    </xf>
    <xf numFmtId="0" fontId="2" fillId="0" borderId="0" xfId="0" applyFont="1" applyAlignment="1">
      <alignment horizontal="center" vertical="center"/>
    </xf>
    <xf numFmtId="0" fontId="2" fillId="0" borderId="1" xfId="0" applyFont="1" applyBorder="1" applyAlignment="1">
      <alignment vertical="center" wrapText="1"/>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top"/>
    </xf>
    <xf numFmtId="3" fontId="2" fillId="0" borderId="0" xfId="0" applyNumberFormat="1" applyFont="1"/>
    <xf numFmtId="2" fontId="2" fillId="0" borderId="0" xfId="0" applyNumberFormat="1" applyFont="1" applyAlignment="1">
      <alignment horizontal="center" vertical="center"/>
    </xf>
    <xf numFmtId="0" fontId="2" fillId="0" borderId="1" xfId="0" applyFont="1" applyBorder="1" applyAlignment="1">
      <alignment horizontal="left" vertical="center" wrapText="1"/>
    </xf>
    <xf numFmtId="0" fontId="2" fillId="0" borderId="0" xfId="0" applyFont="1" applyBorder="1" applyAlignment="1">
      <alignment horizontal="center" vertical="center"/>
    </xf>
    <xf numFmtId="1" fontId="11" fillId="0" borderId="0" xfId="0" applyNumberFormat="1" applyFont="1"/>
    <xf numFmtId="1" fontId="11"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10" fillId="0" borderId="1" xfId="0" applyFont="1" applyBorder="1" applyAlignment="1">
      <alignment horizontal="right" vertical="center" wrapText="1"/>
    </xf>
    <xf numFmtId="3" fontId="2" fillId="0" borderId="1" xfId="0" applyNumberFormat="1" applyFont="1" applyBorder="1" applyAlignment="1">
      <alignment horizontal="center" vertical="center"/>
    </xf>
    <xf numFmtId="3" fontId="2" fillId="0" borderId="2" xfId="0" applyNumberFormat="1" applyFont="1" applyBorder="1" applyAlignment="1">
      <alignment horizontal="center" vertical="center"/>
    </xf>
    <xf numFmtId="3" fontId="2" fillId="0" borderId="0" xfId="0" applyNumberFormat="1" applyFont="1" applyAlignment="1">
      <alignment horizontal="center" vertical="center"/>
    </xf>
    <xf numFmtId="4" fontId="2" fillId="0" borderId="0" xfId="0" applyNumberFormat="1" applyFont="1"/>
    <xf numFmtId="4" fontId="2" fillId="0" borderId="5" xfId="0" applyNumberFormat="1" applyFont="1" applyBorder="1" applyAlignment="1">
      <alignment horizontal="center" vertical="center"/>
    </xf>
    <xf numFmtId="4" fontId="2" fillId="0" borderId="0" xfId="0" applyNumberFormat="1" applyFont="1" applyBorder="1" applyAlignment="1">
      <alignment horizontal="center" vertical="center"/>
    </xf>
    <xf numFmtId="4" fontId="2" fillId="0" borderId="6" xfId="0" applyNumberFormat="1" applyFont="1" applyBorder="1" applyAlignment="1">
      <alignment horizontal="center" vertical="center"/>
    </xf>
    <xf numFmtId="4"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xf>
    <xf numFmtId="4" fontId="2" fillId="0" borderId="0" xfId="0" applyNumberFormat="1" applyFont="1" applyAlignment="1">
      <alignment horizontal="center" vertical="center"/>
    </xf>
    <xf numFmtId="4" fontId="2" fillId="0" borderId="3" xfId="0" applyNumberFormat="1" applyFont="1" applyBorder="1" applyAlignment="1">
      <alignment horizontal="center" vertical="center"/>
    </xf>
    <xf numFmtId="0" fontId="9" fillId="0" borderId="1" xfId="0" applyFont="1" applyBorder="1" applyAlignment="1">
      <alignment horizontal="right" vertical="center" wrapText="1"/>
    </xf>
    <xf numFmtId="4" fontId="2" fillId="2" borderId="1" xfId="0" applyNumberFormat="1"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xf>
    <xf numFmtId="0" fontId="9" fillId="3" borderId="1" xfId="0" applyFont="1" applyFill="1" applyBorder="1" applyAlignment="1">
      <alignment horizontal="left" vertical="center" wrapText="1"/>
    </xf>
    <xf numFmtId="4" fontId="2" fillId="0" borderId="0" xfId="0" applyNumberFormat="1" applyFont="1" applyAlignment="1">
      <alignment vertical="center"/>
    </xf>
    <xf numFmtId="0" fontId="14" fillId="0" borderId="0" xfId="0" applyFont="1" applyAlignment="1">
      <alignment horizontal="right"/>
    </xf>
    <xf numFmtId="0" fontId="12" fillId="0" borderId="0" xfId="0" applyFont="1"/>
    <xf numFmtId="0" fontId="13" fillId="0" borderId="0" xfId="0" applyFont="1"/>
    <xf numFmtId="0" fontId="12" fillId="0" borderId="0" xfId="0" applyFont="1" applyAlignment="1">
      <alignment wrapText="1"/>
    </xf>
    <xf numFmtId="0" fontId="2" fillId="0" borderId="0" xfId="0" applyFont="1" applyAlignment="1">
      <alignment vertical="center" wrapText="1"/>
    </xf>
    <xf numFmtId="0" fontId="16" fillId="0" borderId="0" xfId="0" applyFont="1"/>
    <xf numFmtId="3" fontId="2" fillId="0" borderId="0" xfId="0" applyNumberFormat="1" applyFont="1" applyAlignment="1">
      <alignment vertical="center"/>
    </xf>
    <xf numFmtId="1" fontId="11" fillId="0" borderId="0" xfId="0" applyNumberFormat="1" applyFont="1" applyAlignment="1">
      <alignment vertical="center"/>
    </xf>
    <xf numFmtId="1" fontId="18" fillId="2" borderId="1" xfId="0" applyNumberFormat="1" applyFont="1" applyFill="1" applyBorder="1" applyAlignment="1">
      <alignment horizontal="center" vertical="center" wrapText="1"/>
    </xf>
    <xf numFmtId="1" fontId="18" fillId="0" borderId="1" xfId="0" applyNumberFormat="1" applyFont="1" applyBorder="1" applyAlignment="1">
      <alignment horizontal="center" vertical="center" wrapText="1"/>
    </xf>
    <xf numFmtId="0" fontId="1"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3"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3" fontId="2" fillId="0" borderId="9"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1" fontId="1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2" fillId="4" borderId="7"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0" borderId="7" xfId="0" applyFont="1" applyBorder="1" applyAlignment="1">
      <alignment horizontal="right" vertical="center" wrapText="1"/>
    </xf>
    <xf numFmtId="0" fontId="2" fillId="0" borderId="8" xfId="0" applyFont="1" applyBorder="1" applyAlignment="1">
      <alignment horizontal="right" vertical="center" wrapText="1"/>
    </xf>
    <xf numFmtId="2" fontId="2" fillId="0" borderId="9" xfId="0" applyNumberFormat="1" applyFont="1" applyBorder="1" applyAlignment="1">
      <alignment horizontal="center" vertical="center" wrapText="1"/>
    </xf>
    <xf numFmtId="2" fontId="2" fillId="0" borderId="10"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39BDD-19EE-42F1-B62E-988261C958F1}">
  <dimension ref="A1:A10"/>
  <sheetViews>
    <sheetView topLeftCell="A7" workbookViewId="0">
      <selection activeCell="D8" sqref="D8"/>
    </sheetView>
  </sheetViews>
  <sheetFormatPr defaultRowHeight="15" x14ac:dyDescent="0.25"/>
  <cols>
    <col min="1" max="1" width="106.28515625" style="43" customWidth="1"/>
    <col min="2" max="16384" width="9.140625" style="43"/>
  </cols>
  <sheetData>
    <row r="1" spans="1:1" x14ac:dyDescent="0.25">
      <c r="A1" s="42" t="s">
        <v>216</v>
      </c>
    </row>
    <row r="3" spans="1:1" x14ac:dyDescent="0.25">
      <c r="A3" s="44" t="s">
        <v>217</v>
      </c>
    </row>
    <row r="4" spans="1:1" s="47" customFormat="1" ht="30" x14ac:dyDescent="0.25">
      <c r="A4" s="46" t="s">
        <v>218</v>
      </c>
    </row>
    <row r="5" spans="1:1" s="47" customFormat="1" ht="30" x14ac:dyDescent="0.25">
      <c r="A5" s="46" t="s">
        <v>223</v>
      </c>
    </row>
    <row r="6" spans="1:1" x14ac:dyDescent="0.25">
      <c r="A6" s="45" t="s">
        <v>219</v>
      </c>
    </row>
    <row r="7" spans="1:1" ht="30" x14ac:dyDescent="0.25">
      <c r="A7" s="45" t="s">
        <v>220</v>
      </c>
    </row>
    <row r="8" spans="1:1" ht="165" x14ac:dyDescent="0.25">
      <c r="A8" s="45" t="s">
        <v>224</v>
      </c>
    </row>
    <row r="9" spans="1:1" x14ac:dyDescent="0.25">
      <c r="A9" s="43" t="s">
        <v>221</v>
      </c>
    </row>
    <row r="10" spans="1:1" x14ac:dyDescent="0.25">
      <c r="A10" s="43" t="s">
        <v>222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1E13C-6706-4913-B081-6B5BA343303A}">
  <dimension ref="A1:P186"/>
  <sheetViews>
    <sheetView tabSelected="1" topLeftCell="A106" zoomScale="89" zoomScaleNormal="89" workbookViewId="0">
      <selection activeCell="D11" sqref="D11"/>
    </sheetView>
  </sheetViews>
  <sheetFormatPr defaultRowHeight="152.25" customHeight="1" x14ac:dyDescent="0.25"/>
  <cols>
    <col min="1" max="1" width="5.42578125" style="6" customWidth="1"/>
    <col min="2" max="2" width="12.5703125" style="11" hidden="1" customWidth="1"/>
    <col min="3" max="3" width="20.42578125" style="10" customWidth="1"/>
    <col min="4" max="4" width="81.42578125" style="10" customWidth="1"/>
    <col min="5" max="5" width="9.140625" style="12"/>
    <col min="6" max="6" width="5.5703125" style="1" customWidth="1"/>
    <col min="7" max="7" width="3.5703125" style="16" customWidth="1"/>
    <col min="8" max="8" width="11.140625" style="26" customWidth="1"/>
    <col min="9" max="9" width="11.140625" style="33" customWidth="1"/>
    <col min="10" max="10" width="25.5703125" style="1" customWidth="1"/>
    <col min="11" max="11" width="10.140625" style="15" customWidth="1"/>
    <col min="12" max="12" width="4.7109375" style="16" customWidth="1"/>
    <col min="13" max="13" width="11.85546875" style="26" customWidth="1"/>
    <col min="14" max="14" width="11.85546875" style="33" customWidth="1"/>
    <col min="15" max="15" width="51.5703125" style="1" customWidth="1"/>
    <col min="16" max="16" width="18.140625" style="1" customWidth="1"/>
    <col min="17" max="16384" width="9.140625" style="1"/>
  </cols>
  <sheetData>
    <row r="1" spans="1:15" ht="18" customHeight="1" x14ac:dyDescent="0.25">
      <c r="I1" s="27"/>
      <c r="J1" s="52" t="s">
        <v>216</v>
      </c>
      <c r="N1" s="27"/>
    </row>
    <row r="2" spans="1:15" ht="20.25" customHeight="1" x14ac:dyDescent="0.25">
      <c r="C2" s="56" t="s">
        <v>230</v>
      </c>
      <c r="D2" s="57"/>
      <c r="E2" s="57"/>
      <c r="F2" s="57"/>
      <c r="G2" s="57"/>
      <c r="H2" s="57"/>
      <c r="I2" s="57"/>
      <c r="N2" s="28"/>
    </row>
    <row r="3" spans="1:15" ht="18" customHeight="1" x14ac:dyDescent="0.25">
      <c r="C3" s="58" t="s">
        <v>229</v>
      </c>
      <c r="D3" s="58"/>
      <c r="E3" s="58"/>
      <c r="F3" s="58"/>
      <c r="G3" s="58"/>
      <c r="H3" s="58"/>
      <c r="I3" s="58"/>
      <c r="N3" s="28"/>
    </row>
    <row r="4" spans="1:15" ht="6.75" customHeight="1" x14ac:dyDescent="0.25">
      <c r="I4" s="29"/>
      <c r="N4" s="29"/>
    </row>
    <row r="5" spans="1:15" s="6" customFormat="1" ht="18" customHeight="1" x14ac:dyDescent="0.25">
      <c r="A5" s="59" t="s">
        <v>0</v>
      </c>
      <c r="B5" s="9" t="s">
        <v>1</v>
      </c>
      <c r="C5" s="59" t="s">
        <v>2</v>
      </c>
      <c r="D5" s="59" t="s">
        <v>3</v>
      </c>
      <c r="E5" s="61" t="s">
        <v>181</v>
      </c>
      <c r="F5" s="59" t="s">
        <v>4</v>
      </c>
      <c r="G5" s="63" t="s">
        <v>182</v>
      </c>
      <c r="H5" s="64"/>
      <c r="I5" s="65"/>
      <c r="J5" s="59" t="s">
        <v>5</v>
      </c>
      <c r="K5" s="71" t="s">
        <v>185</v>
      </c>
      <c r="L5" s="72"/>
      <c r="M5" s="72"/>
      <c r="N5" s="73"/>
      <c r="O5" s="68" t="s">
        <v>231</v>
      </c>
    </row>
    <row r="6" spans="1:15" s="6" customFormat="1" ht="46.5" customHeight="1" x14ac:dyDescent="0.25">
      <c r="A6" s="60"/>
      <c r="B6" s="9"/>
      <c r="C6" s="60"/>
      <c r="D6" s="60"/>
      <c r="E6" s="62"/>
      <c r="F6" s="60"/>
      <c r="G6" s="50" t="s">
        <v>6</v>
      </c>
      <c r="H6" s="35" t="s">
        <v>183</v>
      </c>
      <c r="I6" s="35" t="s">
        <v>184</v>
      </c>
      <c r="J6" s="60"/>
      <c r="K6" s="9" t="s">
        <v>186</v>
      </c>
      <c r="L6" s="51" t="s">
        <v>6</v>
      </c>
      <c r="M6" s="30" t="s">
        <v>183</v>
      </c>
      <c r="N6" s="30" t="s">
        <v>184</v>
      </c>
      <c r="O6" s="68"/>
    </row>
    <row r="7" spans="1:15" ht="66.75" customHeight="1" x14ac:dyDescent="0.25">
      <c r="A7" s="9">
        <v>1</v>
      </c>
      <c r="B7" s="2" t="s">
        <v>7</v>
      </c>
      <c r="C7" s="14" t="s">
        <v>8</v>
      </c>
      <c r="D7" s="14" t="s">
        <v>187</v>
      </c>
      <c r="E7" s="8">
        <v>9000</v>
      </c>
      <c r="F7" s="3" t="s">
        <v>9</v>
      </c>
      <c r="G7" s="36">
        <v>5</v>
      </c>
      <c r="H7" s="35">
        <v>35143.199999999997</v>
      </c>
      <c r="I7" s="37">
        <v>36900.36</v>
      </c>
      <c r="J7" s="9"/>
      <c r="K7" s="4"/>
      <c r="L7" s="17">
        <v>5</v>
      </c>
      <c r="M7" s="30">
        <f>SUM(E7)*K7</f>
        <v>0</v>
      </c>
      <c r="N7" s="31">
        <f>SUM(M7)*1.05</f>
        <v>0</v>
      </c>
      <c r="O7" s="3"/>
    </row>
    <row r="8" spans="1:15" ht="17.25" customHeight="1" x14ac:dyDescent="0.25">
      <c r="A8" s="9">
        <v>2</v>
      </c>
      <c r="B8" s="2" t="s">
        <v>7</v>
      </c>
      <c r="C8" s="14" t="s">
        <v>10</v>
      </c>
      <c r="D8" s="14" t="s">
        <v>11</v>
      </c>
      <c r="E8" s="8">
        <v>900</v>
      </c>
      <c r="F8" s="3" t="s">
        <v>9</v>
      </c>
      <c r="G8" s="36">
        <v>5</v>
      </c>
      <c r="H8" s="35">
        <v>315</v>
      </c>
      <c r="I8" s="37">
        <v>330.75</v>
      </c>
      <c r="J8" s="9"/>
      <c r="K8" s="4"/>
      <c r="L8" s="17">
        <v>5</v>
      </c>
      <c r="M8" s="30">
        <f>SUM(E8)*K8</f>
        <v>0</v>
      </c>
      <c r="N8" s="31">
        <f>SUM(M8)*1.05</f>
        <v>0</v>
      </c>
      <c r="O8" s="3"/>
    </row>
    <row r="9" spans="1:15" ht="48.75" customHeight="1" x14ac:dyDescent="0.25">
      <c r="A9" s="9">
        <v>3</v>
      </c>
      <c r="B9" s="2" t="s">
        <v>12</v>
      </c>
      <c r="C9" s="18" t="s">
        <v>13</v>
      </c>
      <c r="D9" s="14" t="s">
        <v>14</v>
      </c>
      <c r="E9" s="23">
        <v>4300</v>
      </c>
      <c r="F9" s="3" t="s">
        <v>9</v>
      </c>
      <c r="G9" s="36">
        <v>5</v>
      </c>
      <c r="H9" s="35">
        <v>3603.83</v>
      </c>
      <c r="I9" s="37">
        <v>3784.02</v>
      </c>
      <c r="J9" s="9"/>
      <c r="K9" s="4"/>
      <c r="L9" s="17">
        <v>5</v>
      </c>
      <c r="M9" s="30">
        <f t="shared" ref="M9:M31" si="0">SUM(E9)*K9</f>
        <v>0</v>
      </c>
      <c r="N9" s="31">
        <f t="shared" ref="N9:N31" si="1">SUM(M9)*1.05</f>
        <v>0</v>
      </c>
      <c r="O9" s="3"/>
    </row>
    <row r="10" spans="1:15" ht="48" customHeight="1" x14ac:dyDescent="0.25">
      <c r="A10" s="9">
        <v>4</v>
      </c>
      <c r="B10" s="5" t="s">
        <v>12</v>
      </c>
      <c r="C10" s="18" t="s">
        <v>15</v>
      </c>
      <c r="D10" s="14" t="s">
        <v>16</v>
      </c>
      <c r="E10" s="24">
        <v>780</v>
      </c>
      <c r="F10" s="3" t="s">
        <v>9</v>
      </c>
      <c r="G10" s="36">
        <v>5</v>
      </c>
      <c r="H10" s="35">
        <v>860</v>
      </c>
      <c r="I10" s="37">
        <v>903</v>
      </c>
      <c r="J10" s="9"/>
      <c r="K10" s="4"/>
      <c r="L10" s="17">
        <v>5</v>
      </c>
      <c r="M10" s="30">
        <f t="shared" si="0"/>
        <v>0</v>
      </c>
      <c r="N10" s="31">
        <f t="shared" si="1"/>
        <v>0</v>
      </c>
      <c r="O10" s="3"/>
    </row>
    <row r="11" spans="1:15" ht="92.25" customHeight="1" x14ac:dyDescent="0.25">
      <c r="A11" s="9">
        <v>5</v>
      </c>
      <c r="B11" s="5" t="s">
        <v>12</v>
      </c>
      <c r="C11" s="14" t="s">
        <v>17</v>
      </c>
      <c r="D11" s="14" t="s">
        <v>188</v>
      </c>
      <c r="E11" s="25">
        <v>20000</v>
      </c>
      <c r="F11" s="3" t="s">
        <v>9</v>
      </c>
      <c r="G11" s="36">
        <v>5</v>
      </c>
      <c r="H11" s="35">
        <v>12400</v>
      </c>
      <c r="I11" s="37">
        <v>13020</v>
      </c>
      <c r="J11" s="9"/>
      <c r="K11" s="4"/>
      <c r="L11" s="17">
        <v>5</v>
      </c>
      <c r="M11" s="30">
        <f t="shared" si="0"/>
        <v>0</v>
      </c>
      <c r="N11" s="31">
        <f t="shared" si="1"/>
        <v>0</v>
      </c>
      <c r="O11" s="3"/>
    </row>
    <row r="12" spans="1:15" ht="78.75" customHeight="1" x14ac:dyDescent="0.25">
      <c r="A12" s="9">
        <v>6</v>
      </c>
      <c r="B12" s="2" t="s">
        <v>7</v>
      </c>
      <c r="C12" s="14" t="s">
        <v>18</v>
      </c>
      <c r="D12" s="14" t="s">
        <v>19</v>
      </c>
      <c r="E12" s="8">
        <v>400</v>
      </c>
      <c r="F12" s="3" t="s">
        <v>9</v>
      </c>
      <c r="G12" s="36">
        <v>5</v>
      </c>
      <c r="H12" s="35">
        <v>2400</v>
      </c>
      <c r="I12" s="37">
        <v>2520</v>
      </c>
      <c r="J12" s="9"/>
      <c r="K12" s="4"/>
      <c r="L12" s="17">
        <v>5</v>
      </c>
      <c r="M12" s="30">
        <f t="shared" si="0"/>
        <v>0</v>
      </c>
      <c r="N12" s="31">
        <f t="shared" si="1"/>
        <v>0</v>
      </c>
      <c r="O12" s="3"/>
    </row>
    <row r="13" spans="1:15" ht="152.25" customHeight="1" x14ac:dyDescent="0.25">
      <c r="A13" s="9">
        <v>7</v>
      </c>
      <c r="B13" s="5" t="s">
        <v>7</v>
      </c>
      <c r="C13" s="14" t="s">
        <v>20</v>
      </c>
      <c r="D13" s="14" t="s">
        <v>21</v>
      </c>
      <c r="E13" s="8">
        <v>800</v>
      </c>
      <c r="F13" s="3" t="s">
        <v>9</v>
      </c>
      <c r="G13" s="36">
        <v>5</v>
      </c>
      <c r="H13" s="35">
        <v>8533.36</v>
      </c>
      <c r="I13" s="37">
        <v>8960.0300000000007</v>
      </c>
      <c r="J13" s="9"/>
      <c r="K13" s="4"/>
      <c r="L13" s="17">
        <v>5</v>
      </c>
      <c r="M13" s="30">
        <f t="shared" si="0"/>
        <v>0</v>
      </c>
      <c r="N13" s="31">
        <f t="shared" si="1"/>
        <v>0</v>
      </c>
      <c r="O13" s="3"/>
    </row>
    <row r="14" spans="1:15" ht="137.25" customHeight="1" x14ac:dyDescent="0.25">
      <c r="A14" s="9">
        <v>8</v>
      </c>
      <c r="B14" s="5" t="s">
        <v>7</v>
      </c>
      <c r="C14" s="14" t="s">
        <v>22</v>
      </c>
      <c r="D14" s="14" t="s">
        <v>189</v>
      </c>
      <c r="E14" s="8">
        <v>800</v>
      </c>
      <c r="F14" s="3" t="s">
        <v>9</v>
      </c>
      <c r="G14" s="36">
        <v>5</v>
      </c>
      <c r="H14" s="35">
        <v>10285.76</v>
      </c>
      <c r="I14" s="37">
        <v>10800.05</v>
      </c>
      <c r="J14" s="9"/>
      <c r="K14" s="4"/>
      <c r="L14" s="17">
        <v>5</v>
      </c>
      <c r="M14" s="30">
        <f t="shared" si="0"/>
        <v>0</v>
      </c>
      <c r="N14" s="31">
        <f t="shared" si="1"/>
        <v>0</v>
      </c>
      <c r="O14" s="3"/>
    </row>
    <row r="15" spans="1:15" ht="63" customHeight="1" x14ac:dyDescent="0.25">
      <c r="A15" s="9">
        <v>9</v>
      </c>
      <c r="B15" s="2" t="s">
        <v>7</v>
      </c>
      <c r="C15" s="7" t="s">
        <v>23</v>
      </c>
      <c r="D15" s="7" t="s">
        <v>24</v>
      </c>
      <c r="E15" s="8">
        <v>1000</v>
      </c>
      <c r="F15" s="3" t="s">
        <v>9</v>
      </c>
      <c r="G15" s="36">
        <v>5</v>
      </c>
      <c r="H15" s="35">
        <v>5000</v>
      </c>
      <c r="I15" s="37">
        <v>5250</v>
      </c>
      <c r="J15" s="9"/>
      <c r="K15" s="4"/>
      <c r="L15" s="17">
        <v>5</v>
      </c>
      <c r="M15" s="30">
        <f t="shared" si="0"/>
        <v>0</v>
      </c>
      <c r="N15" s="31">
        <f t="shared" si="1"/>
        <v>0</v>
      </c>
      <c r="O15" s="3"/>
    </row>
    <row r="16" spans="1:15" ht="45" customHeight="1" x14ac:dyDescent="0.25">
      <c r="A16" s="9">
        <v>10</v>
      </c>
      <c r="B16" s="2" t="s">
        <v>7</v>
      </c>
      <c r="C16" s="7" t="s">
        <v>25</v>
      </c>
      <c r="D16" s="7" t="s">
        <v>26</v>
      </c>
      <c r="E16" s="8">
        <v>20</v>
      </c>
      <c r="F16" s="3" t="s">
        <v>9</v>
      </c>
      <c r="G16" s="36">
        <v>5</v>
      </c>
      <c r="H16" s="35">
        <v>300</v>
      </c>
      <c r="I16" s="37">
        <v>315</v>
      </c>
      <c r="J16" s="9"/>
      <c r="K16" s="4"/>
      <c r="L16" s="17">
        <v>5</v>
      </c>
      <c r="M16" s="30">
        <f t="shared" si="0"/>
        <v>0</v>
      </c>
      <c r="N16" s="31">
        <f t="shared" si="1"/>
        <v>0</v>
      </c>
      <c r="O16" s="3"/>
    </row>
    <row r="17" spans="1:15" ht="80.25" customHeight="1" x14ac:dyDescent="0.25">
      <c r="A17" s="9">
        <v>11</v>
      </c>
      <c r="B17" s="2" t="s">
        <v>7</v>
      </c>
      <c r="C17" s="14" t="s">
        <v>27</v>
      </c>
      <c r="D17" s="14" t="s">
        <v>28</v>
      </c>
      <c r="E17" s="8">
        <v>20</v>
      </c>
      <c r="F17" s="3" t="s">
        <v>9</v>
      </c>
      <c r="G17" s="36">
        <v>5</v>
      </c>
      <c r="H17" s="35">
        <v>440</v>
      </c>
      <c r="I17" s="37">
        <v>462</v>
      </c>
      <c r="J17" s="9"/>
      <c r="K17" s="4"/>
      <c r="L17" s="17">
        <v>5</v>
      </c>
      <c r="M17" s="30">
        <f t="shared" si="0"/>
        <v>0</v>
      </c>
      <c r="N17" s="31">
        <f t="shared" si="1"/>
        <v>0</v>
      </c>
      <c r="O17" s="3"/>
    </row>
    <row r="18" spans="1:15" ht="141" customHeight="1" x14ac:dyDescent="0.25">
      <c r="A18" s="9">
        <v>12</v>
      </c>
      <c r="B18" s="2" t="s">
        <v>7</v>
      </c>
      <c r="C18" s="14" t="s">
        <v>29</v>
      </c>
      <c r="D18" s="14" t="s">
        <v>30</v>
      </c>
      <c r="E18" s="8">
        <v>100</v>
      </c>
      <c r="F18" s="3" t="s">
        <v>9</v>
      </c>
      <c r="G18" s="36">
        <v>5</v>
      </c>
      <c r="H18" s="35">
        <v>2100</v>
      </c>
      <c r="I18" s="37">
        <v>2205</v>
      </c>
      <c r="J18" s="9"/>
      <c r="K18" s="4"/>
      <c r="L18" s="17">
        <v>5</v>
      </c>
      <c r="M18" s="30">
        <f t="shared" si="0"/>
        <v>0</v>
      </c>
      <c r="N18" s="31">
        <f t="shared" si="1"/>
        <v>0</v>
      </c>
      <c r="O18" s="3"/>
    </row>
    <row r="19" spans="1:15" ht="93.75" customHeight="1" x14ac:dyDescent="0.25">
      <c r="A19" s="9">
        <v>13</v>
      </c>
      <c r="B19" s="2" t="s">
        <v>7</v>
      </c>
      <c r="C19" s="14" t="s">
        <v>31</v>
      </c>
      <c r="D19" s="14" t="s">
        <v>190</v>
      </c>
      <c r="E19" s="8">
        <v>9000</v>
      </c>
      <c r="F19" s="3" t="s">
        <v>9</v>
      </c>
      <c r="G19" s="36">
        <v>5</v>
      </c>
      <c r="H19" s="35">
        <v>3870</v>
      </c>
      <c r="I19" s="37">
        <v>4063.5</v>
      </c>
      <c r="J19" s="9"/>
      <c r="K19" s="4"/>
      <c r="L19" s="17">
        <v>5</v>
      </c>
      <c r="M19" s="30">
        <f t="shared" si="0"/>
        <v>0</v>
      </c>
      <c r="N19" s="31">
        <f t="shared" si="1"/>
        <v>0</v>
      </c>
      <c r="O19" s="3"/>
    </row>
    <row r="20" spans="1:15" ht="121.5" customHeight="1" x14ac:dyDescent="0.25">
      <c r="A20" s="9">
        <v>14</v>
      </c>
      <c r="B20" s="2" t="s">
        <v>7</v>
      </c>
      <c r="C20" s="14" t="s">
        <v>32</v>
      </c>
      <c r="D20" s="14" t="s">
        <v>191</v>
      </c>
      <c r="E20" s="8">
        <v>10000</v>
      </c>
      <c r="F20" s="3" t="s">
        <v>9</v>
      </c>
      <c r="G20" s="36">
        <v>5</v>
      </c>
      <c r="H20" s="35">
        <v>5500</v>
      </c>
      <c r="I20" s="37">
        <v>5775</v>
      </c>
      <c r="J20" s="9"/>
      <c r="K20" s="4"/>
      <c r="L20" s="17">
        <v>5</v>
      </c>
      <c r="M20" s="30">
        <f t="shared" si="0"/>
        <v>0</v>
      </c>
      <c r="N20" s="31">
        <f t="shared" si="1"/>
        <v>0</v>
      </c>
      <c r="O20" s="3"/>
    </row>
    <row r="21" spans="1:15" ht="135.75" customHeight="1" x14ac:dyDescent="0.25">
      <c r="A21" s="9">
        <v>15</v>
      </c>
      <c r="B21" s="2" t="s">
        <v>7</v>
      </c>
      <c r="C21" s="14" t="s">
        <v>33</v>
      </c>
      <c r="D21" s="14" t="s">
        <v>192</v>
      </c>
      <c r="E21" s="8">
        <v>1000</v>
      </c>
      <c r="F21" s="3" t="s">
        <v>9</v>
      </c>
      <c r="G21" s="36">
        <v>5</v>
      </c>
      <c r="H21" s="35">
        <v>1100</v>
      </c>
      <c r="I21" s="37">
        <v>1155</v>
      </c>
      <c r="J21" s="9"/>
      <c r="K21" s="4"/>
      <c r="L21" s="17">
        <v>5</v>
      </c>
      <c r="M21" s="30">
        <f t="shared" si="0"/>
        <v>0</v>
      </c>
      <c r="N21" s="31">
        <f t="shared" si="1"/>
        <v>0</v>
      </c>
      <c r="O21" s="3"/>
    </row>
    <row r="22" spans="1:15" ht="15.75" customHeight="1" x14ac:dyDescent="0.25">
      <c r="A22" s="9">
        <v>16</v>
      </c>
      <c r="B22" s="2" t="s">
        <v>7</v>
      </c>
      <c r="C22" s="14" t="s">
        <v>34</v>
      </c>
      <c r="D22" s="14" t="s">
        <v>35</v>
      </c>
      <c r="E22" s="8">
        <v>150</v>
      </c>
      <c r="F22" s="3" t="s">
        <v>9</v>
      </c>
      <c r="G22" s="36">
        <v>5</v>
      </c>
      <c r="H22" s="35">
        <v>742.5</v>
      </c>
      <c r="I22" s="37">
        <v>779.63</v>
      </c>
      <c r="J22" s="9"/>
      <c r="K22" s="4"/>
      <c r="L22" s="17">
        <v>5</v>
      </c>
      <c r="M22" s="30">
        <f t="shared" si="0"/>
        <v>0</v>
      </c>
      <c r="N22" s="31">
        <f t="shared" si="1"/>
        <v>0</v>
      </c>
      <c r="O22" s="3"/>
    </row>
    <row r="23" spans="1:15" ht="15.75" customHeight="1" x14ac:dyDescent="0.25">
      <c r="A23" s="9">
        <v>17</v>
      </c>
      <c r="B23" s="2" t="s">
        <v>7</v>
      </c>
      <c r="C23" s="7" t="s">
        <v>36</v>
      </c>
      <c r="D23" s="7" t="s">
        <v>37</v>
      </c>
      <c r="E23" s="8">
        <v>400</v>
      </c>
      <c r="F23" s="3" t="s">
        <v>9</v>
      </c>
      <c r="G23" s="36">
        <v>5</v>
      </c>
      <c r="H23" s="35">
        <v>1980</v>
      </c>
      <c r="I23" s="37">
        <v>2079</v>
      </c>
      <c r="J23" s="9"/>
      <c r="K23" s="4"/>
      <c r="L23" s="17">
        <v>5</v>
      </c>
      <c r="M23" s="30">
        <f t="shared" si="0"/>
        <v>0</v>
      </c>
      <c r="N23" s="31">
        <f t="shared" si="1"/>
        <v>0</v>
      </c>
      <c r="O23" s="3"/>
    </row>
    <row r="24" spans="1:15" ht="15.75" customHeight="1" x14ac:dyDescent="0.25">
      <c r="A24" s="9">
        <v>18</v>
      </c>
      <c r="B24" s="2" t="s">
        <v>7</v>
      </c>
      <c r="C24" s="7" t="s">
        <v>38</v>
      </c>
      <c r="D24" s="7" t="s">
        <v>39</v>
      </c>
      <c r="E24" s="8">
        <v>300</v>
      </c>
      <c r="F24" s="3" t="s">
        <v>9</v>
      </c>
      <c r="G24" s="36">
        <v>5</v>
      </c>
      <c r="H24" s="35">
        <v>1485</v>
      </c>
      <c r="I24" s="37">
        <v>1559.25</v>
      </c>
      <c r="J24" s="9"/>
      <c r="K24" s="4"/>
      <c r="L24" s="17">
        <v>5</v>
      </c>
      <c r="M24" s="30">
        <f t="shared" si="0"/>
        <v>0</v>
      </c>
      <c r="N24" s="31">
        <f t="shared" si="1"/>
        <v>0</v>
      </c>
      <c r="O24" s="3"/>
    </row>
    <row r="25" spans="1:15" ht="15.75" customHeight="1" x14ac:dyDescent="0.25">
      <c r="A25" s="9">
        <v>19</v>
      </c>
      <c r="B25" s="2" t="s">
        <v>7</v>
      </c>
      <c r="C25" s="7" t="s">
        <v>40</v>
      </c>
      <c r="D25" s="7" t="s">
        <v>41</v>
      </c>
      <c r="E25" s="8">
        <v>800</v>
      </c>
      <c r="F25" s="3" t="s">
        <v>9</v>
      </c>
      <c r="G25" s="36">
        <v>5</v>
      </c>
      <c r="H25" s="35">
        <v>3960</v>
      </c>
      <c r="I25" s="37">
        <v>4158</v>
      </c>
      <c r="J25" s="9"/>
      <c r="K25" s="4"/>
      <c r="L25" s="17">
        <v>5</v>
      </c>
      <c r="M25" s="30">
        <f t="shared" si="0"/>
        <v>0</v>
      </c>
      <c r="N25" s="31">
        <f t="shared" si="1"/>
        <v>0</v>
      </c>
      <c r="O25" s="3"/>
    </row>
    <row r="26" spans="1:15" ht="15.75" customHeight="1" x14ac:dyDescent="0.25">
      <c r="A26" s="9">
        <v>20</v>
      </c>
      <c r="B26" s="2" t="s">
        <v>7</v>
      </c>
      <c r="C26" s="7" t="s">
        <v>42</v>
      </c>
      <c r="D26" s="7" t="s">
        <v>43</v>
      </c>
      <c r="E26" s="8">
        <v>800</v>
      </c>
      <c r="F26" s="3" t="s">
        <v>9</v>
      </c>
      <c r="G26" s="36">
        <v>5</v>
      </c>
      <c r="H26" s="35">
        <v>3960</v>
      </c>
      <c r="I26" s="37">
        <v>4158</v>
      </c>
      <c r="J26" s="9"/>
      <c r="K26" s="4"/>
      <c r="L26" s="17">
        <v>5</v>
      </c>
      <c r="M26" s="30">
        <f t="shared" si="0"/>
        <v>0</v>
      </c>
      <c r="N26" s="31">
        <f t="shared" si="1"/>
        <v>0</v>
      </c>
      <c r="O26" s="3"/>
    </row>
    <row r="27" spans="1:15" ht="15.75" customHeight="1" x14ac:dyDescent="0.25">
      <c r="A27" s="9">
        <v>21</v>
      </c>
      <c r="B27" s="2" t="s">
        <v>7</v>
      </c>
      <c r="C27" s="7" t="s">
        <v>44</v>
      </c>
      <c r="D27" s="7" t="s">
        <v>45</v>
      </c>
      <c r="E27" s="8">
        <v>300</v>
      </c>
      <c r="F27" s="3" t="s">
        <v>9</v>
      </c>
      <c r="G27" s="36">
        <v>5</v>
      </c>
      <c r="H27" s="35">
        <v>1485</v>
      </c>
      <c r="I27" s="37">
        <v>1559.25</v>
      </c>
      <c r="J27" s="9"/>
      <c r="K27" s="4"/>
      <c r="L27" s="17">
        <v>5</v>
      </c>
      <c r="M27" s="30">
        <f t="shared" si="0"/>
        <v>0</v>
      </c>
      <c r="N27" s="31">
        <f t="shared" si="1"/>
        <v>0</v>
      </c>
      <c r="O27" s="3"/>
    </row>
    <row r="28" spans="1:15" ht="15.75" customHeight="1" x14ac:dyDescent="0.25">
      <c r="A28" s="9">
        <v>22</v>
      </c>
      <c r="B28" s="2" t="s">
        <v>7</v>
      </c>
      <c r="C28" s="7" t="s">
        <v>46</v>
      </c>
      <c r="D28" s="7" t="s">
        <v>47</v>
      </c>
      <c r="E28" s="8">
        <v>100</v>
      </c>
      <c r="F28" s="3" t="s">
        <v>9</v>
      </c>
      <c r="G28" s="36">
        <v>5</v>
      </c>
      <c r="H28" s="35">
        <v>495</v>
      </c>
      <c r="I28" s="37">
        <v>519.75</v>
      </c>
      <c r="J28" s="9"/>
      <c r="K28" s="4"/>
      <c r="L28" s="17">
        <v>5</v>
      </c>
      <c r="M28" s="30">
        <f t="shared" si="0"/>
        <v>0</v>
      </c>
      <c r="N28" s="31">
        <f t="shared" si="1"/>
        <v>0</v>
      </c>
      <c r="O28" s="3"/>
    </row>
    <row r="29" spans="1:15" ht="46.5" customHeight="1" x14ac:dyDescent="0.25">
      <c r="A29" s="9">
        <v>23</v>
      </c>
      <c r="B29" s="2" t="s">
        <v>7</v>
      </c>
      <c r="C29" s="14" t="s">
        <v>48</v>
      </c>
      <c r="D29" s="14" t="s">
        <v>49</v>
      </c>
      <c r="E29" s="8">
        <v>800</v>
      </c>
      <c r="F29" s="3" t="s">
        <v>9</v>
      </c>
      <c r="G29" s="36">
        <v>5</v>
      </c>
      <c r="H29" s="35">
        <v>9144</v>
      </c>
      <c r="I29" s="37">
        <v>9601.2000000000007</v>
      </c>
      <c r="J29" s="9"/>
      <c r="K29" s="4"/>
      <c r="L29" s="17">
        <v>5</v>
      </c>
      <c r="M29" s="30">
        <f t="shared" si="0"/>
        <v>0</v>
      </c>
      <c r="N29" s="31">
        <f t="shared" si="1"/>
        <v>0</v>
      </c>
      <c r="O29" s="3"/>
    </row>
    <row r="30" spans="1:15" ht="49.5" customHeight="1" x14ac:dyDescent="0.25">
      <c r="A30" s="9">
        <v>24</v>
      </c>
      <c r="B30" s="2" t="s">
        <v>7</v>
      </c>
      <c r="C30" s="14" t="s">
        <v>50</v>
      </c>
      <c r="D30" s="14" t="s">
        <v>51</v>
      </c>
      <c r="E30" s="8">
        <v>7000</v>
      </c>
      <c r="F30" s="3" t="s">
        <v>9</v>
      </c>
      <c r="G30" s="36">
        <v>5</v>
      </c>
      <c r="H30" s="35">
        <v>73360</v>
      </c>
      <c r="I30" s="37">
        <v>77028</v>
      </c>
      <c r="J30" s="9"/>
      <c r="K30" s="4"/>
      <c r="L30" s="17">
        <v>5</v>
      </c>
      <c r="M30" s="30">
        <f t="shared" si="0"/>
        <v>0</v>
      </c>
      <c r="N30" s="31">
        <f t="shared" si="1"/>
        <v>0</v>
      </c>
      <c r="O30" s="3"/>
    </row>
    <row r="31" spans="1:15" ht="121.5" customHeight="1" x14ac:dyDescent="0.25">
      <c r="A31" s="9">
        <v>25</v>
      </c>
      <c r="B31" s="2" t="s">
        <v>7</v>
      </c>
      <c r="C31" s="14" t="s">
        <v>52</v>
      </c>
      <c r="D31" s="14" t="s">
        <v>53</v>
      </c>
      <c r="E31" s="8">
        <v>1500</v>
      </c>
      <c r="F31" s="3" t="s">
        <v>9</v>
      </c>
      <c r="G31" s="36">
        <v>5</v>
      </c>
      <c r="H31" s="35">
        <v>10500</v>
      </c>
      <c r="I31" s="37">
        <v>11025</v>
      </c>
      <c r="J31" s="9"/>
      <c r="K31" s="4"/>
      <c r="L31" s="17">
        <v>5</v>
      </c>
      <c r="M31" s="30">
        <f t="shared" si="0"/>
        <v>0</v>
      </c>
      <c r="N31" s="31">
        <f t="shared" si="1"/>
        <v>0</v>
      </c>
      <c r="O31" s="3"/>
    </row>
    <row r="32" spans="1:15" ht="91.5" customHeight="1" x14ac:dyDescent="0.25">
      <c r="A32" s="53">
        <v>26</v>
      </c>
      <c r="B32" s="2" t="s">
        <v>7</v>
      </c>
      <c r="C32" s="54" t="s">
        <v>54</v>
      </c>
      <c r="D32" s="14" t="s">
        <v>55</v>
      </c>
      <c r="E32" s="55">
        <v>5000</v>
      </c>
      <c r="F32" s="53" t="s">
        <v>9</v>
      </c>
      <c r="G32" s="66">
        <v>5</v>
      </c>
      <c r="H32" s="67">
        <v>38500</v>
      </c>
      <c r="I32" s="67">
        <v>40425</v>
      </c>
      <c r="J32" s="53"/>
      <c r="K32" s="76"/>
      <c r="L32" s="69">
        <v>5</v>
      </c>
      <c r="M32" s="70">
        <f>SUM(E32)*K32</f>
        <v>0</v>
      </c>
      <c r="N32" s="70">
        <f>SUM(M32)*1.05</f>
        <v>0</v>
      </c>
      <c r="O32" s="7"/>
    </row>
    <row r="33" spans="1:15" ht="15" customHeight="1" x14ac:dyDescent="0.25">
      <c r="A33" s="53"/>
      <c r="B33" s="2"/>
      <c r="C33" s="54"/>
      <c r="D33" s="14" t="s">
        <v>56</v>
      </c>
      <c r="E33" s="55"/>
      <c r="F33" s="53"/>
      <c r="G33" s="66"/>
      <c r="H33" s="67"/>
      <c r="I33" s="67"/>
      <c r="J33" s="53"/>
      <c r="K33" s="77"/>
      <c r="L33" s="69"/>
      <c r="M33" s="70"/>
      <c r="N33" s="70"/>
      <c r="O33" s="7"/>
    </row>
    <row r="34" spans="1:15" ht="15" customHeight="1" x14ac:dyDescent="0.25">
      <c r="A34" s="53"/>
      <c r="B34" s="2"/>
      <c r="C34" s="54"/>
      <c r="D34" s="14" t="s">
        <v>57</v>
      </c>
      <c r="E34" s="55"/>
      <c r="F34" s="53"/>
      <c r="G34" s="66"/>
      <c r="H34" s="67"/>
      <c r="I34" s="67"/>
      <c r="J34" s="53"/>
      <c r="K34" s="77"/>
      <c r="L34" s="69"/>
      <c r="M34" s="70"/>
      <c r="N34" s="70"/>
      <c r="O34" s="7"/>
    </row>
    <row r="35" spans="1:15" ht="15" customHeight="1" x14ac:dyDescent="0.25">
      <c r="A35" s="53"/>
      <c r="B35" s="2"/>
      <c r="C35" s="54"/>
      <c r="D35" s="14" t="s">
        <v>58</v>
      </c>
      <c r="E35" s="55"/>
      <c r="F35" s="53"/>
      <c r="G35" s="66"/>
      <c r="H35" s="67"/>
      <c r="I35" s="67"/>
      <c r="J35" s="53"/>
      <c r="K35" s="77"/>
      <c r="L35" s="69"/>
      <c r="M35" s="70"/>
      <c r="N35" s="70"/>
      <c r="O35" s="7"/>
    </row>
    <row r="36" spans="1:15" ht="15" customHeight="1" x14ac:dyDescent="0.25">
      <c r="A36" s="53"/>
      <c r="B36" s="2"/>
      <c r="C36" s="54"/>
      <c r="D36" s="14" t="s">
        <v>59</v>
      </c>
      <c r="E36" s="55"/>
      <c r="F36" s="53"/>
      <c r="G36" s="66"/>
      <c r="H36" s="67"/>
      <c r="I36" s="67"/>
      <c r="J36" s="53"/>
      <c r="K36" s="77"/>
      <c r="L36" s="69"/>
      <c r="M36" s="70"/>
      <c r="N36" s="70"/>
      <c r="O36" s="7"/>
    </row>
    <row r="37" spans="1:15" ht="15" customHeight="1" x14ac:dyDescent="0.25">
      <c r="A37" s="53"/>
      <c r="B37" s="2"/>
      <c r="C37" s="54"/>
      <c r="D37" s="14" t="s">
        <v>60</v>
      </c>
      <c r="E37" s="55"/>
      <c r="F37" s="53"/>
      <c r="G37" s="66"/>
      <c r="H37" s="67"/>
      <c r="I37" s="67"/>
      <c r="J37" s="53"/>
      <c r="K37" s="77"/>
      <c r="L37" s="69"/>
      <c r="M37" s="70"/>
      <c r="N37" s="70"/>
      <c r="O37" s="7"/>
    </row>
    <row r="38" spans="1:15" ht="15" customHeight="1" x14ac:dyDescent="0.25">
      <c r="A38" s="53"/>
      <c r="B38" s="2"/>
      <c r="C38" s="54"/>
      <c r="D38" s="14" t="s">
        <v>61</v>
      </c>
      <c r="E38" s="55"/>
      <c r="F38" s="53"/>
      <c r="G38" s="66"/>
      <c r="H38" s="67"/>
      <c r="I38" s="67"/>
      <c r="J38" s="53"/>
      <c r="K38" s="77"/>
      <c r="L38" s="69"/>
      <c r="M38" s="70"/>
      <c r="N38" s="70"/>
      <c r="O38" s="7"/>
    </row>
    <row r="39" spans="1:15" ht="15" customHeight="1" x14ac:dyDescent="0.25">
      <c r="A39" s="53"/>
      <c r="B39" s="2"/>
      <c r="C39" s="54"/>
      <c r="D39" s="14" t="s">
        <v>62</v>
      </c>
      <c r="E39" s="55"/>
      <c r="F39" s="53"/>
      <c r="G39" s="66"/>
      <c r="H39" s="67"/>
      <c r="I39" s="67"/>
      <c r="J39" s="53"/>
      <c r="K39" s="77"/>
      <c r="L39" s="69"/>
      <c r="M39" s="70"/>
      <c r="N39" s="70"/>
      <c r="O39" s="7"/>
    </row>
    <row r="40" spans="1:15" ht="15" customHeight="1" x14ac:dyDescent="0.25">
      <c r="A40" s="53"/>
      <c r="B40" s="2"/>
      <c r="C40" s="54"/>
      <c r="D40" s="14" t="s">
        <v>63</v>
      </c>
      <c r="E40" s="55"/>
      <c r="F40" s="53"/>
      <c r="G40" s="66"/>
      <c r="H40" s="67"/>
      <c r="I40" s="67"/>
      <c r="J40" s="53"/>
      <c r="K40" s="77"/>
      <c r="L40" s="69"/>
      <c r="M40" s="70"/>
      <c r="N40" s="70"/>
      <c r="O40" s="7"/>
    </row>
    <row r="41" spans="1:15" ht="15" customHeight="1" x14ac:dyDescent="0.25">
      <c r="A41" s="53"/>
      <c r="B41" s="2"/>
      <c r="C41" s="54"/>
      <c r="D41" s="14" t="s">
        <v>64</v>
      </c>
      <c r="E41" s="55"/>
      <c r="F41" s="53"/>
      <c r="G41" s="66"/>
      <c r="H41" s="67"/>
      <c r="I41" s="67"/>
      <c r="J41" s="53"/>
      <c r="K41" s="77"/>
      <c r="L41" s="69"/>
      <c r="M41" s="70"/>
      <c r="N41" s="70"/>
      <c r="O41" s="7"/>
    </row>
    <row r="42" spans="1:15" ht="15" customHeight="1" x14ac:dyDescent="0.25">
      <c r="A42" s="53"/>
      <c r="B42" s="2"/>
      <c r="C42" s="54"/>
      <c r="D42" s="14" t="s">
        <v>65</v>
      </c>
      <c r="E42" s="55"/>
      <c r="F42" s="53"/>
      <c r="G42" s="66"/>
      <c r="H42" s="67"/>
      <c r="I42" s="67"/>
      <c r="J42" s="53"/>
      <c r="K42" s="78"/>
      <c r="L42" s="69"/>
      <c r="M42" s="70"/>
      <c r="N42" s="70"/>
      <c r="O42" s="7"/>
    </row>
    <row r="43" spans="1:15" ht="152.25" customHeight="1" x14ac:dyDescent="0.25">
      <c r="A43" s="9">
        <v>27</v>
      </c>
      <c r="B43" s="2" t="s">
        <v>7</v>
      </c>
      <c r="C43" s="14" t="s">
        <v>66</v>
      </c>
      <c r="D43" s="14" t="s">
        <v>67</v>
      </c>
      <c r="E43" s="8">
        <v>10000</v>
      </c>
      <c r="F43" s="3" t="s">
        <v>9</v>
      </c>
      <c r="G43" s="36">
        <v>5</v>
      </c>
      <c r="H43" s="35">
        <v>7240</v>
      </c>
      <c r="I43" s="37">
        <v>7602</v>
      </c>
      <c r="J43" s="9"/>
      <c r="K43" s="4"/>
      <c r="L43" s="17">
        <v>5</v>
      </c>
      <c r="M43" s="30">
        <f>SUM(E43)*K43</f>
        <v>0</v>
      </c>
      <c r="N43" s="31">
        <f>SUM(M43)*1.05</f>
        <v>0</v>
      </c>
      <c r="O43" s="3"/>
    </row>
    <row r="44" spans="1:15" ht="170.25" customHeight="1" x14ac:dyDescent="0.25">
      <c r="A44" s="9">
        <v>28</v>
      </c>
      <c r="B44" s="2" t="s">
        <v>7</v>
      </c>
      <c r="C44" s="14" t="s">
        <v>68</v>
      </c>
      <c r="D44" s="14" t="s">
        <v>69</v>
      </c>
      <c r="E44" s="8">
        <v>600</v>
      </c>
      <c r="F44" s="3" t="s">
        <v>9</v>
      </c>
      <c r="G44" s="36">
        <v>5</v>
      </c>
      <c r="H44" s="35">
        <v>264</v>
      </c>
      <c r="I44" s="37">
        <v>277.2</v>
      </c>
      <c r="J44" s="9"/>
      <c r="K44" s="4"/>
      <c r="L44" s="17">
        <v>5</v>
      </c>
      <c r="M44" s="30">
        <f>SUM(E44)*K44</f>
        <v>0</v>
      </c>
      <c r="N44" s="31">
        <f>SUM(M44)*1.05</f>
        <v>0</v>
      </c>
      <c r="O44" s="3"/>
    </row>
    <row r="45" spans="1:15" ht="199.5" customHeight="1" x14ac:dyDescent="0.25">
      <c r="A45" s="9">
        <v>29</v>
      </c>
      <c r="B45" s="2" t="s">
        <v>7</v>
      </c>
      <c r="C45" s="14" t="s">
        <v>70</v>
      </c>
      <c r="D45" s="14" t="s">
        <v>71</v>
      </c>
      <c r="E45" s="8">
        <v>200</v>
      </c>
      <c r="F45" s="3" t="s">
        <v>9</v>
      </c>
      <c r="G45" s="36">
        <v>5</v>
      </c>
      <c r="H45" s="35">
        <v>1400</v>
      </c>
      <c r="I45" s="37">
        <v>1470</v>
      </c>
      <c r="J45" s="9"/>
      <c r="K45" s="4"/>
      <c r="L45" s="17">
        <v>5</v>
      </c>
      <c r="M45" s="30">
        <f>SUM(E45)*K45</f>
        <v>0</v>
      </c>
      <c r="N45" s="31">
        <f>SUM(M45)*1.05</f>
        <v>0</v>
      </c>
      <c r="O45" s="3"/>
    </row>
    <row r="46" spans="1:15" ht="76.5" customHeight="1" x14ac:dyDescent="0.25">
      <c r="A46" s="9">
        <v>30</v>
      </c>
      <c r="B46" s="2" t="s">
        <v>72</v>
      </c>
      <c r="C46" s="14" t="s">
        <v>73</v>
      </c>
      <c r="D46" s="14" t="s">
        <v>74</v>
      </c>
      <c r="E46" s="8">
        <v>200</v>
      </c>
      <c r="F46" s="3" t="s">
        <v>9</v>
      </c>
      <c r="G46" s="36">
        <v>5</v>
      </c>
      <c r="H46" s="35">
        <v>2000</v>
      </c>
      <c r="I46" s="37">
        <v>2100</v>
      </c>
      <c r="J46" s="9"/>
      <c r="K46" s="4"/>
      <c r="L46" s="17">
        <v>5</v>
      </c>
      <c r="M46" s="30">
        <f t="shared" ref="M46:M106" si="2">SUM(E46)*K46</f>
        <v>0</v>
      </c>
      <c r="N46" s="31">
        <f t="shared" ref="N46:N106" si="3">SUM(M46)*1.05</f>
        <v>0</v>
      </c>
      <c r="O46" s="3"/>
    </row>
    <row r="47" spans="1:15" ht="31.5" customHeight="1" x14ac:dyDescent="0.25">
      <c r="A47" s="9">
        <v>31</v>
      </c>
      <c r="B47" s="2" t="s">
        <v>75</v>
      </c>
      <c r="C47" s="14" t="s">
        <v>76</v>
      </c>
      <c r="D47" s="14" t="s">
        <v>77</v>
      </c>
      <c r="E47" s="8">
        <v>40000</v>
      </c>
      <c r="F47" s="3" t="s">
        <v>9</v>
      </c>
      <c r="G47" s="36">
        <v>5</v>
      </c>
      <c r="H47" s="35">
        <v>12400</v>
      </c>
      <c r="I47" s="37">
        <v>13020</v>
      </c>
      <c r="J47" s="9"/>
      <c r="K47" s="4"/>
      <c r="L47" s="17">
        <v>5</v>
      </c>
      <c r="M47" s="30">
        <f t="shared" si="2"/>
        <v>0</v>
      </c>
      <c r="N47" s="31">
        <f t="shared" si="3"/>
        <v>0</v>
      </c>
      <c r="O47" s="3"/>
    </row>
    <row r="48" spans="1:15" ht="45" customHeight="1" x14ac:dyDescent="0.25">
      <c r="A48" s="9">
        <v>32</v>
      </c>
      <c r="B48" s="2" t="s">
        <v>7</v>
      </c>
      <c r="C48" s="14" t="s">
        <v>78</v>
      </c>
      <c r="D48" s="14" t="s">
        <v>79</v>
      </c>
      <c r="E48" s="8">
        <v>600</v>
      </c>
      <c r="F48" s="3" t="s">
        <v>9</v>
      </c>
      <c r="G48" s="36">
        <v>5</v>
      </c>
      <c r="H48" s="35">
        <v>6000</v>
      </c>
      <c r="I48" s="37">
        <v>6300</v>
      </c>
      <c r="J48" s="9"/>
      <c r="K48" s="4"/>
      <c r="L48" s="17">
        <v>5</v>
      </c>
      <c r="M48" s="30">
        <f t="shared" si="2"/>
        <v>0</v>
      </c>
      <c r="N48" s="31">
        <f t="shared" si="3"/>
        <v>0</v>
      </c>
      <c r="O48" s="3"/>
    </row>
    <row r="49" spans="1:16" ht="120.75" customHeight="1" x14ac:dyDescent="0.25">
      <c r="A49" s="9">
        <v>33</v>
      </c>
      <c r="B49" s="2" t="s">
        <v>7</v>
      </c>
      <c r="C49" s="14" t="s">
        <v>80</v>
      </c>
      <c r="D49" s="14" t="s">
        <v>193</v>
      </c>
      <c r="E49" s="8">
        <v>400</v>
      </c>
      <c r="F49" s="3" t="s">
        <v>81</v>
      </c>
      <c r="G49" s="36">
        <v>5</v>
      </c>
      <c r="H49" s="35">
        <v>608</v>
      </c>
      <c r="I49" s="37">
        <v>638.4</v>
      </c>
      <c r="J49" s="9"/>
      <c r="K49" s="4"/>
      <c r="L49" s="17">
        <v>5</v>
      </c>
      <c r="M49" s="30">
        <f t="shared" si="2"/>
        <v>0</v>
      </c>
      <c r="N49" s="31">
        <f t="shared" si="3"/>
        <v>0</v>
      </c>
      <c r="O49" s="3"/>
    </row>
    <row r="50" spans="1:16" ht="49.5" customHeight="1" x14ac:dyDescent="0.25">
      <c r="A50" s="9">
        <v>34</v>
      </c>
      <c r="B50" s="2" t="s">
        <v>7</v>
      </c>
      <c r="C50" s="14" t="s">
        <v>82</v>
      </c>
      <c r="D50" s="14" t="s">
        <v>83</v>
      </c>
      <c r="E50" s="8">
        <v>1800</v>
      </c>
      <c r="F50" s="3" t="s">
        <v>81</v>
      </c>
      <c r="G50" s="36">
        <v>5</v>
      </c>
      <c r="H50" s="35">
        <v>9432</v>
      </c>
      <c r="I50" s="37">
        <v>9903.6</v>
      </c>
      <c r="J50" s="9"/>
      <c r="K50" s="4"/>
      <c r="L50" s="17">
        <v>5</v>
      </c>
      <c r="M50" s="30">
        <f t="shared" si="2"/>
        <v>0</v>
      </c>
      <c r="N50" s="31">
        <f t="shared" si="3"/>
        <v>0</v>
      </c>
      <c r="O50" s="3"/>
    </row>
    <row r="51" spans="1:16" ht="76.5" customHeight="1" x14ac:dyDescent="0.25">
      <c r="A51" s="9">
        <v>35</v>
      </c>
      <c r="B51" s="2" t="s">
        <v>7</v>
      </c>
      <c r="C51" s="14" t="s">
        <v>84</v>
      </c>
      <c r="D51" s="14" t="s">
        <v>194</v>
      </c>
      <c r="E51" s="8">
        <v>20000</v>
      </c>
      <c r="F51" s="3" t="s">
        <v>9</v>
      </c>
      <c r="G51" s="36">
        <v>5</v>
      </c>
      <c r="H51" s="35">
        <v>18000</v>
      </c>
      <c r="I51" s="37">
        <v>18900</v>
      </c>
      <c r="J51" s="9"/>
      <c r="K51" s="4"/>
      <c r="L51" s="17">
        <v>5</v>
      </c>
      <c r="M51" s="30">
        <f t="shared" si="2"/>
        <v>0</v>
      </c>
      <c r="N51" s="31">
        <f t="shared" si="3"/>
        <v>0</v>
      </c>
      <c r="O51" s="3"/>
    </row>
    <row r="52" spans="1:16" ht="33" customHeight="1" x14ac:dyDescent="0.25">
      <c r="A52" s="9">
        <v>36</v>
      </c>
      <c r="B52" s="2" t="s">
        <v>7</v>
      </c>
      <c r="C52" s="14" t="s">
        <v>85</v>
      </c>
      <c r="D52" s="14" t="s">
        <v>195</v>
      </c>
      <c r="E52" s="8">
        <v>60</v>
      </c>
      <c r="F52" s="3" t="s">
        <v>9</v>
      </c>
      <c r="G52" s="36">
        <v>5</v>
      </c>
      <c r="H52" s="35">
        <v>105</v>
      </c>
      <c r="I52" s="37">
        <v>110.25</v>
      </c>
      <c r="J52" s="9"/>
      <c r="K52" s="4"/>
      <c r="L52" s="17">
        <v>5</v>
      </c>
      <c r="M52" s="30">
        <f t="shared" si="2"/>
        <v>0</v>
      </c>
      <c r="N52" s="31">
        <f t="shared" si="3"/>
        <v>0</v>
      </c>
      <c r="O52" s="3"/>
    </row>
    <row r="53" spans="1:16" ht="33" customHeight="1" x14ac:dyDescent="0.25">
      <c r="A53" s="9">
        <v>37</v>
      </c>
      <c r="B53" s="2" t="s">
        <v>7</v>
      </c>
      <c r="C53" s="14" t="s">
        <v>86</v>
      </c>
      <c r="D53" s="14" t="s">
        <v>87</v>
      </c>
      <c r="E53" s="8">
        <v>150</v>
      </c>
      <c r="F53" s="3" t="s">
        <v>9</v>
      </c>
      <c r="G53" s="36">
        <v>5</v>
      </c>
      <c r="H53" s="35">
        <v>450</v>
      </c>
      <c r="I53" s="37">
        <v>472.5</v>
      </c>
      <c r="J53" s="9"/>
      <c r="K53" s="4"/>
      <c r="L53" s="17">
        <v>5</v>
      </c>
      <c r="M53" s="30">
        <f t="shared" si="2"/>
        <v>0</v>
      </c>
      <c r="N53" s="31">
        <f t="shared" si="3"/>
        <v>0</v>
      </c>
      <c r="O53" s="3"/>
    </row>
    <row r="54" spans="1:16" ht="77.25" customHeight="1" x14ac:dyDescent="0.25">
      <c r="A54" s="9">
        <v>38</v>
      </c>
      <c r="B54" s="2" t="s">
        <v>7</v>
      </c>
      <c r="C54" s="14" t="s">
        <v>88</v>
      </c>
      <c r="D54" s="14" t="s">
        <v>89</v>
      </c>
      <c r="E54" s="8">
        <v>3000</v>
      </c>
      <c r="F54" s="3" t="s">
        <v>9</v>
      </c>
      <c r="G54" s="36">
        <v>5</v>
      </c>
      <c r="H54" s="35">
        <v>2714.4</v>
      </c>
      <c r="I54" s="37">
        <v>2850.12</v>
      </c>
      <c r="J54" s="9"/>
      <c r="K54" s="4"/>
      <c r="L54" s="17">
        <v>5</v>
      </c>
      <c r="M54" s="30">
        <f t="shared" si="2"/>
        <v>0</v>
      </c>
      <c r="N54" s="31">
        <f t="shared" si="3"/>
        <v>0</v>
      </c>
      <c r="O54" s="3"/>
    </row>
    <row r="55" spans="1:16" ht="77.25" customHeight="1" x14ac:dyDescent="0.25">
      <c r="A55" s="9">
        <v>39</v>
      </c>
      <c r="B55" s="2" t="s">
        <v>7</v>
      </c>
      <c r="C55" s="14" t="s">
        <v>90</v>
      </c>
      <c r="D55" s="14" t="s">
        <v>91</v>
      </c>
      <c r="E55" s="8">
        <v>60000</v>
      </c>
      <c r="F55" s="3" t="s">
        <v>9</v>
      </c>
      <c r="G55" s="36">
        <v>5</v>
      </c>
      <c r="H55" s="35">
        <v>36000</v>
      </c>
      <c r="I55" s="37">
        <v>37800</v>
      </c>
      <c r="J55" s="9"/>
      <c r="K55" s="4"/>
      <c r="L55" s="17">
        <v>5</v>
      </c>
      <c r="M55" s="30">
        <f t="shared" si="2"/>
        <v>0</v>
      </c>
      <c r="N55" s="31">
        <f t="shared" si="3"/>
        <v>0</v>
      </c>
      <c r="O55" s="3"/>
    </row>
    <row r="56" spans="1:16" ht="152.25" customHeight="1" x14ac:dyDescent="0.25">
      <c r="A56" s="9">
        <v>40</v>
      </c>
      <c r="B56" s="2" t="s">
        <v>7</v>
      </c>
      <c r="C56" s="14" t="s">
        <v>92</v>
      </c>
      <c r="D56" s="14" t="s">
        <v>93</v>
      </c>
      <c r="E56" s="8">
        <v>1500</v>
      </c>
      <c r="F56" s="3" t="s">
        <v>9</v>
      </c>
      <c r="G56" s="36">
        <v>5</v>
      </c>
      <c r="H56" s="35">
        <v>1800</v>
      </c>
      <c r="I56" s="37">
        <v>1890</v>
      </c>
      <c r="J56" s="9"/>
      <c r="K56" s="4"/>
      <c r="L56" s="17">
        <v>5</v>
      </c>
      <c r="M56" s="30">
        <f t="shared" si="2"/>
        <v>0</v>
      </c>
      <c r="N56" s="31">
        <f t="shared" si="3"/>
        <v>0</v>
      </c>
      <c r="O56" s="3"/>
    </row>
    <row r="57" spans="1:16" ht="62.25" customHeight="1" x14ac:dyDescent="0.25">
      <c r="A57" s="9">
        <v>41</v>
      </c>
      <c r="B57" s="2" t="s">
        <v>7</v>
      </c>
      <c r="C57" s="14" t="s">
        <v>94</v>
      </c>
      <c r="D57" s="14" t="s">
        <v>95</v>
      </c>
      <c r="E57" s="8">
        <v>4500</v>
      </c>
      <c r="F57" s="3" t="s">
        <v>96</v>
      </c>
      <c r="G57" s="36">
        <v>5</v>
      </c>
      <c r="H57" s="35">
        <v>27000</v>
      </c>
      <c r="I57" s="37">
        <v>28350</v>
      </c>
      <c r="J57" s="9"/>
      <c r="K57" s="4"/>
      <c r="L57" s="17">
        <v>5</v>
      </c>
      <c r="M57" s="30">
        <f t="shared" si="2"/>
        <v>0</v>
      </c>
      <c r="N57" s="31">
        <f t="shared" si="3"/>
        <v>0</v>
      </c>
      <c r="O57" s="3"/>
    </row>
    <row r="58" spans="1:16" ht="33.75" customHeight="1" x14ac:dyDescent="0.25">
      <c r="A58" s="9">
        <v>42</v>
      </c>
      <c r="B58" s="2" t="s">
        <v>7</v>
      </c>
      <c r="C58" s="14" t="s">
        <v>97</v>
      </c>
      <c r="D58" s="14" t="s">
        <v>98</v>
      </c>
      <c r="E58" s="8">
        <v>200</v>
      </c>
      <c r="F58" s="3" t="s">
        <v>9</v>
      </c>
      <c r="G58" s="36">
        <v>5</v>
      </c>
      <c r="H58" s="35">
        <v>2200</v>
      </c>
      <c r="I58" s="37">
        <v>2310</v>
      </c>
      <c r="J58" s="9"/>
      <c r="K58" s="4"/>
      <c r="L58" s="17">
        <v>5</v>
      </c>
      <c r="M58" s="30">
        <f t="shared" si="2"/>
        <v>0</v>
      </c>
      <c r="N58" s="31">
        <f t="shared" si="3"/>
        <v>0</v>
      </c>
      <c r="O58" s="3"/>
    </row>
    <row r="59" spans="1:16" ht="288.75" customHeight="1" x14ac:dyDescent="0.25">
      <c r="A59" s="9">
        <v>43</v>
      </c>
      <c r="B59" s="2" t="s">
        <v>7</v>
      </c>
      <c r="C59" s="18" t="s">
        <v>99</v>
      </c>
      <c r="D59" s="14" t="s">
        <v>100</v>
      </c>
      <c r="E59" s="8">
        <v>350</v>
      </c>
      <c r="F59" s="3" t="s">
        <v>101</v>
      </c>
      <c r="G59" s="36">
        <v>5</v>
      </c>
      <c r="H59" s="35">
        <v>9334.5</v>
      </c>
      <c r="I59" s="37">
        <v>9801.23</v>
      </c>
      <c r="J59" s="9"/>
      <c r="K59" s="4"/>
      <c r="L59" s="17">
        <v>5</v>
      </c>
      <c r="M59" s="30">
        <f t="shared" si="2"/>
        <v>0</v>
      </c>
      <c r="N59" s="31">
        <f t="shared" si="3"/>
        <v>0</v>
      </c>
      <c r="O59" s="3"/>
    </row>
    <row r="60" spans="1:16" ht="136.5" customHeight="1" x14ac:dyDescent="0.25">
      <c r="A60" s="9">
        <v>44</v>
      </c>
      <c r="B60" s="2" t="s">
        <v>7</v>
      </c>
      <c r="C60" s="19" t="s">
        <v>102</v>
      </c>
      <c r="D60" s="14" t="s">
        <v>103</v>
      </c>
      <c r="E60" s="8">
        <v>5000</v>
      </c>
      <c r="F60" s="3" t="s">
        <v>101</v>
      </c>
      <c r="G60" s="36">
        <v>5</v>
      </c>
      <c r="H60" s="35">
        <v>23800</v>
      </c>
      <c r="I60" s="37">
        <v>24990</v>
      </c>
      <c r="J60" s="9"/>
      <c r="K60" s="4"/>
      <c r="L60" s="17">
        <v>5</v>
      </c>
      <c r="M60" s="30">
        <f t="shared" si="2"/>
        <v>0</v>
      </c>
      <c r="N60" s="31">
        <f t="shared" si="3"/>
        <v>0</v>
      </c>
      <c r="O60" s="3"/>
    </row>
    <row r="61" spans="1:16" ht="141" customHeight="1" x14ac:dyDescent="0.25">
      <c r="A61" s="9">
        <v>45</v>
      </c>
      <c r="B61" s="2" t="s">
        <v>75</v>
      </c>
      <c r="C61" s="14" t="s">
        <v>104</v>
      </c>
      <c r="D61" s="14" t="s">
        <v>105</v>
      </c>
      <c r="E61" s="8">
        <v>100</v>
      </c>
      <c r="F61" s="3" t="s">
        <v>9</v>
      </c>
      <c r="G61" s="36">
        <v>5</v>
      </c>
      <c r="H61" s="35">
        <v>2300</v>
      </c>
      <c r="I61" s="37">
        <v>2415</v>
      </c>
      <c r="J61" s="9"/>
      <c r="K61" s="4"/>
      <c r="L61" s="17">
        <v>5</v>
      </c>
      <c r="M61" s="30">
        <f t="shared" si="2"/>
        <v>0</v>
      </c>
      <c r="N61" s="31">
        <f t="shared" si="3"/>
        <v>0</v>
      </c>
      <c r="O61" s="3"/>
    </row>
    <row r="62" spans="1:16" ht="138.75" customHeight="1" x14ac:dyDescent="0.25">
      <c r="A62" s="9">
        <v>46</v>
      </c>
      <c r="B62" s="2" t="s">
        <v>75</v>
      </c>
      <c r="C62" s="14" t="s">
        <v>106</v>
      </c>
      <c r="D62" s="14" t="s">
        <v>107</v>
      </c>
      <c r="E62" s="8">
        <v>200</v>
      </c>
      <c r="F62" s="3" t="s">
        <v>9</v>
      </c>
      <c r="G62" s="36">
        <v>5</v>
      </c>
      <c r="H62" s="35">
        <v>4600</v>
      </c>
      <c r="I62" s="37">
        <v>4830</v>
      </c>
      <c r="J62" s="9"/>
      <c r="K62" s="4"/>
      <c r="L62" s="17">
        <v>5</v>
      </c>
      <c r="M62" s="30">
        <f t="shared" si="2"/>
        <v>0</v>
      </c>
      <c r="N62" s="31">
        <f t="shared" si="3"/>
        <v>0</v>
      </c>
      <c r="O62" s="3"/>
    </row>
    <row r="63" spans="1:16" ht="106.5" customHeight="1" x14ac:dyDescent="0.25">
      <c r="A63" s="9">
        <v>47</v>
      </c>
      <c r="B63" s="2" t="s">
        <v>7</v>
      </c>
      <c r="C63" s="14" t="s">
        <v>108</v>
      </c>
      <c r="D63" s="14" t="s">
        <v>109</v>
      </c>
      <c r="E63" s="8">
        <v>300</v>
      </c>
      <c r="F63" s="3" t="s">
        <v>9</v>
      </c>
      <c r="G63" s="36">
        <v>5</v>
      </c>
      <c r="H63" s="35">
        <v>600</v>
      </c>
      <c r="I63" s="37">
        <v>630</v>
      </c>
      <c r="J63" s="9"/>
      <c r="K63" s="4"/>
      <c r="L63" s="17">
        <v>5</v>
      </c>
      <c r="M63" s="30">
        <f t="shared" si="2"/>
        <v>0</v>
      </c>
      <c r="N63" s="31">
        <f t="shared" si="3"/>
        <v>0</v>
      </c>
      <c r="O63" s="3"/>
      <c r="P63" s="6"/>
    </row>
    <row r="64" spans="1:16" ht="93" customHeight="1" x14ac:dyDescent="0.25">
      <c r="A64" s="9">
        <v>48</v>
      </c>
      <c r="B64" s="2" t="s">
        <v>7</v>
      </c>
      <c r="C64" s="14" t="s">
        <v>110</v>
      </c>
      <c r="D64" s="14" t="s">
        <v>111</v>
      </c>
      <c r="E64" s="8">
        <v>500</v>
      </c>
      <c r="F64" s="3" t="s">
        <v>9</v>
      </c>
      <c r="G64" s="36">
        <v>5</v>
      </c>
      <c r="H64" s="35">
        <v>5000</v>
      </c>
      <c r="I64" s="37">
        <v>5250</v>
      </c>
      <c r="J64" s="9"/>
      <c r="K64" s="4"/>
      <c r="L64" s="17">
        <v>5</v>
      </c>
      <c r="M64" s="30">
        <f t="shared" si="2"/>
        <v>0</v>
      </c>
      <c r="N64" s="31">
        <f t="shared" si="3"/>
        <v>0</v>
      </c>
      <c r="O64" s="3"/>
    </row>
    <row r="65" spans="1:15" ht="17.25" customHeight="1" x14ac:dyDescent="0.25">
      <c r="A65" s="9">
        <v>49</v>
      </c>
      <c r="B65" s="2" t="s">
        <v>7</v>
      </c>
      <c r="C65" s="20" t="s">
        <v>112</v>
      </c>
      <c r="D65" s="14" t="s">
        <v>113</v>
      </c>
      <c r="E65" s="8">
        <v>600</v>
      </c>
      <c r="F65" s="3" t="s">
        <v>9</v>
      </c>
      <c r="G65" s="36">
        <v>5</v>
      </c>
      <c r="H65" s="35">
        <v>210</v>
      </c>
      <c r="I65" s="37">
        <v>220.5</v>
      </c>
      <c r="J65" s="9"/>
      <c r="K65" s="4"/>
      <c r="L65" s="17">
        <v>5</v>
      </c>
      <c r="M65" s="30">
        <f t="shared" si="2"/>
        <v>0</v>
      </c>
      <c r="N65" s="31">
        <f t="shared" si="3"/>
        <v>0</v>
      </c>
      <c r="O65" s="3"/>
    </row>
    <row r="66" spans="1:15" ht="152.25" customHeight="1" x14ac:dyDescent="0.25">
      <c r="A66" s="9">
        <v>50</v>
      </c>
      <c r="B66" s="2" t="s">
        <v>7</v>
      </c>
      <c r="C66" s="14" t="s">
        <v>80</v>
      </c>
      <c r="D66" s="14" t="s">
        <v>114</v>
      </c>
      <c r="E66" s="8">
        <v>17000</v>
      </c>
      <c r="F66" s="3" t="s">
        <v>101</v>
      </c>
      <c r="G66" s="36">
        <v>5</v>
      </c>
      <c r="H66" s="35">
        <v>27200</v>
      </c>
      <c r="I66" s="37">
        <v>28560</v>
      </c>
      <c r="J66" s="9"/>
      <c r="K66" s="4"/>
      <c r="L66" s="17">
        <v>5</v>
      </c>
      <c r="M66" s="30">
        <f t="shared" si="2"/>
        <v>0</v>
      </c>
      <c r="N66" s="31">
        <f t="shared" si="3"/>
        <v>0</v>
      </c>
      <c r="O66" s="3"/>
    </row>
    <row r="67" spans="1:15" ht="46.5" customHeight="1" x14ac:dyDescent="0.25">
      <c r="A67" s="9">
        <v>51</v>
      </c>
      <c r="B67" s="2" t="s">
        <v>7</v>
      </c>
      <c r="C67" s="14" t="s">
        <v>115</v>
      </c>
      <c r="D67" s="14" t="s">
        <v>116</v>
      </c>
      <c r="E67" s="8">
        <v>2000</v>
      </c>
      <c r="F67" s="3" t="s">
        <v>9</v>
      </c>
      <c r="G67" s="36">
        <v>5</v>
      </c>
      <c r="H67" s="35">
        <v>2300</v>
      </c>
      <c r="I67" s="37">
        <v>2415</v>
      </c>
      <c r="J67" s="9"/>
      <c r="K67" s="4"/>
      <c r="L67" s="17">
        <v>5</v>
      </c>
      <c r="M67" s="30">
        <f t="shared" si="2"/>
        <v>0</v>
      </c>
      <c r="N67" s="31">
        <f t="shared" si="3"/>
        <v>0</v>
      </c>
      <c r="O67" s="3"/>
    </row>
    <row r="68" spans="1:15" ht="90.75" customHeight="1" x14ac:dyDescent="0.25">
      <c r="A68" s="9">
        <v>52</v>
      </c>
      <c r="B68" s="2" t="s">
        <v>7</v>
      </c>
      <c r="C68" s="14" t="s">
        <v>117</v>
      </c>
      <c r="D68" s="14" t="s">
        <v>118</v>
      </c>
      <c r="E68" s="8">
        <v>200</v>
      </c>
      <c r="F68" s="3" t="s">
        <v>9</v>
      </c>
      <c r="G68" s="36">
        <v>5</v>
      </c>
      <c r="H68" s="35">
        <v>324</v>
      </c>
      <c r="I68" s="37">
        <v>340.2</v>
      </c>
      <c r="J68" s="9"/>
      <c r="K68" s="4"/>
      <c r="L68" s="17">
        <v>5</v>
      </c>
      <c r="M68" s="30">
        <f t="shared" si="2"/>
        <v>0</v>
      </c>
      <c r="N68" s="31">
        <f t="shared" si="3"/>
        <v>0</v>
      </c>
      <c r="O68" s="3"/>
    </row>
    <row r="69" spans="1:15" ht="87.75" customHeight="1" x14ac:dyDescent="0.25">
      <c r="A69" s="9">
        <v>53</v>
      </c>
      <c r="B69" s="2" t="s">
        <v>7</v>
      </c>
      <c r="C69" s="14" t="s">
        <v>119</v>
      </c>
      <c r="D69" s="14" t="s">
        <v>196</v>
      </c>
      <c r="E69" s="8">
        <v>1000</v>
      </c>
      <c r="F69" s="3" t="s">
        <v>9</v>
      </c>
      <c r="G69" s="36">
        <v>5</v>
      </c>
      <c r="H69" s="35">
        <v>650</v>
      </c>
      <c r="I69" s="37">
        <v>682.5</v>
      </c>
      <c r="J69" s="9"/>
      <c r="K69" s="4"/>
      <c r="L69" s="17">
        <v>5</v>
      </c>
      <c r="M69" s="30">
        <f t="shared" si="2"/>
        <v>0</v>
      </c>
      <c r="N69" s="31">
        <f t="shared" si="3"/>
        <v>0</v>
      </c>
      <c r="O69" s="3"/>
    </row>
    <row r="70" spans="1:15" ht="63" customHeight="1" x14ac:dyDescent="0.25">
      <c r="A70" s="9">
        <v>54</v>
      </c>
      <c r="B70" s="2" t="s">
        <v>7</v>
      </c>
      <c r="C70" s="14" t="s">
        <v>120</v>
      </c>
      <c r="D70" s="14" t="s">
        <v>121</v>
      </c>
      <c r="E70" s="8">
        <v>250</v>
      </c>
      <c r="F70" s="3" t="s">
        <v>9</v>
      </c>
      <c r="G70" s="36">
        <v>5</v>
      </c>
      <c r="H70" s="35">
        <v>550</v>
      </c>
      <c r="I70" s="37">
        <v>577.5</v>
      </c>
      <c r="J70" s="9"/>
      <c r="K70" s="4"/>
      <c r="L70" s="17">
        <v>5</v>
      </c>
      <c r="M70" s="30">
        <f t="shared" si="2"/>
        <v>0</v>
      </c>
      <c r="N70" s="31">
        <f t="shared" si="3"/>
        <v>0</v>
      </c>
      <c r="O70" s="3"/>
    </row>
    <row r="71" spans="1:15" ht="123" customHeight="1" x14ac:dyDescent="0.25">
      <c r="A71" s="9">
        <v>55</v>
      </c>
      <c r="B71" s="2" t="s">
        <v>7</v>
      </c>
      <c r="C71" s="14" t="s">
        <v>122</v>
      </c>
      <c r="D71" s="14" t="s">
        <v>123</v>
      </c>
      <c r="E71" s="8">
        <v>31200</v>
      </c>
      <c r="F71" s="3" t="s">
        <v>9</v>
      </c>
      <c r="G71" s="36">
        <v>5</v>
      </c>
      <c r="H71" s="35">
        <v>17160</v>
      </c>
      <c r="I71" s="37">
        <v>18018</v>
      </c>
      <c r="J71" s="9"/>
      <c r="K71" s="4"/>
      <c r="L71" s="17">
        <v>5</v>
      </c>
      <c r="M71" s="30">
        <f t="shared" si="2"/>
        <v>0</v>
      </c>
      <c r="N71" s="31">
        <f t="shared" si="3"/>
        <v>0</v>
      </c>
      <c r="O71" s="3"/>
    </row>
    <row r="72" spans="1:15" ht="63" customHeight="1" x14ac:dyDescent="0.25">
      <c r="A72" s="9">
        <v>56</v>
      </c>
      <c r="B72" s="2" t="s">
        <v>7</v>
      </c>
      <c r="C72" s="14" t="s">
        <v>124</v>
      </c>
      <c r="D72" s="14" t="s">
        <v>125</v>
      </c>
      <c r="E72" s="8">
        <v>500</v>
      </c>
      <c r="F72" s="3" t="s">
        <v>9</v>
      </c>
      <c r="G72" s="36">
        <v>5</v>
      </c>
      <c r="H72" s="35">
        <v>300</v>
      </c>
      <c r="I72" s="37">
        <v>315</v>
      </c>
      <c r="J72" s="9"/>
      <c r="K72" s="4"/>
      <c r="L72" s="17">
        <v>5</v>
      </c>
      <c r="M72" s="30">
        <f t="shared" si="2"/>
        <v>0</v>
      </c>
      <c r="N72" s="31">
        <f t="shared" si="3"/>
        <v>0</v>
      </c>
      <c r="O72" s="3"/>
    </row>
    <row r="73" spans="1:15" ht="63.75" customHeight="1" x14ac:dyDescent="0.25">
      <c r="A73" s="9">
        <v>57</v>
      </c>
      <c r="B73" s="2" t="s">
        <v>7</v>
      </c>
      <c r="C73" s="14" t="s">
        <v>126</v>
      </c>
      <c r="D73" s="14" t="s">
        <v>127</v>
      </c>
      <c r="E73" s="8">
        <v>1200</v>
      </c>
      <c r="F73" s="3" t="s">
        <v>9</v>
      </c>
      <c r="G73" s="36">
        <v>5</v>
      </c>
      <c r="H73" s="35">
        <v>780</v>
      </c>
      <c r="I73" s="37">
        <v>819</v>
      </c>
      <c r="J73" s="9"/>
      <c r="K73" s="4"/>
      <c r="L73" s="17">
        <v>5</v>
      </c>
      <c r="M73" s="30">
        <f t="shared" si="2"/>
        <v>0</v>
      </c>
      <c r="N73" s="31">
        <f t="shared" si="3"/>
        <v>0</v>
      </c>
      <c r="O73" s="3"/>
    </row>
    <row r="74" spans="1:15" ht="106.5" customHeight="1" x14ac:dyDescent="0.25">
      <c r="A74" s="9">
        <v>58</v>
      </c>
      <c r="B74" s="2" t="s">
        <v>7</v>
      </c>
      <c r="C74" s="14" t="s">
        <v>128</v>
      </c>
      <c r="D74" s="14" t="s">
        <v>129</v>
      </c>
      <c r="E74" s="8">
        <v>400</v>
      </c>
      <c r="F74" s="3" t="s">
        <v>101</v>
      </c>
      <c r="G74" s="36">
        <v>5</v>
      </c>
      <c r="H74" s="35">
        <v>3656</v>
      </c>
      <c r="I74" s="37">
        <v>3838.8</v>
      </c>
      <c r="J74" s="9"/>
      <c r="K74" s="4"/>
      <c r="L74" s="17">
        <v>5</v>
      </c>
      <c r="M74" s="30">
        <f t="shared" si="2"/>
        <v>0</v>
      </c>
      <c r="N74" s="31">
        <f t="shared" si="3"/>
        <v>0</v>
      </c>
      <c r="O74" s="3"/>
    </row>
    <row r="75" spans="1:15" ht="126.75" customHeight="1" x14ac:dyDescent="0.25">
      <c r="A75" s="9">
        <v>59</v>
      </c>
      <c r="B75" s="2" t="s">
        <v>7</v>
      </c>
      <c r="C75" s="20" t="s">
        <v>130</v>
      </c>
      <c r="D75" s="20" t="s">
        <v>197</v>
      </c>
      <c r="E75" s="25">
        <v>120</v>
      </c>
      <c r="F75" s="3" t="s">
        <v>9</v>
      </c>
      <c r="G75" s="36">
        <v>5</v>
      </c>
      <c r="H75" s="35">
        <v>4342.8</v>
      </c>
      <c r="I75" s="37">
        <v>4559.9399999999996</v>
      </c>
      <c r="J75" s="9"/>
      <c r="K75" s="4"/>
      <c r="L75" s="17">
        <v>5</v>
      </c>
      <c r="M75" s="30">
        <f t="shared" si="2"/>
        <v>0</v>
      </c>
      <c r="N75" s="31">
        <f t="shared" si="3"/>
        <v>0</v>
      </c>
      <c r="O75" s="3"/>
    </row>
    <row r="76" spans="1:15" ht="212.25" customHeight="1" x14ac:dyDescent="0.25">
      <c r="A76" s="9">
        <v>60</v>
      </c>
      <c r="B76" s="2" t="s">
        <v>7</v>
      </c>
      <c r="C76" s="20" t="s">
        <v>131</v>
      </c>
      <c r="D76" s="20" t="s">
        <v>198</v>
      </c>
      <c r="E76" s="8">
        <v>4500</v>
      </c>
      <c r="F76" s="3" t="s">
        <v>9</v>
      </c>
      <c r="G76" s="36">
        <v>5</v>
      </c>
      <c r="H76" s="35">
        <v>49500</v>
      </c>
      <c r="I76" s="37">
        <v>51975</v>
      </c>
      <c r="J76" s="9"/>
      <c r="K76" s="4"/>
      <c r="L76" s="17">
        <v>5</v>
      </c>
      <c r="M76" s="30">
        <f t="shared" si="2"/>
        <v>0</v>
      </c>
      <c r="N76" s="31">
        <f t="shared" si="3"/>
        <v>0</v>
      </c>
      <c r="O76" s="3"/>
    </row>
    <row r="77" spans="1:15" ht="212.25" customHeight="1" x14ac:dyDescent="0.25">
      <c r="A77" s="9">
        <v>61</v>
      </c>
      <c r="B77" s="5" t="s">
        <v>7</v>
      </c>
      <c r="C77" s="20" t="s">
        <v>132</v>
      </c>
      <c r="D77" s="40" t="s">
        <v>211</v>
      </c>
      <c r="E77" s="8">
        <v>4500</v>
      </c>
      <c r="F77" s="3" t="s">
        <v>9</v>
      </c>
      <c r="G77" s="36">
        <v>5</v>
      </c>
      <c r="H77" s="35">
        <v>49500</v>
      </c>
      <c r="I77" s="37">
        <v>51975</v>
      </c>
      <c r="J77" s="9"/>
      <c r="K77" s="4"/>
      <c r="L77" s="17">
        <v>5</v>
      </c>
      <c r="M77" s="30">
        <f t="shared" si="2"/>
        <v>0</v>
      </c>
      <c r="N77" s="31">
        <f t="shared" si="3"/>
        <v>0</v>
      </c>
      <c r="O77" s="3"/>
    </row>
    <row r="78" spans="1:15" ht="137.25" customHeight="1" x14ac:dyDescent="0.25">
      <c r="A78" s="9">
        <v>62</v>
      </c>
      <c r="B78" s="5" t="s">
        <v>7</v>
      </c>
      <c r="C78" s="20" t="s">
        <v>133</v>
      </c>
      <c r="D78" s="20" t="s">
        <v>199</v>
      </c>
      <c r="E78" s="25">
        <v>100</v>
      </c>
      <c r="F78" s="3" t="s">
        <v>9</v>
      </c>
      <c r="G78" s="36"/>
      <c r="H78" s="35">
        <v>229</v>
      </c>
      <c r="I78" s="37">
        <v>240.45</v>
      </c>
      <c r="J78" s="9"/>
      <c r="K78" s="4"/>
      <c r="L78" s="17"/>
      <c r="M78" s="30">
        <f t="shared" si="2"/>
        <v>0</v>
      </c>
      <c r="N78" s="31">
        <f t="shared" si="3"/>
        <v>0</v>
      </c>
      <c r="O78" s="3"/>
    </row>
    <row r="79" spans="1:15" ht="48" customHeight="1" x14ac:dyDescent="0.25">
      <c r="A79" s="9">
        <v>63</v>
      </c>
      <c r="B79" s="5" t="s">
        <v>7</v>
      </c>
      <c r="C79" s="20" t="s">
        <v>134</v>
      </c>
      <c r="D79" s="20" t="s">
        <v>200</v>
      </c>
      <c r="E79" s="23">
        <v>200</v>
      </c>
      <c r="F79" s="3" t="s">
        <v>9</v>
      </c>
      <c r="G79" s="36"/>
      <c r="H79" s="35">
        <v>114</v>
      </c>
      <c r="I79" s="37">
        <v>119.7</v>
      </c>
      <c r="J79" s="9"/>
      <c r="K79" s="4"/>
      <c r="L79" s="17"/>
      <c r="M79" s="30">
        <f t="shared" si="2"/>
        <v>0</v>
      </c>
      <c r="N79" s="31">
        <f t="shared" si="3"/>
        <v>0</v>
      </c>
      <c r="O79" s="3"/>
    </row>
    <row r="80" spans="1:15" ht="63.75" customHeight="1" x14ac:dyDescent="0.25">
      <c r="A80" s="9">
        <v>64</v>
      </c>
      <c r="B80" s="5" t="s">
        <v>7</v>
      </c>
      <c r="C80" s="20" t="s">
        <v>135</v>
      </c>
      <c r="D80" s="20" t="s">
        <v>136</v>
      </c>
      <c r="E80" s="23">
        <v>1000</v>
      </c>
      <c r="F80" s="3" t="s">
        <v>9</v>
      </c>
      <c r="G80" s="36"/>
      <c r="H80" s="35">
        <v>9333.4</v>
      </c>
      <c r="I80" s="37">
        <v>9800.07</v>
      </c>
      <c r="J80" s="9"/>
      <c r="K80" s="4"/>
      <c r="L80" s="17">
        <v>5</v>
      </c>
      <c r="M80" s="30">
        <f t="shared" si="2"/>
        <v>0</v>
      </c>
      <c r="N80" s="31">
        <f t="shared" si="3"/>
        <v>0</v>
      </c>
      <c r="O80" s="3"/>
    </row>
    <row r="81" spans="1:15" ht="51" customHeight="1" x14ac:dyDescent="0.25">
      <c r="A81" s="9">
        <v>65</v>
      </c>
      <c r="B81" s="5" t="s">
        <v>7</v>
      </c>
      <c r="C81" s="20" t="s">
        <v>137</v>
      </c>
      <c r="D81" s="20" t="s">
        <v>201</v>
      </c>
      <c r="E81" s="23">
        <v>500</v>
      </c>
      <c r="F81" s="3" t="s">
        <v>9</v>
      </c>
      <c r="G81" s="36"/>
      <c r="H81" s="35">
        <v>152.4</v>
      </c>
      <c r="I81" s="37">
        <v>160.02000000000001</v>
      </c>
      <c r="J81" s="9"/>
      <c r="K81" s="4"/>
      <c r="L81" s="17">
        <v>5</v>
      </c>
      <c r="M81" s="30">
        <f t="shared" si="2"/>
        <v>0</v>
      </c>
      <c r="N81" s="31">
        <f t="shared" si="3"/>
        <v>0</v>
      </c>
      <c r="O81" s="3"/>
    </row>
    <row r="82" spans="1:15" ht="51" customHeight="1" x14ac:dyDescent="0.25">
      <c r="A82" s="9">
        <v>66</v>
      </c>
      <c r="B82" s="5" t="s">
        <v>7</v>
      </c>
      <c r="C82" s="20" t="s">
        <v>138</v>
      </c>
      <c r="D82" s="20" t="s">
        <v>202</v>
      </c>
      <c r="E82" s="23">
        <v>20</v>
      </c>
      <c r="F82" s="3" t="s">
        <v>9</v>
      </c>
      <c r="G82" s="36"/>
      <c r="H82" s="35">
        <v>533.34</v>
      </c>
      <c r="I82" s="37">
        <v>560.01</v>
      </c>
      <c r="J82" s="9"/>
      <c r="K82" s="4"/>
      <c r="L82" s="17">
        <v>5</v>
      </c>
      <c r="M82" s="30">
        <f t="shared" si="2"/>
        <v>0</v>
      </c>
      <c r="N82" s="31">
        <f t="shared" si="3"/>
        <v>0</v>
      </c>
      <c r="O82" s="3"/>
    </row>
    <row r="83" spans="1:15" ht="78" customHeight="1" x14ac:dyDescent="0.25">
      <c r="A83" s="9">
        <v>67</v>
      </c>
      <c r="B83" s="2" t="s">
        <v>7</v>
      </c>
      <c r="C83" s="20" t="s">
        <v>139</v>
      </c>
      <c r="D83" s="20" t="s">
        <v>140</v>
      </c>
      <c r="E83" s="8"/>
      <c r="F83" s="3"/>
      <c r="G83" s="36"/>
      <c r="H83" s="35"/>
      <c r="I83" s="37"/>
      <c r="J83" s="9"/>
      <c r="K83" s="4"/>
      <c r="L83" s="17"/>
      <c r="M83" s="30"/>
      <c r="N83" s="31"/>
      <c r="O83" s="3"/>
    </row>
    <row r="84" spans="1:15" ht="45.75" customHeight="1" x14ac:dyDescent="0.25">
      <c r="A84" s="9" t="s">
        <v>141</v>
      </c>
      <c r="B84" s="2" t="s">
        <v>7</v>
      </c>
      <c r="C84" s="20"/>
      <c r="D84" s="20" t="s">
        <v>142</v>
      </c>
      <c r="E84" s="8">
        <v>300</v>
      </c>
      <c r="F84" s="3" t="s">
        <v>9</v>
      </c>
      <c r="G84" s="36">
        <v>5</v>
      </c>
      <c r="H84" s="35">
        <v>6000</v>
      </c>
      <c r="I84" s="37">
        <v>6300</v>
      </c>
      <c r="J84" s="9"/>
      <c r="K84" s="4"/>
      <c r="L84" s="17">
        <v>5</v>
      </c>
      <c r="M84" s="30">
        <f t="shared" si="2"/>
        <v>0</v>
      </c>
      <c r="N84" s="31">
        <f t="shared" si="3"/>
        <v>0</v>
      </c>
      <c r="O84" s="3"/>
    </row>
    <row r="85" spans="1:15" ht="33.75" customHeight="1" x14ac:dyDescent="0.25">
      <c r="A85" s="9" t="s">
        <v>143</v>
      </c>
      <c r="B85" s="2" t="s">
        <v>7</v>
      </c>
      <c r="C85" s="20"/>
      <c r="D85" s="20" t="s">
        <v>144</v>
      </c>
      <c r="E85" s="8">
        <v>300</v>
      </c>
      <c r="F85" s="3" t="s">
        <v>9</v>
      </c>
      <c r="G85" s="36">
        <v>5</v>
      </c>
      <c r="H85" s="35">
        <v>6000</v>
      </c>
      <c r="I85" s="37">
        <v>6300</v>
      </c>
      <c r="J85" s="9"/>
      <c r="K85" s="4"/>
      <c r="L85" s="17">
        <v>5</v>
      </c>
      <c r="M85" s="30">
        <f t="shared" si="2"/>
        <v>0</v>
      </c>
      <c r="N85" s="31">
        <f t="shared" si="3"/>
        <v>0</v>
      </c>
      <c r="O85" s="3"/>
    </row>
    <row r="86" spans="1:15" ht="45.75" customHeight="1" x14ac:dyDescent="0.25">
      <c r="A86" s="9" t="s">
        <v>145</v>
      </c>
      <c r="B86" s="2" t="s">
        <v>7</v>
      </c>
      <c r="C86" s="20"/>
      <c r="D86" s="20" t="s">
        <v>146</v>
      </c>
      <c r="E86" s="8">
        <v>4000</v>
      </c>
      <c r="F86" s="3" t="s">
        <v>9</v>
      </c>
      <c r="G86" s="36">
        <v>5</v>
      </c>
      <c r="H86" s="35">
        <v>40000</v>
      </c>
      <c r="I86" s="37">
        <v>42000</v>
      </c>
      <c r="J86" s="9"/>
      <c r="K86" s="4"/>
      <c r="L86" s="17">
        <v>5</v>
      </c>
      <c r="M86" s="30">
        <f t="shared" si="2"/>
        <v>0</v>
      </c>
      <c r="N86" s="31">
        <f t="shared" si="3"/>
        <v>0</v>
      </c>
      <c r="O86" s="3"/>
    </row>
    <row r="87" spans="1:15" ht="17.25" customHeight="1" x14ac:dyDescent="0.25">
      <c r="A87" s="9"/>
      <c r="B87" s="2"/>
      <c r="C87" s="20"/>
      <c r="D87" s="34" t="s">
        <v>204</v>
      </c>
      <c r="E87" s="8"/>
      <c r="F87" s="3"/>
      <c r="G87" s="36"/>
      <c r="H87" s="38"/>
      <c r="I87" s="39"/>
      <c r="J87" s="74" t="s">
        <v>203</v>
      </c>
      <c r="K87" s="75"/>
      <c r="L87" s="17"/>
      <c r="M87" s="30"/>
      <c r="N87" s="31"/>
      <c r="O87" s="3"/>
    </row>
    <row r="88" spans="1:15" ht="95.25" customHeight="1" x14ac:dyDescent="0.25">
      <c r="A88" s="9">
        <v>68</v>
      </c>
      <c r="B88" s="2" t="s">
        <v>7</v>
      </c>
      <c r="C88" s="20" t="s">
        <v>147</v>
      </c>
      <c r="D88" s="20" t="s">
        <v>148</v>
      </c>
      <c r="E88" s="8">
        <v>300</v>
      </c>
      <c r="F88" s="3" t="s">
        <v>9</v>
      </c>
      <c r="G88" s="36">
        <v>5</v>
      </c>
      <c r="H88" s="35">
        <v>1635</v>
      </c>
      <c r="I88" s="37">
        <v>1716.75</v>
      </c>
      <c r="J88" s="9"/>
      <c r="K88" s="4"/>
      <c r="L88" s="17">
        <v>5</v>
      </c>
      <c r="M88" s="30">
        <f t="shared" si="2"/>
        <v>0</v>
      </c>
      <c r="N88" s="31">
        <f t="shared" si="3"/>
        <v>0</v>
      </c>
      <c r="O88" s="3"/>
    </row>
    <row r="89" spans="1:15" ht="45" customHeight="1" x14ac:dyDescent="0.25">
      <c r="A89" s="9">
        <v>69</v>
      </c>
      <c r="B89" s="2" t="s">
        <v>7</v>
      </c>
      <c r="C89" s="20" t="s">
        <v>149</v>
      </c>
      <c r="D89" s="20" t="s">
        <v>150</v>
      </c>
      <c r="E89" s="8">
        <v>300</v>
      </c>
      <c r="F89" s="3" t="s">
        <v>9</v>
      </c>
      <c r="G89" s="36">
        <v>5</v>
      </c>
      <c r="H89" s="35">
        <v>446.76</v>
      </c>
      <c r="I89" s="37">
        <v>469.1</v>
      </c>
      <c r="J89" s="9"/>
      <c r="K89" s="4"/>
      <c r="L89" s="17">
        <v>5</v>
      </c>
      <c r="M89" s="30">
        <f t="shared" si="2"/>
        <v>0</v>
      </c>
      <c r="N89" s="31">
        <f t="shared" si="3"/>
        <v>0</v>
      </c>
      <c r="O89" s="3"/>
    </row>
    <row r="90" spans="1:15" ht="248.25" customHeight="1" x14ac:dyDescent="0.25">
      <c r="A90" s="9">
        <v>70</v>
      </c>
      <c r="B90" s="2" t="s">
        <v>7</v>
      </c>
      <c r="C90" s="21" t="s">
        <v>151</v>
      </c>
      <c r="D90" s="20" t="s">
        <v>215</v>
      </c>
      <c r="E90" s="8">
        <v>10</v>
      </c>
      <c r="F90" s="3" t="s">
        <v>9</v>
      </c>
      <c r="G90" s="36">
        <v>5</v>
      </c>
      <c r="H90" s="35">
        <v>1960</v>
      </c>
      <c r="I90" s="37">
        <v>2058</v>
      </c>
      <c r="J90" s="9"/>
      <c r="K90" s="4"/>
      <c r="L90" s="17">
        <v>5</v>
      </c>
      <c r="M90" s="30">
        <f t="shared" si="2"/>
        <v>0</v>
      </c>
      <c r="N90" s="31">
        <f t="shared" si="3"/>
        <v>0</v>
      </c>
      <c r="O90" s="3"/>
    </row>
    <row r="91" spans="1:15" ht="31.5" customHeight="1" x14ac:dyDescent="0.25">
      <c r="A91" s="9">
        <v>71</v>
      </c>
      <c r="B91" s="2"/>
      <c r="C91" s="20" t="s">
        <v>152</v>
      </c>
      <c r="D91" s="20"/>
      <c r="E91" s="8"/>
      <c r="F91" s="3"/>
      <c r="G91" s="36"/>
      <c r="H91" s="35"/>
      <c r="I91" s="37"/>
      <c r="J91" s="9"/>
      <c r="K91" s="4"/>
      <c r="L91" s="17"/>
      <c r="M91" s="30">
        <f t="shared" si="2"/>
        <v>0</v>
      </c>
      <c r="N91" s="31">
        <f t="shared" si="3"/>
        <v>0</v>
      </c>
      <c r="O91" s="3"/>
    </row>
    <row r="92" spans="1:15" ht="106.5" customHeight="1" x14ac:dyDescent="0.25">
      <c r="A92" s="9" t="s">
        <v>153</v>
      </c>
      <c r="B92" s="2" t="s">
        <v>75</v>
      </c>
      <c r="C92" s="20" t="s">
        <v>154</v>
      </c>
      <c r="D92" s="20" t="s">
        <v>212</v>
      </c>
      <c r="E92" s="8">
        <v>300</v>
      </c>
      <c r="F92" s="3" t="s">
        <v>9</v>
      </c>
      <c r="G92" s="36">
        <v>5</v>
      </c>
      <c r="H92" s="35">
        <v>6900</v>
      </c>
      <c r="I92" s="37">
        <v>7245</v>
      </c>
      <c r="J92" s="9"/>
      <c r="K92" s="4"/>
      <c r="L92" s="17">
        <v>5</v>
      </c>
      <c r="M92" s="30">
        <f t="shared" si="2"/>
        <v>0</v>
      </c>
      <c r="N92" s="31">
        <f t="shared" si="3"/>
        <v>0</v>
      </c>
      <c r="O92" s="3"/>
    </row>
    <row r="93" spans="1:15" ht="108.75" customHeight="1" x14ac:dyDescent="0.25">
      <c r="A93" s="9" t="s">
        <v>155</v>
      </c>
      <c r="B93" s="2" t="s">
        <v>75</v>
      </c>
      <c r="C93" s="20" t="s">
        <v>156</v>
      </c>
      <c r="D93" s="20" t="s">
        <v>213</v>
      </c>
      <c r="E93" s="8">
        <v>1000</v>
      </c>
      <c r="F93" s="3" t="s">
        <v>9</v>
      </c>
      <c r="G93" s="36">
        <v>5</v>
      </c>
      <c r="H93" s="35">
        <v>23000</v>
      </c>
      <c r="I93" s="37">
        <v>24150</v>
      </c>
      <c r="J93" s="9"/>
      <c r="K93" s="4"/>
      <c r="L93" s="17">
        <v>5</v>
      </c>
      <c r="M93" s="30">
        <f t="shared" si="2"/>
        <v>0</v>
      </c>
      <c r="N93" s="31">
        <f t="shared" si="3"/>
        <v>0</v>
      </c>
      <c r="O93" s="3"/>
    </row>
    <row r="94" spans="1:15" ht="110.25" customHeight="1" x14ac:dyDescent="0.25">
      <c r="A94" s="9" t="s">
        <v>157</v>
      </c>
      <c r="B94" s="2" t="s">
        <v>75</v>
      </c>
      <c r="C94" s="20" t="s">
        <v>158</v>
      </c>
      <c r="D94" s="20" t="s">
        <v>213</v>
      </c>
      <c r="E94" s="8">
        <v>500</v>
      </c>
      <c r="F94" s="3" t="s">
        <v>9</v>
      </c>
      <c r="G94" s="36">
        <v>5</v>
      </c>
      <c r="H94" s="35">
        <v>11500</v>
      </c>
      <c r="I94" s="37">
        <v>12075</v>
      </c>
      <c r="J94" s="9"/>
      <c r="K94" s="4"/>
      <c r="L94" s="17">
        <v>5</v>
      </c>
      <c r="M94" s="30">
        <f t="shared" si="2"/>
        <v>0</v>
      </c>
      <c r="N94" s="31">
        <f t="shared" si="3"/>
        <v>0</v>
      </c>
      <c r="O94" s="3"/>
    </row>
    <row r="95" spans="1:15" ht="154.5" customHeight="1" x14ac:dyDescent="0.25">
      <c r="A95" s="9" t="s">
        <v>159</v>
      </c>
      <c r="B95" s="2" t="s">
        <v>75</v>
      </c>
      <c r="C95" s="20" t="s">
        <v>160</v>
      </c>
      <c r="D95" s="20" t="s">
        <v>214</v>
      </c>
      <c r="E95" s="8">
        <v>100</v>
      </c>
      <c r="F95" s="3" t="s">
        <v>9</v>
      </c>
      <c r="G95" s="36">
        <v>5</v>
      </c>
      <c r="H95" s="35">
        <v>2000</v>
      </c>
      <c r="I95" s="37">
        <v>2100</v>
      </c>
      <c r="J95" s="9"/>
      <c r="K95" s="4"/>
      <c r="L95" s="17">
        <v>5</v>
      </c>
      <c r="M95" s="30">
        <f t="shared" si="2"/>
        <v>0</v>
      </c>
      <c r="N95" s="31">
        <f t="shared" si="3"/>
        <v>0</v>
      </c>
      <c r="O95" s="3"/>
    </row>
    <row r="96" spans="1:15" ht="122.25" customHeight="1" x14ac:dyDescent="0.25">
      <c r="A96" s="9" t="s">
        <v>161</v>
      </c>
      <c r="B96" s="2" t="s">
        <v>75</v>
      </c>
      <c r="C96" s="20" t="s">
        <v>162</v>
      </c>
      <c r="D96" s="20" t="s">
        <v>225</v>
      </c>
      <c r="E96" s="8">
        <v>100</v>
      </c>
      <c r="F96" s="3" t="s">
        <v>9</v>
      </c>
      <c r="G96" s="36">
        <v>5</v>
      </c>
      <c r="H96" s="35">
        <v>4500</v>
      </c>
      <c r="I96" s="37">
        <v>4725</v>
      </c>
      <c r="J96" s="9"/>
      <c r="K96" s="4"/>
      <c r="L96" s="17">
        <v>5</v>
      </c>
      <c r="M96" s="30">
        <f t="shared" si="2"/>
        <v>0</v>
      </c>
      <c r="N96" s="31">
        <f t="shared" si="3"/>
        <v>0</v>
      </c>
      <c r="O96" s="3"/>
    </row>
    <row r="97" spans="1:15" ht="140.25" customHeight="1" x14ac:dyDescent="0.25">
      <c r="A97" s="9" t="s">
        <v>163</v>
      </c>
      <c r="B97" s="2" t="s">
        <v>75</v>
      </c>
      <c r="C97" s="20" t="s">
        <v>164</v>
      </c>
      <c r="D97" s="20" t="s">
        <v>226</v>
      </c>
      <c r="E97" s="8">
        <v>100</v>
      </c>
      <c r="F97" s="3" t="s">
        <v>9</v>
      </c>
      <c r="G97" s="36">
        <v>5</v>
      </c>
      <c r="H97" s="35">
        <v>4500</v>
      </c>
      <c r="I97" s="37">
        <v>4725</v>
      </c>
      <c r="J97" s="9"/>
      <c r="K97" s="4"/>
      <c r="L97" s="17">
        <v>5</v>
      </c>
      <c r="M97" s="30">
        <f t="shared" si="2"/>
        <v>0</v>
      </c>
      <c r="N97" s="31">
        <f t="shared" si="3"/>
        <v>0</v>
      </c>
      <c r="O97" s="3"/>
    </row>
    <row r="98" spans="1:15" ht="120" customHeight="1" x14ac:dyDescent="0.25">
      <c r="A98" s="9" t="s">
        <v>165</v>
      </c>
      <c r="B98" s="2" t="s">
        <v>75</v>
      </c>
      <c r="C98" s="20" t="s">
        <v>166</v>
      </c>
      <c r="D98" s="20" t="s">
        <v>227</v>
      </c>
      <c r="E98" s="8">
        <v>100</v>
      </c>
      <c r="F98" s="3" t="s">
        <v>9</v>
      </c>
      <c r="G98" s="36">
        <v>5</v>
      </c>
      <c r="H98" s="35">
        <v>4500</v>
      </c>
      <c r="I98" s="37">
        <v>4725</v>
      </c>
      <c r="J98" s="9"/>
      <c r="K98" s="4"/>
      <c r="L98" s="17">
        <v>5</v>
      </c>
      <c r="M98" s="30">
        <f t="shared" si="2"/>
        <v>0</v>
      </c>
      <c r="N98" s="31">
        <f t="shared" si="3"/>
        <v>0</v>
      </c>
      <c r="O98" s="3"/>
    </row>
    <row r="99" spans="1:15" ht="123.75" customHeight="1" x14ac:dyDescent="0.25">
      <c r="A99" s="9" t="s">
        <v>167</v>
      </c>
      <c r="B99" s="2" t="s">
        <v>75</v>
      </c>
      <c r="C99" s="20" t="s">
        <v>168</v>
      </c>
      <c r="D99" s="20" t="s">
        <v>228</v>
      </c>
      <c r="E99" s="8">
        <v>100</v>
      </c>
      <c r="F99" s="3" t="s">
        <v>9</v>
      </c>
      <c r="G99" s="36">
        <v>5</v>
      </c>
      <c r="H99" s="35">
        <v>5200</v>
      </c>
      <c r="I99" s="37">
        <v>5460</v>
      </c>
      <c r="J99" s="9"/>
      <c r="K99" s="4"/>
      <c r="L99" s="17">
        <v>5</v>
      </c>
      <c r="M99" s="30">
        <f t="shared" si="2"/>
        <v>0</v>
      </c>
      <c r="N99" s="31">
        <f t="shared" si="3"/>
        <v>0</v>
      </c>
      <c r="O99" s="3"/>
    </row>
    <row r="100" spans="1:15" ht="184.5" customHeight="1" x14ac:dyDescent="0.25">
      <c r="A100" s="9" t="s">
        <v>169</v>
      </c>
      <c r="B100" s="2" t="s">
        <v>7</v>
      </c>
      <c r="C100" s="20" t="s">
        <v>170</v>
      </c>
      <c r="D100" s="20" t="s">
        <v>205</v>
      </c>
      <c r="E100" s="8">
        <v>800</v>
      </c>
      <c r="F100" s="3" t="s">
        <v>9</v>
      </c>
      <c r="G100" s="36">
        <v>5</v>
      </c>
      <c r="H100" s="35">
        <v>53600</v>
      </c>
      <c r="I100" s="37">
        <v>56280</v>
      </c>
      <c r="J100" s="9"/>
      <c r="K100" s="4"/>
      <c r="L100" s="17">
        <v>5</v>
      </c>
      <c r="M100" s="30">
        <f t="shared" si="2"/>
        <v>0</v>
      </c>
      <c r="N100" s="31">
        <f t="shared" si="3"/>
        <v>0</v>
      </c>
      <c r="O100" s="3"/>
    </row>
    <row r="101" spans="1:15" ht="157.5" customHeight="1" x14ac:dyDescent="0.25">
      <c r="A101" s="9" t="s">
        <v>171</v>
      </c>
      <c r="B101" s="2" t="s">
        <v>7</v>
      </c>
      <c r="C101" s="20" t="s">
        <v>172</v>
      </c>
      <c r="D101" s="20" t="s">
        <v>206</v>
      </c>
      <c r="E101" s="8">
        <v>400</v>
      </c>
      <c r="F101" s="3" t="s">
        <v>9</v>
      </c>
      <c r="G101" s="36">
        <v>5</v>
      </c>
      <c r="H101" s="35">
        <v>10400</v>
      </c>
      <c r="I101" s="37">
        <v>10920</v>
      </c>
      <c r="J101" s="9"/>
      <c r="K101" s="4"/>
      <c r="L101" s="17">
        <v>5</v>
      </c>
      <c r="M101" s="30">
        <f t="shared" si="2"/>
        <v>0</v>
      </c>
      <c r="N101" s="31">
        <f t="shared" si="3"/>
        <v>0</v>
      </c>
      <c r="O101" s="3"/>
    </row>
    <row r="102" spans="1:15" ht="105" customHeight="1" x14ac:dyDescent="0.25">
      <c r="A102" s="9" t="s">
        <v>173</v>
      </c>
      <c r="B102" s="2" t="s">
        <v>75</v>
      </c>
      <c r="C102" s="20" t="s">
        <v>174</v>
      </c>
      <c r="D102" s="20" t="s">
        <v>207</v>
      </c>
      <c r="E102" s="8">
        <v>700</v>
      </c>
      <c r="F102" s="3" t="s">
        <v>9</v>
      </c>
      <c r="G102" s="36">
        <v>5</v>
      </c>
      <c r="H102" s="35">
        <v>37100</v>
      </c>
      <c r="I102" s="37">
        <v>38955</v>
      </c>
      <c r="J102" s="9"/>
      <c r="K102" s="4"/>
      <c r="L102" s="17">
        <v>5</v>
      </c>
      <c r="M102" s="30">
        <f t="shared" si="2"/>
        <v>0</v>
      </c>
      <c r="N102" s="31">
        <f t="shared" si="3"/>
        <v>0</v>
      </c>
      <c r="O102" s="3"/>
    </row>
    <row r="103" spans="1:15" ht="78" customHeight="1" x14ac:dyDescent="0.25">
      <c r="A103" s="9" t="s">
        <v>175</v>
      </c>
      <c r="B103" s="2" t="s">
        <v>7</v>
      </c>
      <c r="C103" s="20" t="s">
        <v>176</v>
      </c>
      <c r="D103" s="20" t="s">
        <v>208</v>
      </c>
      <c r="E103" s="8">
        <v>20</v>
      </c>
      <c r="F103" s="3" t="s">
        <v>9</v>
      </c>
      <c r="G103" s="36">
        <v>5</v>
      </c>
      <c r="H103" s="35">
        <v>800</v>
      </c>
      <c r="I103" s="37">
        <v>840</v>
      </c>
      <c r="J103" s="9"/>
      <c r="K103" s="4"/>
      <c r="L103" s="17">
        <v>5</v>
      </c>
      <c r="M103" s="30">
        <f t="shared" si="2"/>
        <v>0</v>
      </c>
      <c r="N103" s="31">
        <f t="shared" si="3"/>
        <v>0</v>
      </c>
      <c r="O103" s="3"/>
    </row>
    <row r="104" spans="1:15" ht="18" customHeight="1" x14ac:dyDescent="0.25">
      <c r="A104" s="9"/>
      <c r="B104" s="2"/>
      <c r="C104" s="20"/>
      <c r="D104" s="22" t="s">
        <v>209</v>
      </c>
      <c r="E104" s="8"/>
      <c r="F104" s="3"/>
      <c r="G104" s="36"/>
      <c r="H104" s="35"/>
      <c r="I104" s="37"/>
      <c r="J104" s="74" t="s">
        <v>210</v>
      </c>
      <c r="K104" s="75"/>
      <c r="L104" s="17"/>
      <c r="M104" s="30"/>
      <c r="N104" s="31"/>
      <c r="O104" s="3"/>
    </row>
    <row r="105" spans="1:15" ht="79.5" customHeight="1" x14ac:dyDescent="0.25">
      <c r="A105" s="9">
        <v>72</v>
      </c>
      <c r="B105" s="2" t="s">
        <v>7</v>
      </c>
      <c r="C105" s="20" t="s">
        <v>177</v>
      </c>
      <c r="D105" s="20" t="s">
        <v>178</v>
      </c>
      <c r="E105" s="8">
        <v>40</v>
      </c>
      <c r="F105" s="3" t="s">
        <v>9</v>
      </c>
      <c r="G105" s="36">
        <v>5</v>
      </c>
      <c r="H105" s="35">
        <v>1200</v>
      </c>
      <c r="I105" s="37">
        <v>1260</v>
      </c>
      <c r="J105" s="9"/>
      <c r="K105" s="4"/>
      <c r="L105" s="17">
        <v>5</v>
      </c>
      <c r="M105" s="30">
        <f t="shared" si="2"/>
        <v>0</v>
      </c>
      <c r="N105" s="31">
        <f t="shared" si="3"/>
        <v>0</v>
      </c>
      <c r="O105" s="3"/>
    </row>
    <row r="106" spans="1:15" ht="63" customHeight="1" x14ac:dyDescent="0.25">
      <c r="A106" s="9">
        <v>73</v>
      </c>
      <c r="B106" s="2" t="s">
        <v>7</v>
      </c>
      <c r="C106" s="20" t="s">
        <v>179</v>
      </c>
      <c r="D106" s="20" t="s">
        <v>180</v>
      </c>
      <c r="E106" s="8">
        <v>40</v>
      </c>
      <c r="F106" s="3" t="s">
        <v>9</v>
      </c>
      <c r="G106" s="36">
        <v>5</v>
      </c>
      <c r="H106" s="35">
        <v>1212.75</v>
      </c>
      <c r="I106" s="37">
        <v>1273.3900000000001</v>
      </c>
      <c r="J106" s="9"/>
      <c r="K106" s="4"/>
      <c r="L106" s="17">
        <v>5</v>
      </c>
      <c r="M106" s="30">
        <f t="shared" si="2"/>
        <v>0</v>
      </c>
      <c r="N106" s="31">
        <f t="shared" si="3"/>
        <v>0</v>
      </c>
      <c r="O106" s="3"/>
    </row>
    <row r="107" spans="1:15" ht="26.25" customHeight="1" x14ac:dyDescent="0.25">
      <c r="E107" s="48">
        <f>SUM(E7:E106)</f>
        <v>299730</v>
      </c>
      <c r="F107" s="10"/>
      <c r="G107" s="49"/>
      <c r="H107" s="41">
        <f>SUM(H7:H106)</f>
        <v>800000.00000000012</v>
      </c>
      <c r="I107" s="32">
        <f>SUM(I7:I106)</f>
        <v>840000.0199999999</v>
      </c>
      <c r="K107" s="13"/>
      <c r="N107" s="32"/>
    </row>
    <row r="108" spans="1:15" ht="152.25" customHeight="1" x14ac:dyDescent="0.25">
      <c r="I108" s="32"/>
      <c r="K108" s="6"/>
      <c r="N108" s="32"/>
    </row>
    <row r="109" spans="1:15" ht="152.25" customHeight="1" x14ac:dyDescent="0.25">
      <c r="I109" s="32"/>
      <c r="K109" s="6"/>
      <c r="N109" s="32"/>
    </row>
    <row r="110" spans="1:15" ht="152.25" customHeight="1" x14ac:dyDescent="0.25">
      <c r="I110" s="32"/>
      <c r="K110" s="6"/>
      <c r="N110" s="32"/>
    </row>
    <row r="111" spans="1:15" ht="152.25" customHeight="1" x14ac:dyDescent="0.25">
      <c r="I111" s="32"/>
      <c r="K111" s="6"/>
      <c r="N111" s="32"/>
    </row>
    <row r="112" spans="1:15" ht="21.75" customHeight="1" x14ac:dyDescent="0.25">
      <c r="I112" s="32"/>
      <c r="K112" s="6"/>
      <c r="N112" s="32"/>
    </row>
    <row r="113" spans="9:14" ht="152.25" customHeight="1" x14ac:dyDescent="0.25">
      <c r="I113" s="32"/>
      <c r="K113" s="6"/>
      <c r="N113" s="32"/>
    </row>
    <row r="114" spans="9:14" ht="152.25" customHeight="1" x14ac:dyDescent="0.25">
      <c r="I114" s="32"/>
      <c r="K114" s="6"/>
      <c r="N114" s="32"/>
    </row>
    <row r="115" spans="9:14" ht="152.25" customHeight="1" x14ac:dyDescent="0.25">
      <c r="I115" s="32"/>
      <c r="K115" s="6"/>
      <c r="N115" s="32"/>
    </row>
    <row r="116" spans="9:14" ht="152.25" customHeight="1" x14ac:dyDescent="0.25">
      <c r="I116" s="32"/>
      <c r="K116" s="6"/>
      <c r="N116" s="32"/>
    </row>
    <row r="117" spans="9:14" ht="152.25" customHeight="1" x14ac:dyDescent="0.25">
      <c r="I117" s="32"/>
      <c r="K117" s="6"/>
      <c r="N117" s="32"/>
    </row>
    <row r="118" spans="9:14" ht="152.25" customHeight="1" x14ac:dyDescent="0.25">
      <c r="I118" s="32"/>
      <c r="K118" s="6"/>
      <c r="N118" s="32"/>
    </row>
    <row r="119" spans="9:14" ht="152.25" customHeight="1" x14ac:dyDescent="0.25">
      <c r="I119" s="32"/>
      <c r="K119" s="6"/>
      <c r="N119" s="32"/>
    </row>
    <row r="120" spans="9:14" ht="152.25" customHeight="1" x14ac:dyDescent="0.25">
      <c r="I120" s="32"/>
      <c r="K120" s="6"/>
      <c r="N120" s="32"/>
    </row>
    <row r="121" spans="9:14" ht="152.25" customHeight="1" x14ac:dyDescent="0.25">
      <c r="I121" s="32"/>
      <c r="K121" s="6"/>
      <c r="N121" s="32"/>
    </row>
    <row r="122" spans="9:14" ht="152.25" customHeight="1" x14ac:dyDescent="0.25">
      <c r="I122" s="32"/>
      <c r="K122" s="6"/>
      <c r="N122" s="32"/>
    </row>
    <row r="123" spans="9:14" ht="152.25" customHeight="1" x14ac:dyDescent="0.25">
      <c r="I123" s="32"/>
      <c r="K123" s="6"/>
      <c r="N123" s="32"/>
    </row>
    <row r="124" spans="9:14" ht="152.25" customHeight="1" x14ac:dyDescent="0.25">
      <c r="I124" s="32"/>
      <c r="K124" s="6"/>
      <c r="N124" s="32"/>
    </row>
    <row r="125" spans="9:14" ht="152.25" customHeight="1" x14ac:dyDescent="0.25">
      <c r="I125" s="32"/>
      <c r="K125" s="6"/>
      <c r="N125" s="32"/>
    </row>
    <row r="126" spans="9:14" ht="152.25" customHeight="1" x14ac:dyDescent="0.25">
      <c r="I126" s="32"/>
      <c r="K126" s="6"/>
      <c r="N126" s="32"/>
    </row>
    <row r="127" spans="9:14" ht="152.25" customHeight="1" x14ac:dyDescent="0.25">
      <c r="I127" s="32"/>
      <c r="K127" s="6"/>
      <c r="N127" s="32"/>
    </row>
    <row r="128" spans="9:14" ht="152.25" customHeight="1" x14ac:dyDescent="0.25">
      <c r="I128" s="32"/>
      <c r="K128" s="6"/>
      <c r="N128" s="32"/>
    </row>
    <row r="129" spans="9:14" ht="152.25" customHeight="1" x14ac:dyDescent="0.25">
      <c r="I129" s="32"/>
      <c r="K129" s="6"/>
      <c r="N129" s="32"/>
    </row>
    <row r="130" spans="9:14" ht="152.25" customHeight="1" x14ac:dyDescent="0.25">
      <c r="I130" s="32"/>
      <c r="K130" s="6"/>
      <c r="N130" s="32"/>
    </row>
    <row r="131" spans="9:14" ht="152.25" customHeight="1" x14ac:dyDescent="0.25">
      <c r="I131" s="32"/>
      <c r="K131" s="6"/>
      <c r="N131" s="32"/>
    </row>
    <row r="132" spans="9:14" ht="152.25" customHeight="1" x14ac:dyDescent="0.25">
      <c r="I132" s="32"/>
      <c r="K132" s="6"/>
      <c r="N132" s="32"/>
    </row>
    <row r="133" spans="9:14" ht="152.25" customHeight="1" x14ac:dyDescent="0.25">
      <c r="I133" s="32"/>
      <c r="K133" s="6"/>
      <c r="N133" s="32"/>
    </row>
    <row r="134" spans="9:14" ht="152.25" customHeight="1" x14ac:dyDescent="0.25">
      <c r="I134" s="32"/>
      <c r="K134" s="6"/>
      <c r="N134" s="32"/>
    </row>
    <row r="135" spans="9:14" ht="152.25" customHeight="1" x14ac:dyDescent="0.25">
      <c r="I135" s="32"/>
      <c r="K135" s="6"/>
      <c r="N135" s="32"/>
    </row>
    <row r="136" spans="9:14" ht="152.25" customHeight="1" x14ac:dyDescent="0.25">
      <c r="I136" s="32"/>
      <c r="K136" s="6"/>
      <c r="N136" s="32"/>
    </row>
    <row r="137" spans="9:14" ht="152.25" customHeight="1" x14ac:dyDescent="0.25">
      <c r="I137" s="32"/>
      <c r="K137" s="6"/>
      <c r="N137" s="32"/>
    </row>
    <row r="138" spans="9:14" ht="152.25" customHeight="1" x14ac:dyDescent="0.25">
      <c r="I138" s="32"/>
      <c r="K138" s="6"/>
      <c r="N138" s="32"/>
    </row>
    <row r="139" spans="9:14" ht="152.25" customHeight="1" x14ac:dyDescent="0.25">
      <c r="I139" s="32"/>
      <c r="K139" s="6"/>
      <c r="N139" s="32"/>
    </row>
    <row r="140" spans="9:14" ht="152.25" customHeight="1" x14ac:dyDescent="0.25">
      <c r="I140" s="32"/>
      <c r="K140" s="6"/>
      <c r="N140" s="32"/>
    </row>
    <row r="141" spans="9:14" ht="152.25" customHeight="1" x14ac:dyDescent="0.25">
      <c r="I141" s="32"/>
      <c r="K141" s="6"/>
      <c r="N141" s="32"/>
    </row>
    <row r="142" spans="9:14" ht="152.25" customHeight="1" x14ac:dyDescent="0.25">
      <c r="I142" s="32"/>
      <c r="K142" s="6"/>
      <c r="N142" s="32"/>
    </row>
    <row r="143" spans="9:14" ht="152.25" customHeight="1" x14ac:dyDescent="0.25">
      <c r="I143" s="32"/>
      <c r="K143" s="6"/>
      <c r="N143" s="32"/>
    </row>
    <row r="144" spans="9:14" ht="152.25" customHeight="1" x14ac:dyDescent="0.25">
      <c r="I144" s="32"/>
      <c r="K144" s="6"/>
      <c r="N144" s="32"/>
    </row>
    <row r="145" spans="9:14" ht="152.25" customHeight="1" x14ac:dyDescent="0.25">
      <c r="I145" s="32"/>
      <c r="K145" s="6"/>
      <c r="N145" s="32"/>
    </row>
    <row r="146" spans="9:14" ht="152.25" customHeight="1" x14ac:dyDescent="0.25">
      <c r="I146" s="32"/>
      <c r="K146" s="6"/>
      <c r="N146" s="32"/>
    </row>
    <row r="147" spans="9:14" ht="152.25" customHeight="1" x14ac:dyDescent="0.25">
      <c r="I147" s="32"/>
      <c r="K147" s="6"/>
      <c r="N147" s="32"/>
    </row>
    <row r="148" spans="9:14" ht="152.25" customHeight="1" x14ac:dyDescent="0.25">
      <c r="I148" s="32"/>
      <c r="K148" s="6"/>
      <c r="N148" s="32"/>
    </row>
    <row r="149" spans="9:14" ht="152.25" customHeight="1" x14ac:dyDescent="0.25">
      <c r="I149" s="32"/>
      <c r="K149" s="6"/>
      <c r="N149" s="32"/>
    </row>
    <row r="150" spans="9:14" ht="152.25" customHeight="1" x14ac:dyDescent="0.25">
      <c r="I150" s="32"/>
      <c r="K150" s="6"/>
      <c r="N150" s="32"/>
    </row>
    <row r="151" spans="9:14" ht="152.25" customHeight="1" x14ac:dyDescent="0.25">
      <c r="I151" s="32"/>
      <c r="K151" s="6"/>
      <c r="N151" s="32"/>
    </row>
    <row r="152" spans="9:14" ht="152.25" customHeight="1" x14ac:dyDescent="0.25">
      <c r="I152" s="32"/>
      <c r="K152" s="6"/>
      <c r="N152" s="32"/>
    </row>
    <row r="153" spans="9:14" ht="152.25" customHeight="1" x14ac:dyDescent="0.25">
      <c r="I153" s="32"/>
      <c r="K153" s="6"/>
      <c r="N153" s="32"/>
    </row>
    <row r="154" spans="9:14" ht="152.25" customHeight="1" x14ac:dyDescent="0.25">
      <c r="I154" s="32"/>
      <c r="K154" s="6"/>
      <c r="N154" s="32"/>
    </row>
    <row r="155" spans="9:14" ht="152.25" customHeight="1" x14ac:dyDescent="0.25">
      <c r="I155" s="32"/>
      <c r="K155" s="6"/>
      <c r="N155" s="32"/>
    </row>
    <row r="156" spans="9:14" ht="152.25" customHeight="1" x14ac:dyDescent="0.25">
      <c r="I156" s="32"/>
      <c r="K156" s="6"/>
      <c r="N156" s="32"/>
    </row>
    <row r="157" spans="9:14" ht="152.25" customHeight="1" x14ac:dyDescent="0.25">
      <c r="I157" s="32"/>
      <c r="K157" s="6"/>
      <c r="N157" s="32"/>
    </row>
    <row r="158" spans="9:14" ht="152.25" customHeight="1" x14ac:dyDescent="0.25">
      <c r="I158" s="32"/>
      <c r="K158" s="6"/>
      <c r="N158" s="32"/>
    </row>
    <row r="159" spans="9:14" ht="152.25" customHeight="1" x14ac:dyDescent="0.25">
      <c r="I159" s="32"/>
      <c r="K159" s="6"/>
      <c r="N159" s="32"/>
    </row>
    <row r="160" spans="9:14" ht="152.25" customHeight="1" x14ac:dyDescent="0.25">
      <c r="I160" s="32"/>
      <c r="K160" s="6"/>
      <c r="N160" s="32"/>
    </row>
    <row r="161" spans="9:14" ht="152.25" customHeight="1" x14ac:dyDescent="0.25">
      <c r="I161" s="32"/>
      <c r="K161" s="6"/>
      <c r="N161" s="32"/>
    </row>
    <row r="162" spans="9:14" ht="152.25" customHeight="1" x14ac:dyDescent="0.25">
      <c r="I162" s="32"/>
      <c r="K162" s="6"/>
      <c r="N162" s="32"/>
    </row>
    <row r="163" spans="9:14" ht="152.25" customHeight="1" x14ac:dyDescent="0.25">
      <c r="I163" s="32"/>
      <c r="K163" s="6"/>
      <c r="N163" s="32"/>
    </row>
    <row r="164" spans="9:14" ht="152.25" customHeight="1" x14ac:dyDescent="0.25">
      <c r="I164" s="32"/>
      <c r="K164" s="6"/>
      <c r="N164" s="32"/>
    </row>
    <row r="165" spans="9:14" ht="152.25" customHeight="1" x14ac:dyDescent="0.25">
      <c r="I165" s="32"/>
      <c r="K165" s="6"/>
      <c r="N165" s="32"/>
    </row>
    <row r="166" spans="9:14" ht="152.25" customHeight="1" x14ac:dyDescent="0.25">
      <c r="I166" s="32"/>
      <c r="K166" s="6"/>
      <c r="N166" s="32"/>
    </row>
    <row r="167" spans="9:14" ht="152.25" customHeight="1" x14ac:dyDescent="0.25">
      <c r="I167" s="32"/>
      <c r="K167" s="6"/>
      <c r="N167" s="32"/>
    </row>
    <row r="168" spans="9:14" ht="152.25" customHeight="1" x14ac:dyDescent="0.25">
      <c r="I168" s="32"/>
      <c r="K168" s="6"/>
      <c r="N168" s="32"/>
    </row>
    <row r="169" spans="9:14" ht="152.25" customHeight="1" x14ac:dyDescent="0.25">
      <c r="I169" s="32"/>
      <c r="K169" s="6"/>
      <c r="N169" s="32"/>
    </row>
    <row r="170" spans="9:14" ht="152.25" customHeight="1" x14ac:dyDescent="0.25">
      <c r="I170" s="32"/>
      <c r="K170" s="6"/>
      <c r="N170" s="32"/>
    </row>
    <row r="171" spans="9:14" ht="152.25" customHeight="1" x14ac:dyDescent="0.25">
      <c r="I171" s="32"/>
      <c r="K171" s="6"/>
      <c r="N171" s="32"/>
    </row>
    <row r="172" spans="9:14" ht="152.25" customHeight="1" x14ac:dyDescent="0.25">
      <c r="I172" s="32"/>
      <c r="K172" s="6"/>
      <c r="N172" s="32"/>
    </row>
    <row r="173" spans="9:14" ht="152.25" customHeight="1" x14ac:dyDescent="0.25">
      <c r="I173" s="32"/>
      <c r="K173" s="6"/>
      <c r="N173" s="32"/>
    </row>
    <row r="174" spans="9:14" ht="152.25" customHeight="1" x14ac:dyDescent="0.25">
      <c r="I174" s="32"/>
      <c r="K174" s="6"/>
      <c r="N174" s="32"/>
    </row>
    <row r="175" spans="9:14" ht="152.25" customHeight="1" x14ac:dyDescent="0.25">
      <c r="I175" s="32"/>
      <c r="K175" s="6"/>
      <c r="N175" s="32"/>
    </row>
    <row r="176" spans="9:14" ht="152.25" customHeight="1" x14ac:dyDescent="0.25">
      <c r="I176" s="32"/>
      <c r="K176" s="6"/>
      <c r="N176" s="32"/>
    </row>
    <row r="177" spans="9:14" ht="152.25" customHeight="1" x14ac:dyDescent="0.25">
      <c r="I177" s="32"/>
      <c r="K177" s="6"/>
      <c r="N177" s="32"/>
    </row>
    <row r="178" spans="9:14" ht="152.25" customHeight="1" x14ac:dyDescent="0.25">
      <c r="I178" s="32"/>
      <c r="K178" s="6"/>
      <c r="N178" s="32"/>
    </row>
    <row r="179" spans="9:14" ht="152.25" customHeight="1" x14ac:dyDescent="0.25">
      <c r="I179" s="32"/>
      <c r="K179" s="6"/>
      <c r="N179" s="32"/>
    </row>
    <row r="180" spans="9:14" ht="152.25" customHeight="1" x14ac:dyDescent="0.25">
      <c r="I180" s="32"/>
      <c r="K180" s="6"/>
      <c r="N180" s="32"/>
    </row>
    <row r="181" spans="9:14" ht="152.25" customHeight="1" x14ac:dyDescent="0.25">
      <c r="I181" s="32"/>
      <c r="K181" s="6"/>
      <c r="N181" s="32"/>
    </row>
    <row r="182" spans="9:14" ht="152.25" customHeight="1" x14ac:dyDescent="0.25">
      <c r="I182" s="32"/>
      <c r="K182" s="6"/>
      <c r="N182" s="32"/>
    </row>
    <row r="183" spans="9:14" ht="152.25" customHeight="1" x14ac:dyDescent="0.25">
      <c r="I183" s="32"/>
      <c r="K183" s="6"/>
      <c r="N183" s="32"/>
    </row>
    <row r="184" spans="9:14" ht="152.25" customHeight="1" x14ac:dyDescent="0.25">
      <c r="I184" s="32"/>
      <c r="K184" s="6"/>
      <c r="N184" s="32"/>
    </row>
    <row r="185" spans="9:14" ht="152.25" customHeight="1" x14ac:dyDescent="0.25">
      <c r="I185" s="32"/>
      <c r="K185" s="6"/>
      <c r="N185" s="32"/>
    </row>
    <row r="186" spans="9:14" ht="152.25" customHeight="1" x14ac:dyDescent="0.25">
      <c r="I186" s="32"/>
      <c r="K186" s="6"/>
      <c r="N186" s="32"/>
    </row>
  </sheetData>
  <mergeCells count="25">
    <mergeCell ref="J104:K104"/>
    <mergeCell ref="J87:K87"/>
    <mergeCell ref="J5:J6"/>
    <mergeCell ref="J32:J42"/>
    <mergeCell ref="K32:K42"/>
    <mergeCell ref="O5:O6"/>
    <mergeCell ref="L32:L42"/>
    <mergeCell ref="M32:M42"/>
    <mergeCell ref="N32:N42"/>
    <mergeCell ref="K5:N5"/>
    <mergeCell ref="A32:A42"/>
    <mergeCell ref="C32:C42"/>
    <mergeCell ref="E32:E42"/>
    <mergeCell ref="F32:F42"/>
    <mergeCell ref="C2:I2"/>
    <mergeCell ref="C3:I3"/>
    <mergeCell ref="A5:A6"/>
    <mergeCell ref="C5:C6"/>
    <mergeCell ref="D5:D6"/>
    <mergeCell ref="E5:E6"/>
    <mergeCell ref="F5:F6"/>
    <mergeCell ref="G5:I5"/>
    <mergeCell ref="G32:G42"/>
    <mergeCell ref="H32:H42"/>
    <mergeCell ref="I32:I4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Bendrieji reikalavimai</vt:lpstr>
      <vt:lpstr>Techninė specifikacija</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Jolanta Biekšienė</cp:lastModifiedBy>
  <cp:lastPrinted>2024-09-19T05:54:29Z</cp:lastPrinted>
  <dcterms:created xsi:type="dcterms:W3CDTF">2024-09-10T05:32:33Z</dcterms:created>
  <dcterms:modified xsi:type="dcterms:W3CDTF">2024-12-09T09:23:24Z</dcterms:modified>
</cp:coreProperties>
</file>