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zaizdu gydymo pr. 3734 NNN\"/>
    </mc:Choice>
  </mc:AlternateContent>
  <xr:revisionPtr revIDLastSave="0" documentId="13_ncr:1_{3119A01D-1D84-440A-BAE0-418A88FB68E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4" i="1" l="1"/>
  <c r="F72" i="1"/>
  <c r="F71" i="1"/>
  <c r="F70" i="1"/>
  <c r="F69" i="1"/>
  <c r="F68" i="1"/>
  <c r="F67" i="1"/>
  <c r="F66" i="1"/>
  <c r="F63" i="1"/>
  <c r="F60" i="1"/>
  <c r="F57" i="1"/>
  <c r="F54" i="1"/>
  <c r="F50" i="1"/>
  <c r="F46" i="1"/>
  <c r="F42" i="1"/>
  <c r="F38" i="1"/>
  <c r="F73" i="1" s="1"/>
  <c r="F74" i="1" s="1"/>
  <c r="F75" i="1" s="1"/>
  <c r="F34" i="1"/>
  <c r="G73" i="1" s="1"/>
</calcChain>
</file>

<file path=xl/sharedStrings.xml><?xml version="1.0" encoding="utf-8"?>
<sst xmlns="http://schemas.openxmlformats.org/spreadsheetml/2006/main" count="156" uniqueCount="118">
  <si>
    <t>PIRKIMO SĄLYGŲ PRIEDAS "PASIŪLYMO FORMA"</t>
  </si>
  <si>
    <t>VIENKARTINĖS VAKUUMINĖS ŽAIZDŲ GYDYMO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</si>
  <si>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</si>
  <si>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</si>
  <si>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</si>
  <si>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</si>
  <si>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</si>
  <si>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</si>
  <si>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</si>
  <si>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</si>
  <si>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</si>
  <si>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</si>
  <si>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</si>
  <si>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</si>
  <si>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</si>
  <si>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</si>
  <si>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</si>
  <si>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</si>
  <si>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</si>
  <si>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</si>
  <si>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</si>
  <si>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</si>
  <si>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</si>
  <si>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</si>
  <si>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</si>
  <si>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</si>
  <si>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</si>
  <si>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</si>
  <si>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</si>
  <si>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</si>
  <si>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</si>
  <si>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</si>
  <si>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</si>
  <si>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</si>
  <si>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pilnas aprašymas, attikimas konkurso sąlygoms.</t>
  </si>
  <si>
    <t>1.1.</t>
  </si>
  <si>
    <t>Tvarstis, skirtas žaizdų vakuuminiam gydymui</t>
  </si>
  <si>
    <t>vnt</t>
  </si>
  <si>
    <t>1.1.1.</t>
  </si>
  <si>
    <t>Tvarstis sudarytas iš 3 sluoksnių: poliuretano plėvelės, poliuretano kempinės ir silikono sluoksnio arba lygiaverčių medžiagų</t>
  </si>
  <si>
    <t>1.1.2.</t>
  </si>
  <si>
    <t>Dydis: 10-15 cm x 50-60 cm</t>
  </si>
  <si>
    <t>1.1.3.</t>
  </si>
  <si>
    <t>Į komplektą taip pat įeina drenas ir plėvelė</t>
  </si>
  <si>
    <t>1.2.</t>
  </si>
  <si>
    <t>1.2.1.</t>
  </si>
  <si>
    <t>1.2.2.</t>
  </si>
  <si>
    <t>Dydis: 10-15 cm x 20-40 cm</t>
  </si>
  <si>
    <t>1.2.3.</t>
  </si>
  <si>
    <t>1.3.</t>
  </si>
  <si>
    <t>Tvarstis-kempinė, skirta žaizdų vakuuminiam gydymui</t>
  </si>
  <si>
    <t>1.3.1.</t>
  </si>
  <si>
    <t>Dydis: 7-10 cm x 10-13 cm</t>
  </si>
  <si>
    <t>1.3.2.</t>
  </si>
  <si>
    <t>Kempinės storis 3±0,3 cm</t>
  </si>
  <si>
    <t>1.3.3.</t>
  </si>
  <si>
    <t>1.4.</t>
  </si>
  <si>
    <t>1.4.1.</t>
  </si>
  <si>
    <t>Dydis: 12-15 cm x 17-20 cm</t>
  </si>
  <si>
    <t>1.4.2.</t>
  </si>
  <si>
    <t>1.4.3.</t>
  </si>
  <si>
    <t>1.5.</t>
  </si>
  <si>
    <t>1.5.1.</t>
  </si>
  <si>
    <t>Dydis: 15-20 cm x 25-30 cm</t>
  </si>
  <si>
    <t>1.5.2.</t>
  </si>
  <si>
    <t>1.5.3.</t>
  </si>
  <si>
    <t>1.6.</t>
  </si>
  <si>
    <t>Tvarstis-kempinė su sidabro jonais, skirta žaizdų vakuuminiam gydymui</t>
  </si>
  <si>
    <t>1.6.1.</t>
  </si>
  <si>
    <t>1.6.2.</t>
  </si>
  <si>
    <t>1.7.</t>
  </si>
  <si>
    <t>1.7.1.</t>
  </si>
  <si>
    <t>1.7.2.</t>
  </si>
  <si>
    <t>1.8.</t>
  </si>
  <si>
    <t>1.8.1.</t>
  </si>
  <si>
    <t>1.8.2.</t>
  </si>
  <si>
    <t>1.9.</t>
  </si>
  <si>
    <t xml:space="preserve">Abdominalinis tvarstis, skirtas žaizdų vakuuminiam gydymui </t>
  </si>
  <si>
    <t>1.9.1.</t>
  </si>
  <si>
    <t xml:space="preserve">Turi būti specialiai pritaikytas didelėms pilvo ertmėje esančioms žaizdoms </t>
  </si>
  <si>
    <t>1.9.2.</t>
  </si>
  <si>
    <t>1.10.</t>
  </si>
  <si>
    <t>Konektorius</t>
  </si>
  <si>
    <t>1.11.</t>
  </si>
  <si>
    <t>Plėvelė</t>
  </si>
  <si>
    <t>1.12.</t>
  </si>
  <si>
    <t>Drenas</t>
  </si>
  <si>
    <t>1.13.</t>
  </si>
  <si>
    <t>Surinkimo indas 400-600 ml</t>
  </si>
  <si>
    <t>1.14.</t>
  </si>
  <si>
    <t>Surinkimo indas 700-900 ml</t>
  </si>
  <si>
    <t>1.15.</t>
  </si>
  <si>
    <t>Surinkimo indas 900-1100 ml</t>
  </si>
  <si>
    <t>1.16.</t>
  </si>
  <si>
    <t>Sutarties laikotarpiui tiekėjas įspareigoja panaudai pateikti ne mažiau 2 vnt. neigiamo slėgio sistemų žaizdoms gydyti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</si>
  <si>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</si>
  <si>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</si>
  <si>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</si>
  <si>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</si>
  <si>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</si>
  <si>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</si>
  <si>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</si>
  <si>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</si>
  <si>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</si>
  <si>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</si>
  <si>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</si>
  <si>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</si>
  <si>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</si>
  <si>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</si>
  <si>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</si>
  <si>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</si>
  <si>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</si>
  <si>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</si>
  <si>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</si>
  <si>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</si>
  <si>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</si>
  <si>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</si>
  <si>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3734 2025-09-17 10:13:35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</si>
</sst>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5"/>
  <sheetViews>
    <sheetView tabSelected="1" topLeftCell="C21" workbookViewId="0">
      <selection activeCell="H33" sqref="H33:J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10" ht="45" x14ac:dyDescent="0.25">
      <c r="A33" s="17" t="s">
        <v>27</v>
      </c>
      <c r="B33" s="17" t="s">
        <v>28</v>
      </c>
      <c r="C33" s="17" t="s">
        <v>29</v>
      </c>
      <c r="D33" s="17" t="s">
        <v>30</v>
      </c>
      <c r="E33" s="17" t="s">
        <v>31</v>
      </c>
      <c r="F33" s="17" t="s">
        <v>32</v>
      </c>
      <c r="G33" s="17" t="s">
        <v>33</v>
      </c>
      <c r="H33" s="72" t="s">
        <v>34</v>
      </c>
      <c r="I33" s="12"/>
      <c r="J33" s="12"/>
    </row>
    <row r="34" spans="1:10" x14ac:dyDescent="0.25">
      <c r="A34" s="18" t="s">
        <v>35</v>
      </c>
      <c r="B34" s="71" t="s">
        <v>36</v>
      </c>
      <c r="C34" s="71">
        <v>10</v>
      </c>
      <c r="D34" s="18" t="s">
        <v>37</v>
      </c>
      <c r="E34" s="19"/>
      <c r="F34" s="18" t="str">
        <f>IF(ISBLANK(E34),"", PRODUCT(C34,E34))</f>
        <v/>
      </c>
      <c r="G34" s="20"/>
      <c r="H34" s="18"/>
    </row>
    <row r="35" spans="1:10" ht="30" x14ac:dyDescent="0.25">
      <c r="A35" s="18" t="s">
        <v>38</v>
      </c>
      <c r="B35" s="71" t="s">
        <v>39</v>
      </c>
      <c r="C35" s="71"/>
      <c r="D35" s="18"/>
      <c r="E35" s="18"/>
      <c r="F35" s="18"/>
      <c r="G35" s="18"/>
      <c r="H35" s="20"/>
    </row>
    <row r="36" spans="1:10" x14ac:dyDescent="0.25">
      <c r="A36" s="18" t="s">
        <v>40</v>
      </c>
      <c r="B36" s="71" t="s">
        <v>41</v>
      </c>
      <c r="C36" s="71"/>
      <c r="D36" s="18"/>
      <c r="E36" s="18"/>
      <c r="F36" s="18"/>
      <c r="G36" s="18"/>
      <c r="H36" s="20"/>
    </row>
    <row r="37" spans="1:10" x14ac:dyDescent="0.25">
      <c r="A37" s="18" t="s">
        <v>42</v>
      </c>
      <c r="B37" s="71" t="s">
        <v>43</v>
      </c>
      <c r="C37" s="71"/>
      <c r="D37" s="18"/>
      <c r="E37" s="18"/>
      <c r="F37" s="18"/>
      <c r="G37" s="18"/>
      <c r="H37" s="20"/>
    </row>
    <row r="38" spans="1:10" x14ac:dyDescent="0.25">
      <c r="A38" s="18" t="s">
        <v>44</v>
      </c>
      <c r="B38" s="71" t="s">
        <v>36</v>
      </c>
      <c r="C38" s="71">
        <v>10</v>
      </c>
      <c r="D38" s="18" t="s">
        <v>37</v>
      </c>
      <c r="E38" s="19"/>
      <c r="F38" s="18" t="str">
        <f>IF(ISBLANK(E38),"", PRODUCT(C38,E38))</f>
        <v/>
      </c>
      <c r="G38" s="20"/>
      <c r="H38" s="18"/>
    </row>
    <row r="39" spans="1:10" ht="30" x14ac:dyDescent="0.25">
      <c r="A39" s="18" t="s">
        <v>45</v>
      </c>
      <c r="B39" s="71" t="s">
        <v>39</v>
      </c>
      <c r="C39" s="71"/>
      <c r="D39" s="18"/>
      <c r="E39" s="18"/>
      <c r="F39" s="18"/>
      <c r="G39" s="18"/>
      <c r="H39" s="20"/>
    </row>
    <row r="40" spans="1:10" x14ac:dyDescent="0.25">
      <c r="A40" s="18" t="s">
        <v>46</v>
      </c>
      <c r="B40" s="71" t="s">
        <v>47</v>
      </c>
      <c r="C40" s="71"/>
      <c r="D40" s="18"/>
      <c r="E40" s="18"/>
      <c r="F40" s="18"/>
      <c r="G40" s="18"/>
      <c r="H40" s="20"/>
    </row>
    <row r="41" spans="1:10" x14ac:dyDescent="0.25">
      <c r="A41" s="18" t="s">
        <v>48</v>
      </c>
      <c r="B41" s="71" t="s">
        <v>43</v>
      </c>
      <c r="C41" s="71"/>
      <c r="D41" s="18"/>
      <c r="E41" s="18"/>
      <c r="F41" s="18"/>
      <c r="G41" s="18"/>
      <c r="H41" s="20"/>
    </row>
    <row r="42" spans="1:10" x14ac:dyDescent="0.25">
      <c r="A42" s="18" t="s">
        <v>49</v>
      </c>
      <c r="B42" s="71" t="s">
        <v>50</v>
      </c>
      <c r="C42" s="71">
        <v>10</v>
      </c>
      <c r="D42" s="18" t="s">
        <v>37</v>
      </c>
      <c r="E42" s="19"/>
      <c r="F42" s="18" t="str">
        <f>IF(ISBLANK(E42),"", PRODUCT(C42,E42))</f>
        <v/>
      </c>
      <c r="G42" s="20"/>
      <c r="H42" s="18"/>
    </row>
    <row r="43" spans="1:10" x14ac:dyDescent="0.25">
      <c r="A43" s="18" t="s">
        <v>51</v>
      </c>
      <c r="B43" s="71" t="s">
        <v>52</v>
      </c>
      <c r="C43" s="71"/>
      <c r="D43" s="18"/>
      <c r="E43" s="18"/>
      <c r="F43" s="18"/>
      <c r="G43" s="18"/>
      <c r="H43" s="20"/>
    </row>
    <row r="44" spans="1:10" x14ac:dyDescent="0.25">
      <c r="A44" s="18" t="s">
        <v>53</v>
      </c>
      <c r="B44" s="71" t="s">
        <v>54</v>
      </c>
      <c r="C44" s="71"/>
      <c r="D44" s="18"/>
      <c r="E44" s="18"/>
      <c r="F44" s="18"/>
      <c r="G44" s="18"/>
      <c r="H44" s="20"/>
    </row>
    <row r="45" spans="1:10" x14ac:dyDescent="0.25">
      <c r="A45" s="18" t="s">
        <v>55</v>
      </c>
      <c r="B45" s="71" t="s">
        <v>43</v>
      </c>
      <c r="C45" s="71"/>
      <c r="D45" s="18"/>
      <c r="E45" s="18"/>
      <c r="F45" s="18"/>
      <c r="G45" s="18"/>
      <c r="H45" s="20"/>
    </row>
    <row r="46" spans="1:10" x14ac:dyDescent="0.25">
      <c r="A46" s="18" t="s">
        <v>56</v>
      </c>
      <c r="B46" s="71" t="s">
        <v>50</v>
      </c>
      <c r="C46" s="71">
        <v>10</v>
      </c>
      <c r="D46" s="18" t="s">
        <v>37</v>
      </c>
      <c r="E46" s="19"/>
      <c r="F46" s="18" t="str">
        <f>IF(ISBLANK(E46),"", PRODUCT(C46,E46))</f>
        <v/>
      </c>
      <c r="G46" s="20"/>
      <c r="H46" s="18"/>
    </row>
    <row r="47" spans="1:10" x14ac:dyDescent="0.25">
      <c r="A47" s="18" t="s">
        <v>57</v>
      </c>
      <c r="B47" s="71" t="s">
        <v>58</v>
      </c>
      <c r="C47" s="71"/>
      <c r="D47" s="18"/>
      <c r="E47" s="18"/>
      <c r="F47" s="18"/>
      <c r="G47" s="18"/>
      <c r="H47" s="20"/>
    </row>
    <row r="48" spans="1:10" x14ac:dyDescent="0.25">
      <c r="A48" s="18" t="s">
        <v>59</v>
      </c>
      <c r="B48" s="71" t="s">
        <v>54</v>
      </c>
      <c r="C48" s="71"/>
      <c r="D48" s="18"/>
      <c r="E48" s="18"/>
      <c r="F48" s="18"/>
      <c r="G48" s="18"/>
      <c r="H48" s="20"/>
    </row>
    <row r="49" spans="1:8" x14ac:dyDescent="0.25">
      <c r="A49" s="18" t="s">
        <v>60</v>
      </c>
      <c r="B49" s="71" t="s">
        <v>43</v>
      </c>
      <c r="C49" s="71"/>
      <c r="D49" s="18"/>
      <c r="E49" s="18"/>
      <c r="F49" s="18"/>
      <c r="G49" s="18"/>
      <c r="H49" s="20"/>
    </row>
    <row r="50" spans="1:8" x14ac:dyDescent="0.25">
      <c r="A50" s="18" t="s">
        <v>61</v>
      </c>
      <c r="B50" s="71" t="s">
        <v>50</v>
      </c>
      <c r="C50" s="71">
        <v>10</v>
      </c>
      <c r="D50" s="18" t="s">
        <v>37</v>
      </c>
      <c r="E50" s="19"/>
      <c r="F50" s="18" t="str">
        <f>IF(ISBLANK(E50),"", PRODUCT(C50,E50))</f>
        <v/>
      </c>
      <c r="G50" s="20"/>
      <c r="H50" s="18"/>
    </row>
    <row r="51" spans="1:8" x14ac:dyDescent="0.25">
      <c r="A51" s="18" t="s">
        <v>62</v>
      </c>
      <c r="B51" s="71" t="s">
        <v>63</v>
      </c>
      <c r="C51" s="71"/>
      <c r="D51" s="18"/>
      <c r="E51" s="18"/>
      <c r="F51" s="18"/>
      <c r="G51" s="18"/>
      <c r="H51" s="20"/>
    </row>
    <row r="52" spans="1:8" x14ac:dyDescent="0.25">
      <c r="A52" s="18" t="s">
        <v>64</v>
      </c>
      <c r="B52" s="71" t="s">
        <v>54</v>
      </c>
      <c r="C52" s="71"/>
      <c r="D52" s="18"/>
      <c r="E52" s="18"/>
      <c r="F52" s="18"/>
      <c r="G52" s="18"/>
      <c r="H52" s="20"/>
    </row>
    <row r="53" spans="1:8" x14ac:dyDescent="0.25">
      <c r="A53" s="18" t="s">
        <v>65</v>
      </c>
      <c r="B53" s="71" t="s">
        <v>43</v>
      </c>
      <c r="C53" s="71"/>
      <c r="D53" s="18"/>
      <c r="E53" s="18"/>
      <c r="F53" s="18"/>
      <c r="G53" s="18"/>
      <c r="H53" s="20"/>
    </row>
    <row r="54" spans="1:8" x14ac:dyDescent="0.25">
      <c r="A54" s="18" t="s">
        <v>66</v>
      </c>
      <c r="B54" s="71" t="s">
        <v>67</v>
      </c>
      <c r="C54" s="71">
        <v>2</v>
      </c>
      <c r="D54" s="18" t="s">
        <v>37</v>
      </c>
      <c r="E54" s="19"/>
      <c r="F54" s="18" t="str">
        <f>IF(ISBLANK(E54),"", PRODUCT(C54,E54))</f>
        <v/>
      </c>
      <c r="G54" s="20"/>
      <c r="H54" s="18"/>
    </row>
    <row r="55" spans="1:8" x14ac:dyDescent="0.25">
      <c r="A55" s="18" t="s">
        <v>68</v>
      </c>
      <c r="B55" s="71" t="s">
        <v>52</v>
      </c>
      <c r="C55" s="71"/>
      <c r="D55" s="18"/>
      <c r="E55" s="18"/>
      <c r="F55" s="18"/>
      <c r="G55" s="18"/>
      <c r="H55" s="20"/>
    </row>
    <row r="56" spans="1:8" x14ac:dyDescent="0.25">
      <c r="A56" s="18" t="s">
        <v>69</v>
      </c>
      <c r="B56" s="71" t="s">
        <v>43</v>
      </c>
      <c r="C56" s="71"/>
      <c r="D56" s="18"/>
      <c r="E56" s="18"/>
      <c r="F56" s="18"/>
      <c r="G56" s="18"/>
      <c r="H56" s="20"/>
    </row>
    <row r="57" spans="1:8" x14ac:dyDescent="0.25">
      <c r="A57" s="18" t="s">
        <v>70</v>
      </c>
      <c r="B57" s="71" t="s">
        <v>67</v>
      </c>
      <c r="C57" s="71">
        <v>2</v>
      </c>
      <c r="D57" s="18" t="s">
        <v>37</v>
      </c>
      <c r="E57" s="19"/>
      <c r="F57" s="18" t="str">
        <f>IF(ISBLANK(E57),"", PRODUCT(C57,E57))</f>
        <v/>
      </c>
      <c r="G57" s="20"/>
      <c r="H57" s="18"/>
    </row>
    <row r="58" spans="1:8" x14ac:dyDescent="0.25">
      <c r="A58" s="18" t="s">
        <v>71</v>
      </c>
      <c r="B58" s="71" t="s">
        <v>58</v>
      </c>
      <c r="C58" s="71"/>
      <c r="D58" s="18"/>
      <c r="E58" s="18"/>
      <c r="F58" s="18"/>
      <c r="G58" s="18"/>
      <c r="H58" s="20"/>
    </row>
    <row r="59" spans="1:8" x14ac:dyDescent="0.25">
      <c r="A59" s="18" t="s">
        <v>72</v>
      </c>
      <c r="B59" s="71" t="s">
        <v>43</v>
      </c>
      <c r="C59" s="71"/>
      <c r="D59" s="18"/>
      <c r="E59" s="18"/>
      <c r="F59" s="18"/>
      <c r="G59" s="18"/>
      <c r="H59" s="20"/>
    </row>
    <row r="60" spans="1:8" x14ac:dyDescent="0.25">
      <c r="A60" s="18" t="s">
        <v>73</v>
      </c>
      <c r="B60" s="71" t="s">
        <v>67</v>
      </c>
      <c r="C60" s="71">
        <v>2</v>
      </c>
      <c r="D60" s="18" t="s">
        <v>37</v>
      </c>
      <c r="E60" s="19"/>
      <c r="F60" s="18" t="str">
        <f>IF(ISBLANK(E60),"", PRODUCT(C60,E60))</f>
        <v/>
      </c>
      <c r="G60" s="20"/>
      <c r="H60" s="18"/>
    </row>
    <row r="61" spans="1:8" x14ac:dyDescent="0.25">
      <c r="A61" s="18" t="s">
        <v>74</v>
      </c>
      <c r="B61" s="71" t="s">
        <v>63</v>
      </c>
      <c r="C61" s="71"/>
      <c r="D61" s="18"/>
      <c r="E61" s="18"/>
      <c r="F61" s="18"/>
      <c r="G61" s="18"/>
      <c r="H61" s="20"/>
    </row>
    <row r="62" spans="1:8" x14ac:dyDescent="0.25">
      <c r="A62" s="18" t="s">
        <v>75</v>
      </c>
      <c r="B62" s="71" t="s">
        <v>43</v>
      </c>
      <c r="C62" s="71"/>
      <c r="D62" s="18"/>
      <c r="E62" s="18"/>
      <c r="F62" s="18"/>
      <c r="G62" s="18"/>
      <c r="H62" s="20"/>
    </row>
    <row r="63" spans="1:8" x14ac:dyDescent="0.25">
      <c r="A63" s="18" t="s">
        <v>76</v>
      </c>
      <c r="B63" s="71" t="s">
        <v>77</v>
      </c>
      <c r="C63" s="71">
        <v>1</v>
      </c>
      <c r="D63" s="18" t="s">
        <v>37</v>
      </c>
      <c r="E63" s="19"/>
      <c r="F63" s="18" t="str">
        <f>IF(ISBLANK(E63),"", PRODUCT(C63,E63))</f>
        <v/>
      </c>
      <c r="G63" s="20"/>
      <c r="H63" s="18"/>
    </row>
    <row r="64" spans="1:8" x14ac:dyDescent="0.25">
      <c r="A64" s="18" t="s">
        <v>78</v>
      </c>
      <c r="B64" s="71" t="s">
        <v>79</v>
      </c>
      <c r="C64" s="71"/>
      <c r="D64" s="18"/>
      <c r="E64" s="18"/>
      <c r="F64" s="18"/>
      <c r="G64" s="18"/>
      <c r="H64" s="20"/>
    </row>
    <row r="65" spans="1:8" x14ac:dyDescent="0.25">
      <c r="A65" s="18" t="s">
        <v>80</v>
      </c>
      <c r="B65" s="71" t="s">
        <v>43</v>
      </c>
      <c r="C65" s="71"/>
      <c r="D65" s="18"/>
      <c r="E65" s="18"/>
      <c r="F65" s="18"/>
      <c r="G65" s="18"/>
      <c r="H65" s="20"/>
    </row>
    <row r="66" spans="1:8" x14ac:dyDescent="0.25">
      <c r="A66" s="18" t="s">
        <v>81</v>
      </c>
      <c r="B66" s="71" t="s">
        <v>82</v>
      </c>
      <c r="C66" s="71">
        <v>3</v>
      </c>
      <c r="D66" s="18" t="s">
        <v>37</v>
      </c>
      <c r="E66" s="19"/>
      <c r="F66" s="18" t="str">
        <f t="shared" ref="F66:F72" si="0">IF(ISBLANK(E66),"", PRODUCT(C66,E66))</f>
        <v/>
      </c>
      <c r="G66" s="20"/>
      <c r="H66" s="18"/>
    </row>
    <row r="67" spans="1:8" x14ac:dyDescent="0.25">
      <c r="A67" s="18" t="s">
        <v>83</v>
      </c>
      <c r="B67" s="71" t="s">
        <v>84</v>
      </c>
      <c r="C67" s="71">
        <v>3</v>
      </c>
      <c r="D67" s="18" t="s">
        <v>37</v>
      </c>
      <c r="E67" s="19"/>
      <c r="F67" s="18" t="str">
        <f t="shared" si="0"/>
        <v/>
      </c>
      <c r="G67" s="20"/>
      <c r="H67" s="18"/>
    </row>
    <row r="68" spans="1:8" x14ac:dyDescent="0.25">
      <c r="A68" s="18" t="s">
        <v>85</v>
      </c>
      <c r="B68" s="71" t="s">
        <v>86</v>
      </c>
      <c r="C68" s="71">
        <v>15</v>
      </c>
      <c r="D68" s="18" t="s">
        <v>37</v>
      </c>
      <c r="E68" s="19"/>
      <c r="F68" s="18" t="str">
        <f t="shared" si="0"/>
        <v/>
      </c>
      <c r="G68" s="20"/>
      <c r="H68" s="18"/>
    </row>
    <row r="69" spans="1:8" x14ac:dyDescent="0.25">
      <c r="A69" s="18" t="s">
        <v>87</v>
      </c>
      <c r="B69" s="71" t="s">
        <v>88</v>
      </c>
      <c r="C69" s="71">
        <v>20</v>
      </c>
      <c r="D69" s="18" t="s">
        <v>37</v>
      </c>
      <c r="E69" s="19"/>
      <c r="F69" s="18" t="str">
        <f t="shared" si="0"/>
        <v/>
      </c>
      <c r="G69" s="20"/>
      <c r="H69" s="18"/>
    </row>
    <row r="70" spans="1:8" x14ac:dyDescent="0.25">
      <c r="A70" s="18" t="s">
        <v>89</v>
      </c>
      <c r="B70" s="71" t="s">
        <v>90</v>
      </c>
      <c r="C70" s="71">
        <v>30</v>
      </c>
      <c r="D70" s="18" t="s">
        <v>37</v>
      </c>
      <c r="E70" s="19"/>
      <c r="F70" s="18" t="str">
        <f t="shared" si="0"/>
        <v/>
      </c>
      <c r="G70" s="20"/>
      <c r="H70" s="18"/>
    </row>
    <row r="71" spans="1:8" x14ac:dyDescent="0.25">
      <c r="A71" s="18" t="s">
        <v>91</v>
      </c>
      <c r="B71" s="71" t="s">
        <v>92</v>
      </c>
      <c r="C71" s="71">
        <v>30</v>
      </c>
      <c r="D71" s="18" t="s">
        <v>37</v>
      </c>
      <c r="E71" s="19"/>
      <c r="F71" s="18" t="str">
        <f t="shared" si="0"/>
        <v/>
      </c>
      <c r="G71" s="20"/>
      <c r="H71" s="18"/>
    </row>
    <row r="72" spans="1:8" ht="30" x14ac:dyDescent="0.25">
      <c r="A72" s="18" t="s">
        <v>93</v>
      </c>
      <c r="B72" s="71" t="s">
        <v>94</v>
      </c>
      <c r="C72" s="71">
        <v>2</v>
      </c>
      <c r="D72" s="18" t="s">
        <v>37</v>
      </c>
      <c r="E72" s="19"/>
      <c r="F72" s="18" t="str">
        <f t="shared" si="0"/>
        <v/>
      </c>
      <c r="G72" s="20"/>
      <c r="H72" s="18"/>
    </row>
    <row r="73" spans="1:8" x14ac:dyDescent="0.25">
      <c r="E73" s="17" t="s">
        <v>95</v>
      </c>
      <c r="F73" s="17" t="str">
        <f>IF((COUNT(C34:C72)&lt;&gt;COUNT(F34:F72)),"", ROUND(SUM(F34:F72),2))</f>
        <v/>
      </c>
      <c r="G73" s="15" t="str">
        <f>IF((COUNT(C34:C72)&lt;&gt;COUNT(F34:F72)),"Neužpildytos visų objektų kainos", "")</f>
        <v>Neužpildytos visų objektų kainos</v>
      </c>
    </row>
    <row r="74" spans="1:8" x14ac:dyDescent="0.25">
      <c r="C74" s="17" t="s">
        <v>96</v>
      </c>
      <c r="D74" s="20"/>
      <c r="E74" s="17" t="s">
        <v>97</v>
      </c>
      <c r="F74" s="17" t="str">
        <f>IF(OR(F73="",D74=""),"", ROUND(PRODUCT(D74,F73)/100,2))</f>
        <v/>
      </c>
      <c r="G74" s="15" t="str">
        <f>IF(D74="", "Nurodykite taikomą PVM dydį", "")</f>
        <v>Nurodykite taikomą PVM dydį</v>
      </c>
    </row>
    <row r="75" spans="1:8" x14ac:dyDescent="0.25">
      <c r="E75" s="17" t="s">
        <v>98</v>
      </c>
      <c r="F75" s="17">
        <f>IF(ISBLANK(F74), "", ROUND(SUM(F73:F74),2))</f>
        <v>0</v>
      </c>
    </row>
  </sheetData>
  <sheetProtection algorithmName="SHA-512" hashValue="aMDoPscfK+3eSyOzSy2ZFq1Zii8sDNZJlIJ7opjIdbY+1tBQU1+6r0YrgqaOutx2J09BaNBZDD8T43195GxJ3w==" saltValue="Fiu5FQbRkAZJNB5ixYj7T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99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100</v>
      </c>
      <c r="B5" s="45"/>
      <c r="C5" s="43" t="s">
        <v>101</v>
      </c>
      <c r="D5" s="44"/>
      <c r="E5" s="45"/>
      <c r="F5" s="43" t="s">
        <v>102</v>
      </c>
      <c r="G5" s="44"/>
      <c r="H5" s="45"/>
      <c r="I5" s="43" t="s">
        <v>103</v>
      </c>
      <c r="J5" s="45"/>
      <c r="K5" s="9" t="s">
        <v>104</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105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101</v>
      </c>
      <c r="D19" s="44"/>
      <c r="E19" s="45"/>
      <c r="F19" s="43" t="s">
        <v>106</v>
      </c>
      <c r="G19" s="44"/>
      <c r="H19" s="45"/>
      <c r="I19" s="64" t="s">
        <v>103</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107</v>
      </c>
      <c r="B33" s="31"/>
      <c r="C33" s="31"/>
      <c r="D33" s="31"/>
      <c r="E33" s="31"/>
      <c r="F33" s="31"/>
      <c r="G33" s="31"/>
      <c r="H33" s="31"/>
      <c r="I33" s="31"/>
      <c r="J33" s="31"/>
    </row>
    <row r="34" spans="1:10" ht="15.95" customHeight="1" thickBot="1" x14ac:dyDescent="0.3"/>
    <row r="35" spans="1:10" ht="15.95" customHeight="1" x14ac:dyDescent="0.25">
      <c r="A35" s="8" t="s">
        <v>27</v>
      </c>
      <c r="B35" s="60" t="s">
        <v>108</v>
      </c>
      <c r="C35" s="44"/>
      <c r="D35" s="44"/>
      <c r="E35" s="44"/>
      <c r="F35" s="44"/>
      <c r="G35" s="45"/>
      <c r="H35" s="61" t="s">
        <v>109</v>
      </c>
      <c r="I35" s="44"/>
      <c r="J35" s="62"/>
    </row>
    <row r="36" spans="1:10" ht="48" customHeight="1" x14ac:dyDescent="0.25">
      <c r="A36" s="23" t="s">
        <v>110</v>
      </c>
      <c r="B36" s="52" t="s">
        <v>111</v>
      </c>
      <c r="C36" s="47"/>
      <c r="D36" s="47"/>
      <c r="E36" s="47"/>
      <c r="F36" s="47"/>
      <c r="G36" s="30"/>
      <c r="H36" s="55"/>
      <c r="I36" s="47"/>
      <c r="J36" s="49"/>
    </row>
    <row r="37" spans="1:10" ht="48" customHeight="1" x14ac:dyDescent="0.25">
      <c r="A37" s="23" t="s">
        <v>112</v>
      </c>
      <c r="B37" s="52" t="s">
        <v>113</v>
      </c>
      <c r="C37" s="47"/>
      <c r="D37" s="47"/>
      <c r="E37" s="47"/>
      <c r="F37" s="47"/>
      <c r="G37" s="30"/>
      <c r="H37" s="55"/>
      <c r="I37" s="47"/>
      <c r="J37" s="49"/>
    </row>
    <row r="38" spans="1:10" ht="48" customHeight="1" x14ac:dyDescent="0.25">
      <c r="A38" s="24"/>
      <c r="B38" s="53"/>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114</v>
      </c>
      <c r="B48" s="31"/>
      <c r="C48" s="31"/>
      <c r="D48" s="31"/>
      <c r="E48" s="31"/>
      <c r="F48" s="31"/>
      <c r="G48" s="31"/>
      <c r="H48" s="31"/>
      <c r="I48" s="31"/>
      <c r="J48" s="31"/>
    </row>
    <row r="51" spans="1:10" x14ac:dyDescent="0.25">
      <c r="A51" s="51" t="s">
        <v>115</v>
      </c>
      <c r="B51" s="31"/>
      <c r="C51" s="31"/>
      <c r="D51" s="31"/>
      <c r="E51" s="57"/>
      <c r="F51" s="31"/>
      <c r="G51" s="31"/>
      <c r="H51" s="31"/>
      <c r="I51" s="31"/>
      <c r="J51" s="31"/>
    </row>
    <row r="53" spans="1:10" x14ac:dyDescent="0.25">
      <c r="A53" s="51" t="s">
        <v>116</v>
      </c>
      <c r="B53" s="31"/>
      <c r="C53" s="31"/>
      <c r="D53" s="31"/>
      <c r="E53" s="57"/>
      <c r="F53" s="31"/>
      <c r="G53" s="31"/>
      <c r="H53" s="31"/>
      <c r="I53" s="31"/>
      <c r="J53" s="31"/>
    </row>
    <row r="100" spans="1:1" ht="15.75" x14ac:dyDescent="0.25">
      <c r="A100" t="s">
        <v>117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2025-09-17T07:16:00Z</dcterms:modified>
</cp:coreProperties>
</file>