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doman\Desktop\"/>
    </mc:Choice>
  </mc:AlternateContent>
  <xr:revisionPtr revIDLastSave="0" documentId="8_{8886A188-4D3E-4DA7-9212-CCC97A4FBEAE}" xr6:coauthVersionLast="47" xr6:coauthVersionMax="47" xr10:uidLastSave="{00000000-0000-0000-0000-000000000000}"/>
  <bookViews>
    <workbookView xWindow="-120" yWindow="-120" windowWidth="29040" windowHeight="15720" tabRatio="809" xr2:uid="{00000000-000D-0000-FFFF-FFFF00000000}"/>
  </bookViews>
  <sheets>
    <sheet name="1 A. KAMB.KORID.FOJE" sheetId="71" r:id="rId1"/>
    <sheet name="2 A. KAMB.KORID.FOJE" sheetId="7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6" i="71" l="1"/>
  <c r="A77" i="71" s="1"/>
  <c r="F76" i="71"/>
  <c r="A59" i="71"/>
  <c r="A60" i="71" s="1"/>
  <c r="A61" i="71" s="1"/>
  <c r="F59" i="70"/>
  <c r="F77" i="71"/>
  <c r="F90" i="71"/>
  <c r="F10" i="71" l="1"/>
  <c r="F11" i="71"/>
  <c r="F12" i="71"/>
  <c r="F13" i="71"/>
  <c r="F14" i="71"/>
  <c r="F15" i="71"/>
  <c r="F16" i="71"/>
  <c r="F17" i="71"/>
  <c r="F18" i="71"/>
  <c r="F19" i="71"/>
  <c r="F20" i="71"/>
  <c r="F21" i="71"/>
  <c r="F24" i="71"/>
  <c r="F25" i="71"/>
  <c r="F26" i="71"/>
  <c r="F27" i="71"/>
  <c r="F30" i="71"/>
  <c r="F31" i="71"/>
  <c r="F32" i="71"/>
  <c r="F33" i="71"/>
  <c r="F34" i="71"/>
  <c r="F35" i="71"/>
  <c r="F36" i="71"/>
  <c r="F37" i="71"/>
  <c r="F38" i="71"/>
  <c r="F39" i="71"/>
  <c r="F40" i="71"/>
  <c r="F41" i="71"/>
  <c r="F42" i="71"/>
  <c r="F45" i="71"/>
  <c r="F46" i="71"/>
  <c r="F47" i="71"/>
  <c r="F48" i="71"/>
  <c r="F49" i="71"/>
  <c r="F50" i="71"/>
  <c r="F51" i="71"/>
  <c r="F52" i="71"/>
  <c r="F53" i="71"/>
  <c r="F54" i="71"/>
  <c r="F55" i="71"/>
  <c r="F58" i="71"/>
  <c r="F60" i="71"/>
  <c r="F61" i="71"/>
  <c r="F64" i="71"/>
  <c r="F65" i="71"/>
  <c r="F66" i="71"/>
  <c r="F67" i="71"/>
  <c r="F68" i="71"/>
  <c r="F69" i="71"/>
  <c r="F70" i="71"/>
  <c r="F71" i="71"/>
  <c r="F72" i="71"/>
  <c r="F73" i="71"/>
  <c r="F74" i="71"/>
  <c r="F75" i="71"/>
  <c r="F80" i="71"/>
  <c r="F81" i="71"/>
  <c r="F82" i="71"/>
  <c r="F91" i="71"/>
  <c r="F85" i="71"/>
  <c r="F86" i="71"/>
  <c r="F87" i="71"/>
  <c r="F88" i="71"/>
  <c r="F89" i="71"/>
  <c r="A10" i="71"/>
  <c r="A11" i="71" s="1"/>
  <c r="A12" i="71" s="1"/>
  <c r="A13" i="71" s="1"/>
  <c r="A14" i="71" s="1"/>
  <c r="A15" i="71" s="1"/>
  <c r="A16" i="71" s="1"/>
  <c r="A17" i="71" s="1"/>
  <c r="A18" i="71" s="1"/>
  <c r="A19" i="71" s="1"/>
  <c r="A20" i="71" s="1"/>
  <c r="A21" i="71" s="1"/>
  <c r="A25" i="71" s="1"/>
  <c r="A26" i="71" s="1"/>
  <c r="A27" i="71" s="1"/>
  <c r="A31" i="71" s="1"/>
  <c r="A32" i="71" s="1"/>
  <c r="A33" i="71" s="1"/>
  <c r="A34" i="71" s="1"/>
  <c r="A35" i="71" s="1"/>
  <c r="A36" i="71" s="1"/>
  <c r="A37" i="71" s="1"/>
  <c r="A38" i="71" s="1"/>
  <c r="A39" i="71" s="1"/>
  <c r="A40" i="71" s="1"/>
  <c r="A41" i="71" s="1"/>
  <c r="A42" i="71" s="1"/>
  <c r="A46" i="71" s="1"/>
  <c r="A47" i="71" s="1"/>
  <c r="A48" i="71" s="1"/>
  <c r="A49" i="71" s="1"/>
  <c r="A50" i="71" s="1"/>
  <c r="A51" i="71" s="1"/>
  <c r="A52" i="71" s="1"/>
  <c r="A53" i="71" s="1"/>
  <c r="A54" i="71" s="1"/>
  <c r="A55" i="71" s="1"/>
  <c r="A65" i="71" s="1"/>
  <c r="A66" i="71" s="1"/>
  <c r="A67" i="71" s="1"/>
  <c r="A68" i="71" s="1"/>
  <c r="A69" i="71" s="1"/>
  <c r="A70" i="71" s="1"/>
  <c r="A71" i="71" s="1"/>
  <c r="A72" i="71" s="1"/>
  <c r="A73" i="71" s="1"/>
  <c r="A74" i="71" s="1"/>
  <c r="A75" i="71" s="1"/>
  <c r="F9" i="71"/>
  <c r="F10" i="70"/>
  <c r="F11" i="70"/>
  <c r="F12" i="70"/>
  <c r="F13" i="70"/>
  <c r="F14" i="70"/>
  <c r="F15" i="70"/>
  <c r="F16" i="70"/>
  <c r="F17" i="70"/>
  <c r="F18" i="70"/>
  <c r="F21" i="70"/>
  <c r="F22" i="70"/>
  <c r="F23" i="70"/>
  <c r="F26" i="70"/>
  <c r="F27" i="70"/>
  <c r="F28" i="70"/>
  <c r="F29" i="70"/>
  <c r="F30" i="70"/>
  <c r="F31" i="70"/>
  <c r="F32" i="70"/>
  <c r="F33" i="70"/>
  <c r="F36" i="70"/>
  <c r="F37" i="70"/>
  <c r="F38" i="70"/>
  <c r="F39" i="70"/>
  <c r="F40" i="70"/>
  <c r="F41" i="70"/>
  <c r="F44" i="70"/>
  <c r="F45" i="70"/>
  <c r="F46" i="70"/>
  <c r="F49" i="70"/>
  <c r="F50" i="70"/>
  <c r="F51" i="70"/>
  <c r="F52" i="70"/>
  <c r="F53" i="70"/>
  <c r="F54" i="70"/>
  <c r="F55" i="70"/>
  <c r="F56" i="70"/>
  <c r="F57" i="70"/>
  <c r="F58" i="70"/>
  <c r="F60" i="70"/>
  <c r="F63" i="70"/>
  <c r="F64" i="70"/>
  <c r="F65" i="70"/>
  <c r="F66" i="70"/>
  <c r="F9" i="70"/>
  <c r="A10" i="70"/>
  <c r="A11" i="70" s="1"/>
  <c r="A12" i="70" s="1"/>
  <c r="A13" i="70" s="1"/>
  <c r="A14" i="70" s="1"/>
  <c r="A15" i="70" s="1"/>
  <c r="A16" i="70" s="1"/>
  <c r="A17" i="70" s="1"/>
  <c r="A18" i="70" s="1"/>
  <c r="A22" i="70" s="1"/>
  <c r="A23" i="70" s="1"/>
  <c r="A27" i="70" s="1"/>
  <c r="A28" i="70" s="1"/>
  <c r="A29" i="70" s="1"/>
  <c r="A30" i="70" s="1"/>
  <c r="A31" i="70" s="1"/>
  <c r="A32" i="70" s="1"/>
  <c r="A33" i="70" s="1"/>
  <c r="A37" i="70" s="1"/>
  <c r="A38" i="70" s="1"/>
  <c r="A39" i="70" s="1"/>
  <c r="A40" i="70" s="1"/>
  <c r="A41" i="70" s="1"/>
  <c r="F92" i="71" l="1"/>
  <c r="F93" i="71" s="1"/>
  <c r="F94" i="71" s="1"/>
  <c r="A81" i="71"/>
  <c r="A82" i="71" s="1"/>
  <c r="A86" i="71" s="1"/>
  <c r="A87" i="71" s="1"/>
  <c r="A88" i="71" s="1"/>
  <c r="A89" i="71" s="1"/>
  <c r="A90" i="71" s="1"/>
  <c r="A91" i="71" s="1"/>
  <c r="F67" i="70"/>
  <c r="A45" i="70"/>
  <c r="A46" i="70" s="1"/>
  <c r="A50" i="70" s="1"/>
  <c r="A51" i="70" s="1"/>
  <c r="A52" i="70" s="1"/>
  <c r="A53" i="70" s="1"/>
  <c r="A54" i="70" s="1"/>
  <c r="A55" i="70" s="1"/>
  <c r="A56" i="70" s="1"/>
  <c r="A57" i="70" s="1"/>
  <c r="A58" i="70" s="1"/>
  <c r="A64" i="70" l="1"/>
  <c r="A65" i="70" s="1"/>
  <c r="A66" i="70" s="1"/>
  <c r="A59" i="70"/>
  <c r="A60" i="70" s="1"/>
  <c r="F68" i="70"/>
  <c r="F69" i="70" s="1"/>
</calcChain>
</file>

<file path=xl/sharedStrings.xml><?xml version="1.0" encoding="utf-8"?>
<sst xmlns="http://schemas.openxmlformats.org/spreadsheetml/2006/main" count="292" uniqueCount="117">
  <si>
    <t>Kiekis</t>
  </si>
  <si>
    <t>m2</t>
  </si>
  <si>
    <t>vnt.</t>
  </si>
  <si>
    <t>PVM 21 %</t>
  </si>
  <si>
    <t>VILNIAUS LIETUVIŲ NAMAI</t>
  </si>
  <si>
    <t>Skyrius</t>
  </si>
  <si>
    <t>Eil. Nr.</t>
  </si>
  <si>
    <t>Darbų ir išlaidų aprašymai</t>
  </si>
  <si>
    <t>Mato vnt.</t>
  </si>
  <si>
    <t>Suma</t>
  </si>
  <si>
    <t>Kaina</t>
  </si>
  <si>
    <t>VISO SU PVM</t>
  </si>
  <si>
    <t>kompl.</t>
  </si>
  <si>
    <t>4</t>
  </si>
  <si>
    <t>2</t>
  </si>
  <si>
    <t>3</t>
  </si>
  <si>
    <t>5</t>
  </si>
  <si>
    <t>6</t>
  </si>
  <si>
    <t>Viso be PVM</t>
  </si>
  <si>
    <t>ŠIUKŠLIŲ IŠVEŽIMAS, PATALPOS PO STATYBINIS VALYMAS, ATLIKUS REMONTO DARBUS, BAIGTUMAS 100%.</t>
  </si>
  <si>
    <t xml:space="preserve">BENDRABUČIO 2 AUKŠTE ESANČIŲ KAMBARIŲ, KORIDORIŲ IR FOJĖ SIENŲ, LUBŲ, GRIGŲ DANGOS IR ELEKTROS INSTALIACIJOS DARBAI </t>
  </si>
  <si>
    <t>Pakabinamų lubų iš plokščių "Armstrong" išardymas (koridoriai, fojė)</t>
  </si>
  <si>
    <t>Pakabinamų lubų iš gipso kartono plokščių išardymas</t>
  </si>
  <si>
    <t>Medinių grindjuosčių nuardymas</t>
  </si>
  <si>
    <t>m</t>
  </si>
  <si>
    <t>Seno linoleumo nuėmimas</t>
  </si>
  <si>
    <t>Keraminių plytelių dangos ir grindjuosčių išardymas</t>
  </si>
  <si>
    <t xml:space="preserve">Patalpų atskirų dalių uždengimas polietilenine plėvele </t>
  </si>
  <si>
    <t>Šiukšlių valymas iš patalpų</t>
  </si>
  <si>
    <t>t</t>
  </si>
  <si>
    <t>Statybinių šiukšlių išvežimas 10 km atstumu automobiliais-savivarčiais, pakraunant rankiniu būdu</t>
  </si>
  <si>
    <t>ARDYMO DARBAI, PARUOŠIAMIEJI DARBAI</t>
  </si>
  <si>
    <t>LUBŲ APDAILA</t>
  </si>
  <si>
    <t>Atšokusiusių dažų sluoksnių, tinko sluoksnių nudaužymas nuo mūrinių sienų ir lubų</t>
  </si>
  <si>
    <t>"Amstrong" akustinių pakabinamų lubų su metalo konstrukcija ir plokštėmis 600x600 mm įrengimas, kai plokštė su įkrentančiais kraštais</t>
  </si>
  <si>
    <t>Amstrong akustinių pakabinamų lubų su metalo konstrukcija ir plokštėmis 600x600 mm įrengimas</t>
  </si>
  <si>
    <t>Šviestuvų demontavimas</t>
  </si>
  <si>
    <t>SIENŲ APDAILA</t>
  </si>
  <si>
    <t>Vidaus tinkuojamų paviršių armavimas fasadiniu sintetiniu tinkleliu ( vidinių sienų)</t>
  </si>
  <si>
    <t>Vidaus paviršių labai geras tinkavimas rankiniu būdu cemento-kalkių skiediniais (sluoksnis 20 mm , vidinės sienos)</t>
  </si>
  <si>
    <t>Sienų vidinių paviršių pagrindo gruntavimas, betono kontaktu</t>
  </si>
  <si>
    <t>Sienų vidinių paviršių tarpinis gruntavimas prieš dažymą</t>
  </si>
  <si>
    <t>GRINDŲ PAGRINDŲ REMONTAS IR APDAILA</t>
  </si>
  <si>
    <t>Pagrindo paruošimas (išlyginimas) 2 sluoksniais savaime išsilyginančiu skiediniu, klojant vinilo grindų dangas</t>
  </si>
  <si>
    <t>Siūlių sandarinimas elastiniais hermetikais, kai siūlės skerspjūvis iki 0,25 cm2 (100m siūlės)</t>
  </si>
  <si>
    <t>Grindų išlyginamųjų sluoksnių remontas, kai išlyginamasis sluoksnis iš plokštes (orientuotų skiedrų plokštes (OSB))</t>
  </si>
  <si>
    <t>DURŲ KEITIMAS</t>
  </si>
  <si>
    <t>Durų atmušų montavimas</t>
  </si>
  <si>
    <t>Durų staktų sandūrų su siena izoliavimas montavimo putomis</t>
  </si>
  <si>
    <t>ELEKTROTECHNIKA, EL. RYŠIAI</t>
  </si>
  <si>
    <t>vnt</t>
  </si>
  <si>
    <t>LED šviestuvas (kambariai)</t>
  </si>
  <si>
    <t>Signalinio kabelio tarp sistemos elementų tiesimas paruoštose vagose (po tinku)</t>
  </si>
  <si>
    <t>Kompiuterinio kištukinio lizdo montavimas</t>
  </si>
  <si>
    <t>Kabelio izoliacijos varžos matavimas</t>
  </si>
  <si>
    <t>Lizdų ir vagų užtaisymas (tinkavimas), nutiesus apšvietimo tinklo laidus sienų paviršiuose</t>
  </si>
  <si>
    <t>Vagų iškirtimas paslėptai instaliacijai vagotuvu tinkuotose sienose</t>
  </si>
  <si>
    <t>ŠILDYMAS</t>
  </si>
  <si>
    <t>Movinių ventilių, čiaupų, vožtuvų, kurių D iki 50mm, prijung.</t>
  </si>
  <si>
    <t>Reguliuojamosios armatūros priedų montavimas  (termostatiniai elementai)</t>
  </si>
  <si>
    <t>Senų šildymo radiatorių demontavimas, naujų  300-450 mm aukščio ir iki 1600 mm ilgio plieninių šildymo radiatorių smontavimas (plokščių skaičius 2 vnt)</t>
  </si>
  <si>
    <t>Lizdų paskirstymo dėžutėms, jungikliams gręžimas žiediniais grąžtais mūro sienose</t>
  </si>
  <si>
    <t xml:space="preserve">BENDRABUČIO 1 AUKŠTE ESANČIŲ KAMBARIŲ, SAN.MAZGŲ, KORIDORIUKŲ, KORIDORIŲ IR FOJĖ SIENŲ, LUBŲ, GRIGŲ DANGOS IR ELEKTROS INSTALIACIJOS DARBAI </t>
  </si>
  <si>
    <t>Sienų dušuose ir tualetuose aptaisymo glazūruotomis plytelėmis išardymas, be plytelių išsaugojimo</t>
  </si>
  <si>
    <t>Gipso plokščių pertvarų išardymas</t>
  </si>
  <si>
    <t>ARDYMO BEI PARUOŠIAMIEJI DARBAI</t>
  </si>
  <si>
    <t>GIPSO KARTONO PERTVAROS, SIENŲ APDAILA</t>
  </si>
  <si>
    <t>Grindjuosčių įrengimas vinilo dangų grindims, kai grindjuostės PVC</t>
  </si>
  <si>
    <t>Grindjuosčių įrengimas-tvirtinimas vinilo dangų grindims, kai grindjuostės PVC</t>
  </si>
  <si>
    <t>Siūlių sandarinimas silikonu</t>
  </si>
  <si>
    <t>Keraminių plytelių grindų dangos įrengimas ant išlyginto pagrindo, kai siūlės iki 8mm pločio, plytelės plotas daugiau 0,012 iki 0,05m2</t>
  </si>
  <si>
    <t>Esamų durų demontavimas, naujų medinių durų komplektų montavimas, varčios lygios, aklinos su perforuotos MDP užpildu, staktos medinės su įfrezuota tarpine, apvadai iš abiejų pusių, durys padengtos natūralaus ąžuolo lukštu ir lakuotos, sukomplektuotos stipriais  atsparias vyriais, spynomis, rankenomis (5 raktai).</t>
  </si>
  <si>
    <t>LED šviestuvai (WC/dušai)</t>
  </si>
  <si>
    <t>SANTECHNIKA</t>
  </si>
  <si>
    <t>Dušo stiklinių durų įrengimas</t>
  </si>
  <si>
    <t>Unitazų keitimas, kai unitazai su prijungtais nuplovimo bakeliais</t>
  </si>
  <si>
    <t>Durų atmušėjų montavimas</t>
  </si>
  <si>
    <t>LED šviestuvai (600x600), valdomi su judesio davikliais (koridorius)</t>
  </si>
  <si>
    <t>Dvipolis potinkinis jungiklis</t>
  </si>
  <si>
    <t>Kištukinis potinkinis lizdas (trys dvigubi kiekvienam kambaryje)</t>
  </si>
  <si>
    <t>Kompiuterinio potinkinio kištukinio lizdo montavimas</t>
  </si>
  <si>
    <t>Elektros apšvietimo instaliacijos patalpose keitimas</t>
  </si>
  <si>
    <t>LED šviestuvai (600 x 600), valdomi su judesio davikliais (koridorius)</t>
  </si>
  <si>
    <t>Dvipoliai potinkiniai jungikliai</t>
  </si>
  <si>
    <t>Kištukiniai potinkiniai lizdai (trys dvigubi kiekvienam kambaryje)</t>
  </si>
  <si>
    <t>Sienų vidinių paviršių dažymas plaunamais pusiau blizgiais vandens dispersiniais dažais dviem sluoksniais</t>
  </si>
  <si>
    <t>Sienų vidinių paviršių dažymas plaunamais pusiau blizgiais vandens dispersiniais dažais, dviem sluoksniais.</t>
  </si>
  <si>
    <t>Sienų vidinių paviršių pagrindo gruntavimas sukibimą gerinančiais gruntais</t>
  </si>
  <si>
    <t>Dvisluoksnių gipskartonio pertvarų drėgnoms patalpoms su metaliniu karkasu ir 50 mm izoliacijos sluoksniu įrengimas</t>
  </si>
  <si>
    <t>Betoninių grindų remontas, užtaisant išmušas</t>
  </si>
  <si>
    <t>Vinilo grindų dangų įrengimas click sistema. Storis 4 mm., atsparumo klasė 33.</t>
  </si>
  <si>
    <t>Grindų pagrindų įrengimas dušuose, išlyginimas formuojant nuolydžius. Maksimalus sluoksnio storis iki 5 cm.</t>
  </si>
  <si>
    <t>Grindų teptinių pagal gamintojo sistemą (dviejų komponentų masės) hidroizoliacijų įrengimas po keraminių plytelių danga be pagrindo šlifavimo ir gruntavimo</t>
  </si>
  <si>
    <t>Šviestuvų demontavimas išsaugojant</t>
  </si>
  <si>
    <t>Dušuose ir tualetuose esančių plastikinių dailylenčių demontavimas</t>
  </si>
  <si>
    <t>Lubų atšokusių dažų ar tinko nuvalymas, skylių užtaisymas</t>
  </si>
  <si>
    <t>Amstrong akustinių pakabinamų lubų su metalo konstrukcija ir plokštėmis 600x600 mm įrengimas, kaip plokštės dregmei atsparios</t>
  </si>
  <si>
    <t>Dušo trapų montavimas-keitimas gindyse</t>
  </si>
  <si>
    <t>LED šviestuvai (kambariai)</t>
  </si>
  <si>
    <t>Sienų teptinių pagal gamintojo sistemą (dviejų komponentų masės) hidroizoliacijų įrengimas dušuose po keraminių plytelių danga</t>
  </si>
  <si>
    <t>Sienų vidinių paviršių aptaisymas kokybiškomis keraminėmis blizgiomis plytelėmis, kai siūlių plotis iki 5 mm, o plytelių 1 kv/m kaina 15- 20 eurų.</t>
  </si>
  <si>
    <t>Gipskartonio plokščių sienų siūlių glaistymas, armuojant siūles, kai siūlės glaistomos dviem sluoksniais</t>
  </si>
  <si>
    <t>Sienų vidinių paviršių pagrindo lyginimas Knauf Rotband</t>
  </si>
  <si>
    <t>Sienų vidinių paviršių pagrindo dekoratvinis tinkavimas Knauf Rotband, be glaistymo</t>
  </si>
  <si>
    <t>Siūlių sandarinimas elastiniais hermetikais</t>
  </si>
  <si>
    <t>stovai</t>
  </si>
  <si>
    <t>Priešgaisrinių daviklių perkėlims ant pakabinamų lubų</t>
  </si>
  <si>
    <t>Uždaromos armatūros-kranų ant šalto-karšto vandens stovų keitimas kokybiškais (po du kranus)</t>
  </si>
  <si>
    <t>Apžiūros, revizijų liukų įrėminmas ir aptaisymas vinilo danga</t>
  </si>
  <si>
    <t>Plautuvių su spintele ir vandens maišytuvais keitimas</t>
  </si>
  <si>
    <t>Vandens maišytuvų keitimas dušuose vandens maišytuvais su dviem dušo galvutėmis. Maišytuvai su automatiniu termostatu ir temperatūros reguliavimu.</t>
  </si>
  <si>
    <t>Grindų išlyginamųjų sluoksnių remontas, kai išlyginamasis sluoksnis iš plokštes (orientuotų skiedrų plokštes (OSB)) Plotas bus tikslinamas pagal faktą.</t>
  </si>
  <si>
    <t>Seno linoleumo-kiliminės dangos nuėmimas</t>
  </si>
  <si>
    <t>Skylių lubose užtaisymas</t>
  </si>
  <si>
    <t>Vidaus paviršių aptaisymas veidrodžiais su lentynėle (sienų)</t>
  </si>
  <si>
    <t>Durų atsparių drėgmei (tualetui ir dušui) keitimas</t>
  </si>
  <si>
    <t>Ventiliatorių dušuose ir tualetuose montavimas (uždelsto veikimo)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</si>
</sst>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0"/>
      <name val="Arial"/>
      <charset val="186"/>
    </font>
    <font>
      <sz val="10"/>
      <name val="Arial"/>
      <family val="2"/>
      <charset val="186"/>
    </font>
    <font>
      <b/>
      <sz val="10"/>
      <name val="Arial"/>
      <family val="2"/>
      <charset val="186"/>
    </font>
    <font>
      <i/>
      <sz val="10"/>
      <name val="Arial"/>
      <family val="2"/>
      <charset val="186"/>
    </font>
    <font>
      <sz val="10"/>
      <name val="Arial"/>
      <family val="2"/>
      <charset val="186"/>
    </font>
    <font>
      <sz val="8"/>
      <name val="Arial"/>
      <family val="2"/>
      <charset val="186"/>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4" fillId="0" borderId="0"/>
  </cellStyleXfs>
  <cellXfs count="77">
    <xf numFmtId="0" fontId="0" fillId="0" borderId="0" xfId="0"/>
    <xf numFmtId="0" fontId="1" fillId="0" borderId="0" xfId="0" applyFont="1"/>
    <xf numFmtId="0" fontId="1" fillId="0" borderId="0" xfId="0" applyFont="1" applyAlignment="1">
      <alignment horizontal="left" vertical="center"/>
    </xf>
    <xf numFmtId="1" fontId="3" fillId="0" borderId="0" xfId="0" applyNumberFormat="1" applyFont="1" applyAlignment="1">
      <alignment horizontal="left" vertical="center"/>
    </xf>
    <xf numFmtId="1" fontId="1" fillId="0" borderId="0" xfId="0" applyNumberFormat="1" applyFont="1" applyAlignment="1">
      <alignment horizontal="left" vertical="center"/>
    </xf>
    <xf numFmtId="0" fontId="1" fillId="0" borderId="0" xfId="0" applyFont="1" applyAlignment="1">
      <alignment vertical="center"/>
    </xf>
    <xf numFmtId="0" fontId="1" fillId="0" borderId="0" xfId="0" applyFont="1" applyAlignment="1">
      <alignment vertical="top"/>
    </xf>
    <xf numFmtId="1"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xf>
    <xf numFmtId="2" fontId="1" fillId="3" borderId="1" xfId="0" applyNumberFormat="1" applyFont="1" applyFill="1" applyBorder="1" applyAlignment="1">
      <alignment horizontal="center" vertical="center"/>
    </xf>
    <xf numFmtId="0" fontId="2" fillId="3" borderId="1" xfId="0" applyFont="1" applyFill="1" applyBorder="1" applyAlignment="1">
      <alignment horizontal="left" vertical="top" wrapText="1"/>
    </xf>
    <xf numFmtId="0" fontId="2" fillId="0" borderId="1" xfId="0" applyFont="1" applyBorder="1"/>
    <xf numFmtId="0" fontId="2" fillId="2" borderId="1" xfId="0" applyFont="1" applyFill="1" applyBorder="1"/>
    <xf numFmtId="2" fontId="1" fillId="0" borderId="4" xfId="0" applyNumberFormat="1" applyFont="1" applyBorder="1" applyAlignment="1">
      <alignment vertical="center"/>
    </xf>
    <xf numFmtId="2" fontId="1" fillId="3" borderId="4" xfId="0" applyNumberFormat="1" applyFont="1" applyFill="1" applyBorder="1" applyAlignment="1">
      <alignment vertical="center"/>
    </xf>
    <xf numFmtId="0" fontId="1" fillId="0"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xf>
    <xf numFmtId="49" fontId="2" fillId="0" borderId="4" xfId="0" applyNumberFormat="1" applyFont="1" applyBorder="1" applyAlignment="1">
      <alignment horizontal="center" vertical="top"/>
    </xf>
    <xf numFmtId="49" fontId="2" fillId="0" borderId="5" xfId="0" quotePrefix="1" applyNumberFormat="1" applyFont="1" applyBorder="1" applyAlignment="1">
      <alignment horizontal="center" vertical="top"/>
    </xf>
    <xf numFmtId="49" fontId="1" fillId="0" borderId="0" xfId="0" applyNumberFormat="1" applyFont="1" applyAlignment="1">
      <alignment vertical="top"/>
    </xf>
    <xf numFmtId="0" fontId="1" fillId="0" borderId="4" xfId="0" applyNumberFormat="1" applyFont="1" applyBorder="1" applyAlignment="1">
      <alignment vertical="center"/>
    </xf>
    <xf numFmtId="2" fontId="1" fillId="0" borderId="5" xfId="0" applyNumberFormat="1" applyFont="1" applyBorder="1" applyAlignment="1">
      <alignment vertical="center"/>
    </xf>
    <xf numFmtId="1" fontId="1" fillId="4" borderId="1" xfId="0" applyNumberFormat="1" applyFont="1" applyFill="1" applyBorder="1" applyAlignment="1">
      <alignment horizontal="center" vertical="top"/>
    </xf>
    <xf numFmtId="0" fontId="2" fillId="4" borderId="1" xfId="0" applyFont="1" applyFill="1" applyBorder="1" applyAlignment="1">
      <alignment horizontal="left" vertical="top" wrapText="1"/>
    </xf>
    <xf numFmtId="2" fontId="1" fillId="0" borderId="0" xfId="0" applyNumberFormat="1" applyFont="1" applyAlignment="1">
      <alignment horizontal="right" vertical="center"/>
    </xf>
    <xf numFmtId="2" fontId="1" fillId="0" borderId="2" xfId="0" applyNumberFormat="1" applyFont="1" applyBorder="1" applyAlignment="1">
      <alignment horizontal="right" vertical="center"/>
    </xf>
    <xf numFmtId="2" fontId="1" fillId="3" borderId="2" xfId="0" applyNumberFormat="1" applyFont="1" applyFill="1" applyBorder="1" applyAlignment="1">
      <alignment horizontal="right" vertical="center"/>
    </xf>
    <xf numFmtId="49" fontId="1" fillId="0" borderId="1" xfId="0" applyNumberFormat="1" applyFont="1" applyBorder="1" applyAlignment="1">
      <alignment horizontal="left" vertical="top" wrapText="1"/>
    </xf>
    <xf numFmtId="49" fontId="1" fillId="0" borderId="1" xfId="0" applyNumberFormat="1"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1" fillId="0" borderId="1" xfId="0" applyNumberFormat="1" applyFont="1" applyBorder="1" applyAlignment="1">
      <alignment horizontal="center" vertical="center" wrapText="1"/>
    </xf>
    <xf numFmtId="2" fontId="2" fillId="3" borderId="5" xfId="0" quotePrefix="1" applyNumberFormat="1" applyFont="1" applyFill="1" applyBorder="1" applyAlignment="1">
      <alignment vertical="center"/>
    </xf>
    <xf numFmtId="2" fontId="2" fillId="2" borderId="4" xfId="0" applyNumberFormat="1" applyFont="1" applyFill="1" applyBorder="1" applyAlignment="1">
      <alignment vertical="center"/>
    </xf>
    <xf numFmtId="2" fontId="2" fillId="2" borderId="5" xfId="0" applyNumberFormat="1" applyFont="1" applyFill="1" applyBorder="1" applyAlignment="1">
      <alignment vertical="center"/>
    </xf>
    <xf numFmtId="2" fontId="2" fillId="2" borderId="13" xfId="0" applyNumberFormat="1" applyFont="1" applyFill="1" applyBorder="1" applyAlignment="1">
      <alignment vertical="center"/>
    </xf>
    <xf numFmtId="2" fontId="2" fillId="2" borderId="14" xfId="0" applyNumberFormat="1" applyFont="1" applyFill="1" applyBorder="1" applyAlignment="1">
      <alignment vertical="center"/>
    </xf>
    <xf numFmtId="0" fontId="1" fillId="0" borderId="0" xfId="0" applyFont="1" applyAlignment="1">
      <alignment horizontal="center" vertical="center"/>
    </xf>
    <xf numFmtId="49"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2" fontId="2" fillId="0" borderId="2" xfId="0" applyNumberFormat="1" applyFont="1" applyBorder="1" applyAlignment="1">
      <alignment horizontal="right" vertical="center"/>
    </xf>
    <xf numFmtId="2" fontId="2" fillId="2" borderId="2" xfId="0" applyNumberFormat="1" applyFont="1" applyFill="1" applyBorder="1" applyAlignment="1">
      <alignment horizontal="right" vertical="center"/>
    </xf>
    <xf numFmtId="0" fontId="1" fillId="0" borderId="1" xfId="0" applyFont="1" applyBorder="1" applyAlignment="1">
      <alignment horizontal="left" vertical="center" wrapText="1"/>
    </xf>
    <xf numFmtId="164" fontId="1" fillId="0" borderId="4" xfId="0" applyNumberFormat="1" applyFont="1" applyBorder="1" applyAlignment="1">
      <alignment horizontal="right" vertical="top"/>
    </xf>
    <xf numFmtId="2" fontId="1" fillId="4" borderId="1" xfId="0" applyNumberFormat="1" applyFont="1" applyFill="1" applyBorder="1" applyAlignment="1">
      <alignment horizontal="center" vertical="center"/>
    </xf>
    <xf numFmtId="2" fontId="1" fillId="4" borderId="2" xfId="0" applyNumberFormat="1" applyFont="1" applyFill="1" applyBorder="1" applyAlignment="1">
      <alignment horizontal="right" vertical="center"/>
    </xf>
    <xf numFmtId="2" fontId="1" fillId="4" borderId="4" xfId="0" applyNumberFormat="1" applyFont="1" applyFill="1" applyBorder="1" applyAlignment="1">
      <alignment vertical="center"/>
    </xf>
    <xf numFmtId="2" fontId="1" fillId="4" borderId="5" xfId="0" applyNumberFormat="1" applyFont="1" applyFill="1" applyBorder="1" applyAlignment="1">
      <alignment vertical="center"/>
    </xf>
    <xf numFmtId="0" fontId="1" fillId="4" borderId="4" xfId="0" applyNumberFormat="1" applyFont="1" applyFill="1" applyBorder="1" applyAlignment="1">
      <alignment vertical="center"/>
    </xf>
    <xf numFmtId="0" fontId="1" fillId="4" borderId="1" xfId="0" applyFont="1" applyFill="1" applyBorder="1" applyAlignment="1">
      <alignment horizontal="center" vertical="center"/>
    </xf>
    <xf numFmtId="0" fontId="1" fillId="4" borderId="4" xfId="0" applyNumberFormat="1" applyFont="1" applyFill="1" applyBorder="1" applyAlignment="1">
      <alignment horizontal="center" vertical="top"/>
    </xf>
    <xf numFmtId="2" fontId="1" fillId="4" borderId="5" xfId="0" applyNumberFormat="1" applyFont="1" applyFill="1" applyBorder="1" applyAlignment="1">
      <alignment horizontal="right" vertical="top"/>
    </xf>
    <xf numFmtId="49" fontId="1" fillId="0" borderId="1" xfId="0" applyNumberFormat="1" applyFont="1" applyBorder="1" applyAlignment="1">
      <alignment horizontal="left" vertical="center" wrapText="1"/>
    </xf>
    <xf numFmtId="1" fontId="1" fillId="0" borderId="1" xfId="0" applyNumberFormat="1" applyFont="1" applyBorder="1" applyAlignment="1">
      <alignment horizontal="center" vertical="center"/>
    </xf>
    <xf numFmtId="0" fontId="1" fillId="4" borderId="4" xfId="0" applyNumberFormat="1" applyFont="1" applyFill="1" applyBorder="1" applyAlignment="1">
      <alignment horizontal="center" vertical="center"/>
    </xf>
    <xf numFmtId="2" fontId="1" fillId="4" borderId="5" xfId="0" applyNumberFormat="1" applyFont="1" applyFill="1" applyBorder="1" applyAlignment="1">
      <alignment horizontal="right" vertical="center"/>
    </xf>
    <xf numFmtId="164" fontId="1" fillId="0" borderId="4" xfId="0" applyNumberFormat="1" applyFont="1" applyBorder="1" applyAlignment="1">
      <alignment horizontal="right" vertical="center"/>
    </xf>
    <xf numFmtId="2" fontId="1" fillId="0" borderId="2" xfId="0" applyNumberFormat="1" applyFont="1" applyFill="1" applyBorder="1" applyAlignment="1">
      <alignment horizontal="right" vertical="center"/>
    </xf>
    <xf numFmtId="49" fontId="1" fillId="3" borderId="1" xfId="0" applyNumberFormat="1" applyFont="1" applyFill="1" applyBorder="1" applyAlignment="1">
      <alignment horizontal="left" vertical="top" wrapText="1"/>
    </xf>
    <xf numFmtId="0" fontId="1" fillId="0" borderId="4" xfId="0" applyFont="1" applyBorder="1" applyAlignment="1">
      <alignment vertical="center"/>
    </xf>
    <xf numFmtId="1" fontId="1" fillId="3" borderId="1" xfId="0" applyNumberFormat="1" applyFont="1" applyFill="1" applyBorder="1" applyAlignment="1">
      <alignment horizontal="center" vertical="top"/>
    </xf>
    <xf numFmtId="49" fontId="1"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0" borderId="8"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2" fontId="2" fillId="0" borderId="9" xfId="0" applyNumberFormat="1" applyFont="1" applyBorder="1" applyAlignment="1">
      <alignment horizontal="right" vertical="center" wrapText="1"/>
    </xf>
    <xf numFmtId="2" fontId="2" fillId="0" borderId="10" xfId="0" applyNumberFormat="1" applyFont="1" applyBorder="1" applyAlignment="1">
      <alignment horizontal="right" vertical="center" wrapText="1"/>
    </xf>
    <xf numFmtId="2" fontId="2" fillId="0" borderId="15"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FA24-C0DB-487C-9D05-673E33F0DBD3}">
  <dimension ref="A1:F94"/>
  <sheetViews>
    <sheetView tabSelected="1" topLeftCell="A55" zoomScale="115" zoomScaleNormal="115" workbookViewId="0">
      <selection activeCell="J58" sqref="J58"/>
    </sheetView>
  </sheetViews>
  <sheetFormatPr defaultColWidth="9.140625" defaultRowHeight="12.75" x14ac:dyDescent="0.2"/>
  <cols>
    <col min="1" max="1" width="3.85546875" style="1" bestFit="1" customWidth="1"/>
    <col min="2" max="2" width="88.7109375" style="1" customWidth="1"/>
    <col min="3" max="3" width="9.28515625" style="38" bestFit="1" customWidth="1"/>
    <col min="4" max="4" width="10.5703125" style="26" bestFit="1" customWidth="1"/>
    <col min="5" max="5" width="7.140625" style="1" customWidth="1"/>
    <col min="6" max="6" width="8.5703125" style="1" customWidth="1"/>
    <col min="7" max="7" width="12.85546875" style="1" customWidth="1"/>
    <col min="8" max="16384" width="9.140625" style="1"/>
  </cols>
  <sheetData>
    <row r="1" spans="1:6" s="2" customFormat="1" x14ac:dyDescent="0.2">
      <c r="A1" s="3"/>
      <c r="B1" s="63" t="s">
        <v>4</v>
      </c>
      <c r="C1" s="64"/>
      <c r="D1" s="64"/>
    </row>
    <row r="2" spans="1:6" s="2" customFormat="1" ht="38.25" customHeight="1" thickBot="1" x14ac:dyDescent="0.25">
      <c r="A2" s="3"/>
      <c r="B2" s="63" t="s">
        <v>62</v>
      </c>
      <c r="C2" s="63"/>
      <c r="D2" s="63"/>
    </row>
    <row r="3" spans="1:6" s="2" customFormat="1" ht="8.25" customHeight="1" thickBot="1" x14ac:dyDescent="0.25">
      <c r="A3" s="4"/>
      <c r="C3" s="38"/>
      <c r="D3" s="26"/>
      <c r="E3" s="65"/>
      <c r="F3" s="66"/>
    </row>
    <row r="4" spans="1:6" s="5" customFormat="1" x14ac:dyDescent="0.2">
      <c r="A4" s="67" t="s">
        <v>6</v>
      </c>
      <c r="B4" s="69" t="s">
        <v>7</v>
      </c>
      <c r="C4" s="69" t="s">
        <v>8</v>
      </c>
      <c r="D4" s="71" t="s">
        <v>0</v>
      </c>
      <c r="E4" s="73" t="s">
        <v>10</v>
      </c>
      <c r="F4" s="75" t="s">
        <v>9</v>
      </c>
    </row>
    <row r="5" spans="1:6" s="6" customFormat="1" x14ac:dyDescent="0.2">
      <c r="A5" s="68"/>
      <c r="B5" s="70"/>
      <c r="C5" s="70"/>
      <c r="D5" s="72"/>
      <c r="E5" s="74"/>
      <c r="F5" s="76"/>
    </row>
    <row r="6" spans="1:6" s="21" customFormat="1" x14ac:dyDescent="0.2">
      <c r="A6" s="18">
        <v>1</v>
      </c>
      <c r="B6" s="17" t="s">
        <v>14</v>
      </c>
      <c r="C6" s="39" t="s">
        <v>15</v>
      </c>
      <c r="D6" s="41" t="s">
        <v>13</v>
      </c>
      <c r="E6" s="19" t="s">
        <v>16</v>
      </c>
      <c r="F6" s="20" t="s">
        <v>17</v>
      </c>
    </row>
    <row r="7" spans="1:6" s="6" customFormat="1" x14ac:dyDescent="0.2">
      <c r="A7" s="24"/>
      <c r="B7" s="25" t="s">
        <v>5</v>
      </c>
      <c r="C7" s="45"/>
      <c r="D7" s="46"/>
      <c r="E7" s="55"/>
      <c r="F7" s="56"/>
    </row>
    <row r="8" spans="1:6" s="6" customFormat="1" x14ac:dyDescent="0.2">
      <c r="A8" s="24"/>
      <c r="B8" s="25" t="s">
        <v>65</v>
      </c>
      <c r="C8" s="45"/>
      <c r="D8" s="46"/>
      <c r="E8" s="49"/>
      <c r="F8" s="48"/>
    </row>
    <row r="9" spans="1:6" s="6" customFormat="1" x14ac:dyDescent="0.2">
      <c r="A9" s="7">
        <v>1</v>
      </c>
      <c r="B9" s="16" t="s">
        <v>93</v>
      </c>
      <c r="C9" s="9" t="s">
        <v>2</v>
      </c>
      <c r="D9" s="27">
        <v>60</v>
      </c>
      <c r="E9" s="22"/>
      <c r="F9" s="23">
        <f>D9*E9</f>
        <v>0</v>
      </c>
    </row>
    <row r="10" spans="1:6" s="6" customFormat="1" x14ac:dyDescent="0.2">
      <c r="A10" s="7">
        <f>1+A9</f>
        <v>2</v>
      </c>
      <c r="B10" s="16" t="s">
        <v>21</v>
      </c>
      <c r="C10" s="9" t="s">
        <v>1</v>
      </c>
      <c r="D10" s="27">
        <v>228</v>
      </c>
      <c r="E10" s="22"/>
      <c r="F10" s="23">
        <f t="shared" ref="F10:F74" si="0">D10*E10</f>
        <v>0</v>
      </c>
    </row>
    <row r="11" spans="1:6" s="6" customFormat="1" x14ac:dyDescent="0.2">
      <c r="A11" s="7">
        <f t="shared" ref="A11:A76" si="1">1+A10</f>
        <v>3</v>
      </c>
      <c r="B11" s="29" t="s">
        <v>22</v>
      </c>
      <c r="C11" s="9" t="s">
        <v>1</v>
      </c>
      <c r="D11" s="27">
        <v>86</v>
      </c>
      <c r="E11" s="22"/>
      <c r="F11" s="23">
        <f t="shared" si="0"/>
        <v>0</v>
      </c>
    </row>
    <row r="12" spans="1:6" s="6" customFormat="1" x14ac:dyDescent="0.2">
      <c r="A12" s="7">
        <f t="shared" si="1"/>
        <v>4</v>
      </c>
      <c r="B12" s="29" t="s">
        <v>94</v>
      </c>
      <c r="C12" s="9" t="s">
        <v>1</v>
      </c>
      <c r="D12" s="27">
        <v>61.5</v>
      </c>
      <c r="E12" s="22"/>
      <c r="F12" s="23">
        <f t="shared" si="0"/>
        <v>0</v>
      </c>
    </row>
    <row r="13" spans="1:6" s="6" customFormat="1" x14ac:dyDescent="0.2">
      <c r="A13" s="7">
        <f t="shared" si="1"/>
        <v>5</v>
      </c>
      <c r="B13" s="29" t="s">
        <v>23</v>
      </c>
      <c r="C13" s="9" t="s">
        <v>24</v>
      </c>
      <c r="D13" s="27">
        <v>342</v>
      </c>
      <c r="E13" s="22"/>
      <c r="F13" s="23">
        <f t="shared" si="0"/>
        <v>0</v>
      </c>
    </row>
    <row r="14" spans="1:6" s="6" customFormat="1" x14ac:dyDescent="0.2">
      <c r="A14" s="7">
        <f t="shared" si="1"/>
        <v>6</v>
      </c>
      <c r="B14" s="59" t="s">
        <v>112</v>
      </c>
      <c r="C14" s="9" t="s">
        <v>1</v>
      </c>
      <c r="D14" s="27">
        <v>258</v>
      </c>
      <c r="E14" s="22"/>
      <c r="F14" s="23">
        <f t="shared" si="0"/>
        <v>0</v>
      </c>
    </row>
    <row r="15" spans="1:6" s="6" customFormat="1" x14ac:dyDescent="0.2">
      <c r="A15" s="7">
        <f t="shared" si="1"/>
        <v>7</v>
      </c>
      <c r="B15" s="29" t="s">
        <v>26</v>
      </c>
      <c r="C15" s="9" t="s">
        <v>1</v>
      </c>
      <c r="D15" s="27">
        <v>290</v>
      </c>
      <c r="E15" s="22"/>
      <c r="F15" s="23">
        <f t="shared" si="0"/>
        <v>0</v>
      </c>
    </row>
    <row r="16" spans="1:6" s="6" customFormat="1" x14ac:dyDescent="0.2">
      <c r="A16" s="7">
        <f t="shared" si="1"/>
        <v>8</v>
      </c>
      <c r="B16" s="29" t="s">
        <v>63</v>
      </c>
      <c r="C16" s="9" t="s">
        <v>1</v>
      </c>
      <c r="D16" s="27">
        <v>355</v>
      </c>
      <c r="E16" s="22"/>
      <c r="F16" s="23">
        <f t="shared" si="0"/>
        <v>0</v>
      </c>
    </row>
    <row r="17" spans="1:6" s="6" customFormat="1" x14ac:dyDescent="0.2">
      <c r="A17" s="7">
        <f t="shared" si="1"/>
        <v>9</v>
      </c>
      <c r="B17" s="29" t="s">
        <v>64</v>
      </c>
      <c r="C17" s="9" t="s">
        <v>1</v>
      </c>
      <c r="D17" s="27">
        <v>268.39999999999998</v>
      </c>
      <c r="E17" s="22"/>
      <c r="F17" s="23">
        <f t="shared" si="0"/>
        <v>0</v>
      </c>
    </row>
    <row r="18" spans="1:6" s="6" customFormat="1" x14ac:dyDescent="0.2">
      <c r="A18" s="7">
        <f t="shared" si="1"/>
        <v>10</v>
      </c>
      <c r="B18" s="29" t="s">
        <v>33</v>
      </c>
      <c r="C18" s="9" t="s">
        <v>1</v>
      </c>
      <c r="D18" s="27">
        <v>335</v>
      </c>
      <c r="E18" s="22"/>
      <c r="F18" s="23">
        <f t="shared" si="0"/>
        <v>0</v>
      </c>
    </row>
    <row r="19" spans="1:6" s="6" customFormat="1" x14ac:dyDescent="0.2">
      <c r="A19" s="7">
        <f t="shared" si="1"/>
        <v>11</v>
      </c>
      <c r="B19" s="29" t="s">
        <v>27</v>
      </c>
      <c r="C19" s="9" t="s">
        <v>1</v>
      </c>
      <c r="D19" s="27">
        <v>60</v>
      </c>
      <c r="E19" s="22"/>
      <c r="F19" s="23">
        <f t="shared" si="0"/>
        <v>0</v>
      </c>
    </row>
    <row r="20" spans="1:6" s="6" customFormat="1" x14ac:dyDescent="0.2">
      <c r="A20" s="7">
        <f t="shared" si="1"/>
        <v>12</v>
      </c>
      <c r="B20" s="29" t="s">
        <v>28</v>
      </c>
      <c r="C20" s="9" t="s">
        <v>29</v>
      </c>
      <c r="D20" s="27">
        <v>32</v>
      </c>
      <c r="E20" s="22"/>
      <c r="F20" s="23">
        <f t="shared" si="0"/>
        <v>0</v>
      </c>
    </row>
    <row r="21" spans="1:6" s="6" customFormat="1" x14ac:dyDescent="0.2">
      <c r="A21" s="7">
        <f t="shared" si="1"/>
        <v>13</v>
      </c>
      <c r="B21" s="29" t="s">
        <v>30</v>
      </c>
      <c r="C21" s="9" t="s">
        <v>29</v>
      </c>
      <c r="D21" s="27">
        <v>32</v>
      </c>
      <c r="E21" s="22"/>
      <c r="F21" s="23">
        <f t="shared" si="0"/>
        <v>0</v>
      </c>
    </row>
    <row r="22" spans="1:6" s="6" customFormat="1" x14ac:dyDescent="0.2">
      <c r="A22" s="24"/>
      <c r="B22" s="31" t="s">
        <v>5</v>
      </c>
      <c r="C22" s="45"/>
      <c r="D22" s="46"/>
      <c r="E22" s="49"/>
      <c r="F22" s="48"/>
    </row>
    <row r="23" spans="1:6" s="6" customFormat="1" x14ac:dyDescent="0.2">
      <c r="A23" s="24"/>
      <c r="B23" s="31" t="s">
        <v>32</v>
      </c>
      <c r="C23" s="45"/>
      <c r="D23" s="46"/>
      <c r="E23" s="49"/>
      <c r="F23" s="48"/>
    </row>
    <row r="24" spans="1:6" s="6" customFormat="1" x14ac:dyDescent="0.2">
      <c r="A24" s="7">
        <v>14</v>
      </c>
      <c r="B24" s="59" t="s">
        <v>113</v>
      </c>
      <c r="C24" s="9" t="s">
        <v>1</v>
      </c>
      <c r="D24" s="28">
        <v>548</v>
      </c>
      <c r="E24" s="22"/>
      <c r="F24" s="23">
        <f t="shared" si="0"/>
        <v>0</v>
      </c>
    </row>
    <row r="25" spans="1:6" s="6" customFormat="1" ht="25.5" x14ac:dyDescent="0.2">
      <c r="A25" s="7">
        <f t="shared" si="1"/>
        <v>15</v>
      </c>
      <c r="B25" s="29" t="s">
        <v>34</v>
      </c>
      <c r="C25" s="9" t="s">
        <v>1</v>
      </c>
      <c r="D25" s="27">
        <v>258.5</v>
      </c>
      <c r="E25" s="22"/>
      <c r="F25" s="23">
        <f t="shared" si="0"/>
        <v>0</v>
      </c>
    </row>
    <row r="26" spans="1:6" s="6" customFormat="1" x14ac:dyDescent="0.2">
      <c r="A26" s="7">
        <f t="shared" si="1"/>
        <v>16</v>
      </c>
      <c r="B26" s="30" t="s">
        <v>35</v>
      </c>
      <c r="C26" s="9" t="s">
        <v>1</v>
      </c>
      <c r="D26" s="27">
        <v>228.9</v>
      </c>
      <c r="E26" s="22"/>
      <c r="F26" s="23">
        <f t="shared" si="0"/>
        <v>0</v>
      </c>
    </row>
    <row r="27" spans="1:6" s="6" customFormat="1" ht="25.5" x14ac:dyDescent="0.2">
      <c r="A27" s="7">
        <f t="shared" si="1"/>
        <v>17</v>
      </c>
      <c r="B27" s="30" t="s">
        <v>96</v>
      </c>
      <c r="C27" s="9" t="s">
        <v>1</v>
      </c>
      <c r="D27" s="27">
        <v>61.5</v>
      </c>
      <c r="E27" s="22"/>
      <c r="F27" s="23">
        <f t="shared" si="0"/>
        <v>0</v>
      </c>
    </row>
    <row r="28" spans="1:6" s="6" customFormat="1" x14ac:dyDescent="0.2">
      <c r="A28" s="24"/>
      <c r="B28" s="31" t="s">
        <v>5</v>
      </c>
      <c r="C28" s="45"/>
      <c r="D28" s="46"/>
      <c r="E28" s="49"/>
      <c r="F28" s="48"/>
    </row>
    <row r="29" spans="1:6" s="6" customFormat="1" x14ac:dyDescent="0.2">
      <c r="A29" s="24"/>
      <c r="B29" s="31" t="s">
        <v>66</v>
      </c>
      <c r="C29" s="50"/>
      <c r="D29" s="46"/>
      <c r="E29" s="49"/>
      <c r="F29" s="48"/>
    </row>
    <row r="30" spans="1:6" s="6" customFormat="1" ht="25.5" x14ac:dyDescent="0.2">
      <c r="A30" s="7">
        <v>18</v>
      </c>
      <c r="B30" s="30" t="s">
        <v>88</v>
      </c>
      <c r="C30" s="9" t="s">
        <v>1</v>
      </c>
      <c r="D30" s="27">
        <v>281.8</v>
      </c>
      <c r="E30" s="22"/>
      <c r="F30" s="23">
        <f t="shared" si="0"/>
        <v>0</v>
      </c>
    </row>
    <row r="31" spans="1:6" s="6" customFormat="1" x14ac:dyDescent="0.2">
      <c r="A31" s="7">
        <f t="shared" si="1"/>
        <v>19</v>
      </c>
      <c r="B31" s="29" t="s">
        <v>87</v>
      </c>
      <c r="C31" s="9" t="s">
        <v>1</v>
      </c>
      <c r="D31" s="27">
        <v>335</v>
      </c>
      <c r="E31" s="22"/>
      <c r="F31" s="23">
        <f t="shared" si="0"/>
        <v>0</v>
      </c>
    </row>
    <row r="32" spans="1:6" s="6" customFormat="1" ht="25.5" x14ac:dyDescent="0.2">
      <c r="A32" s="7">
        <f t="shared" si="1"/>
        <v>20</v>
      </c>
      <c r="B32" s="29" t="s">
        <v>39</v>
      </c>
      <c r="C32" s="9" t="s">
        <v>1</v>
      </c>
      <c r="D32" s="27">
        <v>335</v>
      </c>
      <c r="E32" s="22"/>
      <c r="F32" s="23">
        <f t="shared" si="0"/>
        <v>0</v>
      </c>
    </row>
    <row r="33" spans="1:6" s="6" customFormat="1" ht="25.5" x14ac:dyDescent="0.2">
      <c r="A33" s="7">
        <f t="shared" si="1"/>
        <v>21</v>
      </c>
      <c r="B33" s="29" t="s">
        <v>99</v>
      </c>
      <c r="C33" s="9" t="s">
        <v>1</v>
      </c>
      <c r="D33" s="27">
        <v>180</v>
      </c>
      <c r="E33" s="22"/>
      <c r="F33" s="23">
        <f t="shared" si="0"/>
        <v>0</v>
      </c>
    </row>
    <row r="34" spans="1:6" s="6" customFormat="1" ht="25.5" x14ac:dyDescent="0.2">
      <c r="A34" s="7">
        <f t="shared" si="1"/>
        <v>22</v>
      </c>
      <c r="B34" s="29" t="s">
        <v>100</v>
      </c>
      <c r="C34" s="9" t="s">
        <v>1</v>
      </c>
      <c r="D34" s="27">
        <v>355</v>
      </c>
      <c r="E34" s="22"/>
      <c r="F34" s="23">
        <f t="shared" si="0"/>
        <v>0</v>
      </c>
    </row>
    <row r="35" spans="1:6" s="6" customFormat="1" ht="18" customHeight="1" x14ac:dyDescent="0.2">
      <c r="A35" s="7">
        <f t="shared" si="1"/>
        <v>23</v>
      </c>
      <c r="B35" s="29" t="s">
        <v>101</v>
      </c>
      <c r="C35" s="9" t="s">
        <v>1</v>
      </c>
      <c r="D35" s="27">
        <v>536.79999999999995</v>
      </c>
      <c r="E35" s="22"/>
      <c r="F35" s="23">
        <f t="shared" si="0"/>
        <v>0</v>
      </c>
    </row>
    <row r="36" spans="1:6" s="6" customFormat="1" x14ac:dyDescent="0.2">
      <c r="A36" s="7">
        <f t="shared" si="1"/>
        <v>24</v>
      </c>
      <c r="B36" s="30" t="s">
        <v>40</v>
      </c>
      <c r="C36" s="9" t="s">
        <v>1</v>
      </c>
      <c r="D36" s="27">
        <v>1696</v>
      </c>
      <c r="E36" s="22"/>
      <c r="F36" s="23">
        <f t="shared" si="0"/>
        <v>0</v>
      </c>
    </row>
    <row r="37" spans="1:6" s="6" customFormat="1" x14ac:dyDescent="0.2">
      <c r="A37" s="7">
        <f t="shared" si="1"/>
        <v>25</v>
      </c>
      <c r="B37" s="30" t="s">
        <v>102</v>
      </c>
      <c r="C37" s="9" t="s">
        <v>1</v>
      </c>
      <c r="D37" s="27">
        <v>1696</v>
      </c>
      <c r="E37" s="22"/>
      <c r="F37" s="23">
        <f t="shared" si="0"/>
        <v>0</v>
      </c>
    </row>
    <row r="38" spans="1:6" s="6" customFormat="1" x14ac:dyDescent="0.2">
      <c r="A38" s="7">
        <f t="shared" si="1"/>
        <v>26</v>
      </c>
      <c r="B38" s="30" t="s">
        <v>38</v>
      </c>
      <c r="C38" s="9" t="s">
        <v>1</v>
      </c>
      <c r="D38" s="27">
        <v>1696</v>
      </c>
      <c r="E38" s="22"/>
      <c r="F38" s="23">
        <f t="shared" si="0"/>
        <v>0</v>
      </c>
    </row>
    <row r="39" spans="1:6" s="6" customFormat="1" x14ac:dyDescent="0.2">
      <c r="A39" s="7">
        <f t="shared" si="1"/>
        <v>27</v>
      </c>
      <c r="B39" s="30" t="s">
        <v>103</v>
      </c>
      <c r="C39" s="9" t="s">
        <v>1</v>
      </c>
      <c r="D39" s="27">
        <v>1696</v>
      </c>
      <c r="E39" s="22"/>
      <c r="F39" s="23">
        <f t="shared" si="0"/>
        <v>0</v>
      </c>
    </row>
    <row r="40" spans="1:6" s="6" customFormat="1" x14ac:dyDescent="0.2">
      <c r="A40" s="7">
        <f t="shared" si="1"/>
        <v>28</v>
      </c>
      <c r="B40" s="29" t="s">
        <v>41</v>
      </c>
      <c r="C40" s="9" t="s">
        <v>1</v>
      </c>
      <c r="D40" s="27">
        <v>1696</v>
      </c>
      <c r="E40" s="22"/>
      <c r="F40" s="23">
        <f t="shared" si="0"/>
        <v>0</v>
      </c>
    </row>
    <row r="41" spans="1:6" s="6" customFormat="1" ht="15.75" customHeight="1" x14ac:dyDescent="0.2">
      <c r="A41" s="7">
        <f t="shared" si="1"/>
        <v>29</v>
      </c>
      <c r="B41" s="29" t="s">
        <v>86</v>
      </c>
      <c r="C41" s="9" t="s">
        <v>1</v>
      </c>
      <c r="D41" s="27">
        <v>1960</v>
      </c>
      <c r="E41" s="22"/>
      <c r="F41" s="23">
        <f t="shared" si="0"/>
        <v>0</v>
      </c>
    </row>
    <row r="42" spans="1:6" s="6" customFormat="1" x14ac:dyDescent="0.2">
      <c r="A42" s="7">
        <f t="shared" si="1"/>
        <v>30</v>
      </c>
      <c r="B42" s="59" t="s">
        <v>114</v>
      </c>
      <c r="C42" s="9" t="s">
        <v>1</v>
      </c>
      <c r="D42" s="27">
        <v>20</v>
      </c>
      <c r="E42" s="22"/>
      <c r="F42" s="23">
        <f t="shared" si="0"/>
        <v>0</v>
      </c>
    </row>
    <row r="43" spans="1:6" s="6" customFormat="1" x14ac:dyDescent="0.2">
      <c r="A43" s="24"/>
      <c r="B43" s="31" t="s">
        <v>5</v>
      </c>
      <c r="C43" s="45"/>
      <c r="D43" s="46"/>
      <c r="E43" s="49"/>
      <c r="F43" s="48"/>
    </row>
    <row r="44" spans="1:6" s="6" customFormat="1" x14ac:dyDescent="0.2">
      <c r="A44" s="24"/>
      <c r="B44" s="31" t="s">
        <v>42</v>
      </c>
      <c r="C44" s="45"/>
      <c r="D44" s="46"/>
      <c r="E44" s="49"/>
      <c r="F44" s="48"/>
    </row>
    <row r="45" spans="1:6" s="6" customFormat="1" ht="25.5" x14ac:dyDescent="0.2">
      <c r="A45" s="7">
        <v>31</v>
      </c>
      <c r="B45" s="29" t="s">
        <v>111</v>
      </c>
      <c r="C45" s="9" t="s">
        <v>1</v>
      </c>
      <c r="D45" s="28">
        <v>50</v>
      </c>
      <c r="E45" s="22"/>
      <c r="F45" s="23">
        <f t="shared" si="0"/>
        <v>0</v>
      </c>
    </row>
    <row r="46" spans="1:6" s="6" customFormat="1" x14ac:dyDescent="0.2">
      <c r="A46" s="7">
        <f t="shared" si="1"/>
        <v>32</v>
      </c>
      <c r="B46" s="29" t="s">
        <v>89</v>
      </c>
      <c r="C46" s="9" t="s">
        <v>1</v>
      </c>
      <c r="D46" s="27">
        <v>18.899999999999999</v>
      </c>
      <c r="E46" s="22"/>
      <c r="F46" s="23">
        <f t="shared" si="0"/>
        <v>0</v>
      </c>
    </row>
    <row r="47" spans="1:6" s="6" customFormat="1" ht="25.5" x14ac:dyDescent="0.2">
      <c r="A47" s="7">
        <f t="shared" si="1"/>
        <v>33</v>
      </c>
      <c r="B47" s="29" t="s">
        <v>43</v>
      </c>
      <c r="C47" s="9" t="s">
        <v>1</v>
      </c>
      <c r="D47" s="27">
        <v>487</v>
      </c>
      <c r="E47" s="22"/>
      <c r="F47" s="23">
        <f t="shared" si="0"/>
        <v>0</v>
      </c>
    </row>
    <row r="48" spans="1:6" s="6" customFormat="1" x14ac:dyDescent="0.2">
      <c r="A48" s="7">
        <f t="shared" si="1"/>
        <v>34</v>
      </c>
      <c r="B48" s="29" t="s">
        <v>90</v>
      </c>
      <c r="C48" s="9" t="s">
        <v>1</v>
      </c>
      <c r="D48" s="27">
        <v>487</v>
      </c>
      <c r="E48" s="22"/>
      <c r="F48" s="23">
        <f t="shared" si="0"/>
        <v>0</v>
      </c>
    </row>
    <row r="49" spans="1:6" s="6" customFormat="1" x14ac:dyDescent="0.2">
      <c r="A49" s="7">
        <f t="shared" si="1"/>
        <v>35</v>
      </c>
      <c r="B49" s="29" t="s">
        <v>68</v>
      </c>
      <c r="C49" s="9" t="s">
        <v>24</v>
      </c>
      <c r="D49" s="27">
        <v>505</v>
      </c>
      <c r="E49" s="22"/>
      <c r="F49" s="23">
        <f t="shared" si="0"/>
        <v>0</v>
      </c>
    </row>
    <row r="50" spans="1:6" s="6" customFormat="1" x14ac:dyDescent="0.2">
      <c r="A50" s="7">
        <f t="shared" si="1"/>
        <v>36</v>
      </c>
      <c r="B50" s="29" t="s">
        <v>44</v>
      </c>
      <c r="C50" s="9" t="s">
        <v>24</v>
      </c>
      <c r="D50" s="27">
        <v>505</v>
      </c>
      <c r="E50" s="22"/>
      <c r="F50" s="23">
        <f t="shared" si="0"/>
        <v>0</v>
      </c>
    </row>
    <row r="51" spans="1:6" s="6" customFormat="1" ht="18" customHeight="1" x14ac:dyDescent="0.2">
      <c r="A51" s="7">
        <f t="shared" si="1"/>
        <v>37</v>
      </c>
      <c r="B51" s="29" t="s">
        <v>91</v>
      </c>
      <c r="C51" s="9" t="s">
        <v>1</v>
      </c>
      <c r="D51" s="27">
        <v>61.5</v>
      </c>
      <c r="E51" s="22"/>
      <c r="F51" s="23">
        <f t="shared" si="0"/>
        <v>0</v>
      </c>
    </row>
    <row r="52" spans="1:6" s="6" customFormat="1" ht="25.5" x14ac:dyDescent="0.2">
      <c r="A52" s="7">
        <f t="shared" si="1"/>
        <v>38</v>
      </c>
      <c r="B52" s="29" t="s">
        <v>92</v>
      </c>
      <c r="C52" s="9" t="s">
        <v>1</v>
      </c>
      <c r="D52" s="27">
        <v>61</v>
      </c>
      <c r="E52" s="22"/>
      <c r="F52" s="23">
        <f t="shared" si="0"/>
        <v>0</v>
      </c>
    </row>
    <row r="53" spans="1:6" s="6" customFormat="1" ht="25.5" x14ac:dyDescent="0.2">
      <c r="A53" s="7">
        <f t="shared" si="1"/>
        <v>39</v>
      </c>
      <c r="B53" s="29" t="s">
        <v>70</v>
      </c>
      <c r="C53" s="9" t="s">
        <v>1</v>
      </c>
      <c r="D53" s="27">
        <v>61.5</v>
      </c>
      <c r="E53" s="22"/>
      <c r="F53" s="23">
        <f t="shared" si="0"/>
        <v>0</v>
      </c>
    </row>
    <row r="54" spans="1:6" s="6" customFormat="1" x14ac:dyDescent="0.2">
      <c r="A54" s="7">
        <f t="shared" si="1"/>
        <v>40</v>
      </c>
      <c r="B54" s="29" t="s">
        <v>69</v>
      </c>
      <c r="C54" s="9" t="s">
        <v>24</v>
      </c>
      <c r="D54" s="27">
        <v>30</v>
      </c>
      <c r="E54" s="22"/>
      <c r="F54" s="23">
        <f t="shared" si="0"/>
        <v>0</v>
      </c>
    </row>
    <row r="55" spans="1:6" s="6" customFormat="1" x14ac:dyDescent="0.2">
      <c r="A55" s="7">
        <f t="shared" si="1"/>
        <v>41</v>
      </c>
      <c r="B55" s="29" t="s">
        <v>108</v>
      </c>
      <c r="C55" s="9" t="s">
        <v>2</v>
      </c>
      <c r="D55" s="58">
        <v>4</v>
      </c>
      <c r="E55" s="22"/>
      <c r="F55" s="23">
        <f t="shared" si="0"/>
        <v>0</v>
      </c>
    </row>
    <row r="56" spans="1:6" s="6" customFormat="1" x14ac:dyDescent="0.2">
      <c r="A56" s="24"/>
      <c r="B56" s="31" t="s">
        <v>5</v>
      </c>
      <c r="C56" s="45"/>
      <c r="D56" s="46"/>
      <c r="E56" s="49"/>
      <c r="F56" s="48"/>
    </row>
    <row r="57" spans="1:6" s="6" customFormat="1" x14ac:dyDescent="0.2">
      <c r="A57" s="24"/>
      <c r="B57" s="31" t="s">
        <v>46</v>
      </c>
      <c r="C57" s="45"/>
      <c r="D57" s="46"/>
      <c r="E57" s="49"/>
      <c r="F57" s="48"/>
    </row>
    <row r="58" spans="1:6" s="5" customFormat="1" ht="51" x14ac:dyDescent="0.2">
      <c r="A58" s="7">
        <v>42</v>
      </c>
      <c r="B58" s="43" t="s">
        <v>71</v>
      </c>
      <c r="C58" s="10" t="s">
        <v>2</v>
      </c>
      <c r="D58" s="28">
        <v>41</v>
      </c>
      <c r="E58" s="22"/>
      <c r="F58" s="23">
        <f t="shared" si="0"/>
        <v>0</v>
      </c>
    </row>
    <row r="59" spans="1:6" s="6" customFormat="1" x14ac:dyDescent="0.2">
      <c r="A59" s="7">
        <f>A58+1</f>
        <v>43</v>
      </c>
      <c r="B59" s="43" t="s">
        <v>115</v>
      </c>
      <c r="C59" s="10" t="s">
        <v>2</v>
      </c>
      <c r="D59" s="28">
        <v>20</v>
      </c>
      <c r="E59" s="60"/>
      <c r="F59" s="23"/>
    </row>
    <row r="60" spans="1:6" s="6" customFormat="1" x14ac:dyDescent="0.2">
      <c r="A60" s="7">
        <f t="shared" ref="A60:A61" si="2">A59+1</f>
        <v>44</v>
      </c>
      <c r="B60" s="30" t="s">
        <v>48</v>
      </c>
      <c r="C60" s="9" t="s">
        <v>24</v>
      </c>
      <c r="D60" s="27">
        <v>183.6</v>
      </c>
      <c r="E60" s="22"/>
      <c r="F60" s="23">
        <f t="shared" si="0"/>
        <v>0</v>
      </c>
    </row>
    <row r="61" spans="1:6" s="6" customFormat="1" x14ac:dyDescent="0.2">
      <c r="A61" s="7">
        <f t="shared" si="2"/>
        <v>45</v>
      </c>
      <c r="B61" s="30" t="s">
        <v>76</v>
      </c>
      <c r="C61" s="9" t="s">
        <v>2</v>
      </c>
      <c r="D61" s="27">
        <v>36</v>
      </c>
      <c r="E61" s="22"/>
      <c r="F61" s="23">
        <f t="shared" si="0"/>
        <v>0</v>
      </c>
    </row>
    <row r="62" spans="1:6" s="6" customFormat="1" x14ac:dyDescent="0.2">
      <c r="A62" s="24"/>
      <c r="B62" s="31" t="s">
        <v>5</v>
      </c>
      <c r="C62" s="45"/>
      <c r="D62" s="46"/>
      <c r="E62" s="49"/>
      <c r="F62" s="48"/>
    </row>
    <row r="63" spans="1:6" s="6" customFormat="1" x14ac:dyDescent="0.2">
      <c r="A63" s="24"/>
      <c r="B63" s="31" t="s">
        <v>49</v>
      </c>
      <c r="C63" s="45"/>
      <c r="D63" s="46"/>
      <c r="E63" s="49"/>
      <c r="F63" s="48"/>
    </row>
    <row r="64" spans="1:6" s="6" customFormat="1" x14ac:dyDescent="0.2">
      <c r="A64" s="7">
        <v>46</v>
      </c>
      <c r="B64" s="29" t="s">
        <v>81</v>
      </c>
      <c r="C64" s="32" t="s">
        <v>1</v>
      </c>
      <c r="D64" s="27">
        <v>548.9</v>
      </c>
      <c r="E64" s="22"/>
      <c r="F64" s="23">
        <f t="shared" si="0"/>
        <v>0</v>
      </c>
    </row>
    <row r="65" spans="1:6" s="6" customFormat="1" x14ac:dyDescent="0.2">
      <c r="A65" s="7">
        <f t="shared" si="1"/>
        <v>47</v>
      </c>
      <c r="B65" s="29" t="s">
        <v>77</v>
      </c>
      <c r="C65" s="32" t="s">
        <v>50</v>
      </c>
      <c r="D65" s="27">
        <v>40</v>
      </c>
      <c r="E65" s="22"/>
      <c r="F65" s="23">
        <f t="shared" si="0"/>
        <v>0</v>
      </c>
    </row>
    <row r="66" spans="1:6" s="6" customFormat="1" x14ac:dyDescent="0.2">
      <c r="A66" s="7">
        <f t="shared" si="1"/>
        <v>48</v>
      </c>
      <c r="B66" s="29" t="s">
        <v>98</v>
      </c>
      <c r="C66" s="32" t="s">
        <v>50</v>
      </c>
      <c r="D66" s="27">
        <v>80</v>
      </c>
      <c r="E66" s="22"/>
      <c r="F66" s="23">
        <f t="shared" si="0"/>
        <v>0</v>
      </c>
    </row>
    <row r="67" spans="1:6" s="6" customFormat="1" x14ac:dyDescent="0.2">
      <c r="A67" s="7">
        <f t="shared" si="1"/>
        <v>49</v>
      </c>
      <c r="B67" s="29" t="s">
        <v>72</v>
      </c>
      <c r="C67" s="32" t="s">
        <v>50</v>
      </c>
      <c r="D67" s="27">
        <v>30</v>
      </c>
      <c r="E67" s="22"/>
      <c r="F67" s="23">
        <f t="shared" si="0"/>
        <v>0</v>
      </c>
    </row>
    <row r="68" spans="1:6" s="6" customFormat="1" x14ac:dyDescent="0.2">
      <c r="A68" s="7">
        <f t="shared" si="1"/>
        <v>50</v>
      </c>
      <c r="B68" s="29" t="s">
        <v>78</v>
      </c>
      <c r="C68" s="32" t="s">
        <v>50</v>
      </c>
      <c r="D68" s="27">
        <v>60</v>
      </c>
      <c r="E68" s="22"/>
      <c r="F68" s="23">
        <f t="shared" si="0"/>
        <v>0</v>
      </c>
    </row>
    <row r="69" spans="1:6" s="6" customFormat="1" x14ac:dyDescent="0.2">
      <c r="A69" s="7">
        <f t="shared" si="1"/>
        <v>51</v>
      </c>
      <c r="B69" s="29" t="s">
        <v>79</v>
      </c>
      <c r="C69" s="32" t="s">
        <v>50</v>
      </c>
      <c r="D69" s="27">
        <v>148</v>
      </c>
      <c r="E69" s="22"/>
      <c r="F69" s="23">
        <f t="shared" si="0"/>
        <v>0</v>
      </c>
    </row>
    <row r="70" spans="1:6" s="6" customFormat="1" x14ac:dyDescent="0.2">
      <c r="A70" s="7">
        <f t="shared" si="1"/>
        <v>52</v>
      </c>
      <c r="B70" s="29" t="s">
        <v>52</v>
      </c>
      <c r="C70" s="32" t="s">
        <v>24</v>
      </c>
      <c r="D70" s="27">
        <v>470</v>
      </c>
      <c r="E70" s="22"/>
      <c r="F70" s="23">
        <f t="shared" si="0"/>
        <v>0</v>
      </c>
    </row>
    <row r="71" spans="1:6" s="6" customFormat="1" x14ac:dyDescent="0.2">
      <c r="A71" s="7">
        <f t="shared" si="1"/>
        <v>53</v>
      </c>
      <c r="B71" s="29" t="s">
        <v>80</v>
      </c>
      <c r="C71" s="32" t="s">
        <v>2</v>
      </c>
      <c r="D71" s="27">
        <v>20</v>
      </c>
      <c r="E71" s="22"/>
      <c r="F71" s="23">
        <f t="shared" si="0"/>
        <v>0</v>
      </c>
    </row>
    <row r="72" spans="1:6" s="6" customFormat="1" x14ac:dyDescent="0.2">
      <c r="A72" s="7">
        <f t="shared" si="1"/>
        <v>54</v>
      </c>
      <c r="B72" s="29" t="s">
        <v>56</v>
      </c>
      <c r="C72" s="32" t="s">
        <v>24</v>
      </c>
      <c r="D72" s="27">
        <v>200</v>
      </c>
      <c r="E72" s="22"/>
      <c r="F72" s="23">
        <f t="shared" si="0"/>
        <v>0</v>
      </c>
    </row>
    <row r="73" spans="1:6" s="6" customFormat="1" x14ac:dyDescent="0.2">
      <c r="A73" s="7">
        <f t="shared" si="1"/>
        <v>55</v>
      </c>
      <c r="B73" s="29" t="s">
        <v>55</v>
      </c>
      <c r="C73" s="32" t="s">
        <v>24</v>
      </c>
      <c r="D73" s="27">
        <v>200</v>
      </c>
      <c r="E73" s="22"/>
      <c r="F73" s="23">
        <f t="shared" si="0"/>
        <v>0</v>
      </c>
    </row>
    <row r="74" spans="1:6" s="6" customFormat="1" x14ac:dyDescent="0.2">
      <c r="A74" s="7">
        <f t="shared" si="1"/>
        <v>56</v>
      </c>
      <c r="B74" s="29" t="s">
        <v>61</v>
      </c>
      <c r="C74" s="32" t="s">
        <v>2</v>
      </c>
      <c r="D74" s="27">
        <v>228</v>
      </c>
      <c r="E74" s="22"/>
      <c r="F74" s="23">
        <f t="shared" si="0"/>
        <v>0</v>
      </c>
    </row>
    <row r="75" spans="1:6" s="6" customFormat="1" x14ac:dyDescent="0.2">
      <c r="A75" s="7">
        <f t="shared" si="1"/>
        <v>57</v>
      </c>
      <c r="B75" s="29" t="s">
        <v>54</v>
      </c>
      <c r="C75" s="32" t="s">
        <v>2</v>
      </c>
      <c r="D75" s="27">
        <v>10</v>
      </c>
      <c r="E75" s="22"/>
      <c r="F75" s="23">
        <f t="shared" ref="F75:F90" si="3">D75*E75</f>
        <v>0</v>
      </c>
    </row>
    <row r="76" spans="1:6" s="6" customFormat="1" x14ac:dyDescent="0.2">
      <c r="A76" s="7">
        <f t="shared" si="1"/>
        <v>58</v>
      </c>
      <c r="B76" s="59" t="s">
        <v>116</v>
      </c>
      <c r="C76" s="62" t="s">
        <v>2</v>
      </c>
      <c r="D76" s="28">
        <v>20</v>
      </c>
      <c r="E76" s="60"/>
      <c r="F76" s="23">
        <f t="shared" si="3"/>
        <v>0</v>
      </c>
    </row>
    <row r="77" spans="1:6" s="6" customFormat="1" x14ac:dyDescent="0.2">
      <c r="A77" s="7">
        <f t="shared" ref="A77" si="4">1+A76</f>
        <v>59</v>
      </c>
      <c r="B77" s="29" t="s">
        <v>106</v>
      </c>
      <c r="C77" s="32" t="s">
        <v>2</v>
      </c>
      <c r="D77" s="27">
        <v>20</v>
      </c>
      <c r="E77" s="22"/>
      <c r="F77" s="23">
        <f t="shared" si="3"/>
        <v>0</v>
      </c>
    </row>
    <row r="78" spans="1:6" s="6" customFormat="1" x14ac:dyDescent="0.2">
      <c r="A78" s="24"/>
      <c r="B78" s="31" t="s">
        <v>5</v>
      </c>
      <c r="C78" s="45"/>
      <c r="D78" s="46"/>
      <c r="E78" s="49"/>
      <c r="F78" s="48"/>
    </row>
    <row r="79" spans="1:6" s="6" customFormat="1" x14ac:dyDescent="0.2">
      <c r="A79" s="24"/>
      <c r="B79" s="31" t="s">
        <v>57</v>
      </c>
      <c r="C79" s="45"/>
      <c r="D79" s="46"/>
      <c r="E79" s="49"/>
      <c r="F79" s="48"/>
    </row>
    <row r="80" spans="1:6" s="6" customFormat="1" ht="25.5" x14ac:dyDescent="0.2">
      <c r="A80" s="7">
        <v>60</v>
      </c>
      <c r="B80" s="29" t="s">
        <v>60</v>
      </c>
      <c r="C80" s="32" t="s">
        <v>2</v>
      </c>
      <c r="D80" s="27">
        <v>20</v>
      </c>
      <c r="E80" s="57"/>
      <c r="F80" s="23">
        <f t="shared" si="3"/>
        <v>0</v>
      </c>
    </row>
    <row r="81" spans="1:6" x14ac:dyDescent="0.2">
      <c r="A81" s="7">
        <f t="shared" ref="A81:A91" si="5">1+A80</f>
        <v>61</v>
      </c>
      <c r="B81" s="29" t="s">
        <v>58</v>
      </c>
      <c r="C81" s="32" t="s">
        <v>50</v>
      </c>
      <c r="D81" s="27">
        <v>40</v>
      </c>
      <c r="E81" s="57"/>
      <c r="F81" s="23">
        <f t="shared" si="3"/>
        <v>0</v>
      </c>
    </row>
    <row r="82" spans="1:6" x14ac:dyDescent="0.2">
      <c r="A82" s="7">
        <f t="shared" si="5"/>
        <v>62</v>
      </c>
      <c r="B82" s="29" t="s">
        <v>59</v>
      </c>
      <c r="C82" s="32" t="s">
        <v>2</v>
      </c>
      <c r="D82" s="27">
        <v>20</v>
      </c>
      <c r="E82" s="57"/>
      <c r="F82" s="23">
        <f t="shared" si="3"/>
        <v>0</v>
      </c>
    </row>
    <row r="83" spans="1:6" x14ac:dyDescent="0.2">
      <c r="A83" s="24"/>
      <c r="B83" s="31" t="s">
        <v>5</v>
      </c>
      <c r="C83" s="45"/>
      <c r="D83" s="46"/>
      <c r="E83" s="47"/>
      <c r="F83" s="48"/>
    </row>
    <row r="84" spans="1:6" x14ac:dyDescent="0.2">
      <c r="A84" s="24"/>
      <c r="B84" s="31" t="s">
        <v>73</v>
      </c>
      <c r="C84" s="45"/>
      <c r="D84" s="46"/>
      <c r="E84" s="47"/>
      <c r="F84" s="48"/>
    </row>
    <row r="85" spans="1:6" x14ac:dyDescent="0.2">
      <c r="A85" s="7">
        <v>63</v>
      </c>
      <c r="B85" s="29" t="s">
        <v>97</v>
      </c>
      <c r="C85" s="32" t="s">
        <v>50</v>
      </c>
      <c r="D85" s="27">
        <v>10</v>
      </c>
      <c r="E85" s="14"/>
      <c r="F85" s="23">
        <f t="shared" si="3"/>
        <v>0</v>
      </c>
    </row>
    <row r="86" spans="1:6" x14ac:dyDescent="0.2">
      <c r="A86" s="7">
        <f t="shared" si="5"/>
        <v>64</v>
      </c>
      <c r="B86" s="29" t="s">
        <v>74</v>
      </c>
      <c r="C86" s="32" t="s">
        <v>50</v>
      </c>
      <c r="D86" s="27">
        <v>10</v>
      </c>
      <c r="E86" s="14"/>
      <c r="F86" s="23">
        <f t="shared" si="3"/>
        <v>0</v>
      </c>
    </row>
    <row r="87" spans="1:6" x14ac:dyDescent="0.2">
      <c r="A87" s="7">
        <f t="shared" si="5"/>
        <v>65</v>
      </c>
      <c r="B87" s="29" t="s">
        <v>75</v>
      </c>
      <c r="C87" s="32" t="s">
        <v>2</v>
      </c>
      <c r="D87" s="27">
        <v>10</v>
      </c>
      <c r="E87" s="14"/>
      <c r="F87" s="23">
        <f t="shared" si="3"/>
        <v>0</v>
      </c>
    </row>
    <row r="88" spans="1:6" x14ac:dyDescent="0.2">
      <c r="A88" s="7">
        <f t="shared" si="5"/>
        <v>66</v>
      </c>
      <c r="B88" s="29" t="s">
        <v>109</v>
      </c>
      <c r="C88" s="32" t="s">
        <v>2</v>
      </c>
      <c r="D88" s="27">
        <v>10</v>
      </c>
      <c r="E88" s="14"/>
      <c r="F88" s="23">
        <f t="shared" si="3"/>
        <v>0</v>
      </c>
    </row>
    <row r="89" spans="1:6" ht="25.5" x14ac:dyDescent="0.2">
      <c r="A89" s="7">
        <f t="shared" si="5"/>
        <v>67</v>
      </c>
      <c r="B89" s="30" t="s">
        <v>110</v>
      </c>
      <c r="C89" s="32" t="s">
        <v>2</v>
      </c>
      <c r="D89" s="27">
        <v>10</v>
      </c>
      <c r="E89" s="14"/>
      <c r="F89" s="23">
        <f t="shared" si="3"/>
        <v>0</v>
      </c>
    </row>
    <row r="90" spans="1:6" x14ac:dyDescent="0.2">
      <c r="A90" s="7">
        <f t="shared" si="5"/>
        <v>68</v>
      </c>
      <c r="B90" s="30" t="s">
        <v>107</v>
      </c>
      <c r="C90" s="32" t="s">
        <v>105</v>
      </c>
      <c r="D90" s="27">
        <v>10</v>
      </c>
      <c r="E90" s="14"/>
      <c r="F90" s="23">
        <f t="shared" si="3"/>
        <v>0</v>
      </c>
    </row>
    <row r="91" spans="1:6" ht="25.5" x14ac:dyDescent="0.2">
      <c r="A91" s="7">
        <f t="shared" si="5"/>
        <v>69</v>
      </c>
      <c r="B91" s="8" t="s">
        <v>19</v>
      </c>
      <c r="C91" s="9" t="s">
        <v>12</v>
      </c>
      <c r="D91" s="27">
        <v>1</v>
      </c>
      <c r="E91" s="14"/>
      <c r="F91" s="23">
        <f>D91*E91</f>
        <v>0</v>
      </c>
    </row>
    <row r="92" spans="1:6" x14ac:dyDescent="0.2">
      <c r="A92" s="7"/>
      <c r="B92" s="11" t="s">
        <v>18</v>
      </c>
      <c r="C92" s="10"/>
      <c r="D92" s="28"/>
      <c r="E92" s="15"/>
      <c r="F92" s="33">
        <f>SUM(F9:F91)</f>
        <v>0</v>
      </c>
    </row>
    <row r="93" spans="1:6" x14ac:dyDescent="0.2">
      <c r="A93" s="12"/>
      <c r="B93" s="13" t="s">
        <v>3</v>
      </c>
      <c r="C93" s="40"/>
      <c r="D93" s="42"/>
      <c r="E93" s="34"/>
      <c r="F93" s="35">
        <f>F92*0.21</f>
        <v>0</v>
      </c>
    </row>
    <row r="94" spans="1:6" ht="13.5" thickBot="1" x14ac:dyDescent="0.25">
      <c r="A94" s="12"/>
      <c r="B94" s="13" t="s">
        <v>11</v>
      </c>
      <c r="C94" s="40"/>
      <c r="D94" s="42"/>
      <c r="E94" s="36"/>
      <c r="F94" s="37">
        <f>SUM(F92:F93)</f>
        <v>0</v>
      </c>
    </row>
  </sheetData>
  <mergeCells count="9">
    <mergeCell ref="B1:D1"/>
    <mergeCell ref="B2:D2"/>
    <mergeCell ref="E3:F3"/>
    <mergeCell ref="A4:A5"/>
    <mergeCell ref="B4:B5"/>
    <mergeCell ref="C4:C5"/>
    <mergeCell ref="D4:D5"/>
    <mergeCell ref="E4:E5"/>
    <mergeCell ref="F4:F5"/>
  </mergeCells>
  <phoneticPr fontId="5" type="noConversion"/>
  <pageMargins left="0.55118110236220474" right="0.15748031496062992" top="0.59055118110236227" bottom="0.19685039370078741"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880A-3D2C-48CA-8738-8FBC75A7E9F2}">
  <dimension ref="A1:F69"/>
  <sheetViews>
    <sheetView topLeftCell="A46" zoomScale="130" zoomScaleNormal="130" workbookViewId="0">
      <selection activeCell="B58" sqref="B58"/>
    </sheetView>
  </sheetViews>
  <sheetFormatPr defaultColWidth="9.140625" defaultRowHeight="12.75" x14ac:dyDescent="0.2"/>
  <cols>
    <col min="1" max="1" width="3.85546875" style="1" bestFit="1" customWidth="1"/>
    <col min="2" max="2" width="90.140625" style="1" customWidth="1"/>
    <col min="3" max="3" width="9.28515625" style="38" bestFit="1" customWidth="1"/>
    <col min="4" max="4" width="10.5703125" style="26" bestFit="1" customWidth="1"/>
    <col min="5" max="5" width="7.140625" style="1" customWidth="1"/>
    <col min="6" max="6" width="8.5703125" style="1" customWidth="1"/>
    <col min="7" max="16384" width="9.140625" style="1"/>
  </cols>
  <sheetData>
    <row r="1" spans="1:6" s="2" customFormat="1" x14ac:dyDescent="0.2">
      <c r="A1" s="3"/>
      <c r="B1" s="63" t="s">
        <v>4</v>
      </c>
      <c r="C1" s="64"/>
      <c r="D1" s="64"/>
    </row>
    <row r="2" spans="1:6" s="2" customFormat="1" ht="38.25" customHeight="1" thickBot="1" x14ac:dyDescent="0.25">
      <c r="A2" s="3"/>
      <c r="B2" s="63" t="s">
        <v>20</v>
      </c>
      <c r="C2" s="63"/>
      <c r="D2" s="63"/>
    </row>
    <row r="3" spans="1:6" s="2" customFormat="1" ht="8.25" customHeight="1" thickBot="1" x14ac:dyDescent="0.25">
      <c r="A3" s="4"/>
      <c r="C3" s="38"/>
      <c r="D3" s="26"/>
      <c r="E3" s="65"/>
      <c r="F3" s="66"/>
    </row>
    <row r="4" spans="1:6" s="5" customFormat="1" x14ac:dyDescent="0.2">
      <c r="A4" s="67" t="s">
        <v>6</v>
      </c>
      <c r="B4" s="69" t="s">
        <v>7</v>
      </c>
      <c r="C4" s="69" t="s">
        <v>8</v>
      </c>
      <c r="D4" s="71" t="s">
        <v>0</v>
      </c>
      <c r="E4" s="73" t="s">
        <v>10</v>
      </c>
      <c r="F4" s="75" t="s">
        <v>9</v>
      </c>
    </row>
    <row r="5" spans="1:6" s="6" customFormat="1" x14ac:dyDescent="0.2">
      <c r="A5" s="68"/>
      <c r="B5" s="70"/>
      <c r="C5" s="70"/>
      <c r="D5" s="72"/>
      <c r="E5" s="74"/>
      <c r="F5" s="76"/>
    </row>
    <row r="6" spans="1:6" s="21" customFormat="1" x14ac:dyDescent="0.2">
      <c r="A6" s="18">
        <v>1</v>
      </c>
      <c r="B6" s="17" t="s">
        <v>14</v>
      </c>
      <c r="C6" s="39" t="s">
        <v>15</v>
      </c>
      <c r="D6" s="41" t="s">
        <v>13</v>
      </c>
      <c r="E6" s="19" t="s">
        <v>16</v>
      </c>
      <c r="F6" s="20" t="s">
        <v>17</v>
      </c>
    </row>
    <row r="7" spans="1:6" s="6" customFormat="1" x14ac:dyDescent="0.2">
      <c r="A7" s="24"/>
      <c r="B7" s="25" t="s">
        <v>5</v>
      </c>
      <c r="C7" s="45"/>
      <c r="D7" s="46"/>
      <c r="E7" s="51"/>
      <c r="F7" s="52"/>
    </row>
    <row r="8" spans="1:6" s="6" customFormat="1" x14ac:dyDescent="0.2">
      <c r="A8" s="24"/>
      <c r="B8" s="25" t="s">
        <v>31</v>
      </c>
      <c r="C8" s="45"/>
      <c r="D8" s="46"/>
      <c r="E8" s="49"/>
      <c r="F8" s="48"/>
    </row>
    <row r="9" spans="1:6" s="6" customFormat="1" x14ac:dyDescent="0.2">
      <c r="A9" s="7">
        <v>1</v>
      </c>
      <c r="B9" s="16" t="s">
        <v>36</v>
      </c>
      <c r="C9" s="9" t="s">
        <v>2</v>
      </c>
      <c r="D9" s="27">
        <v>61</v>
      </c>
      <c r="E9" s="22"/>
      <c r="F9" s="23">
        <f>D9*E9</f>
        <v>0</v>
      </c>
    </row>
    <row r="10" spans="1:6" s="6" customFormat="1" x14ac:dyDescent="0.2">
      <c r="A10" s="7">
        <f>1+A9</f>
        <v>2</v>
      </c>
      <c r="B10" s="16" t="s">
        <v>21</v>
      </c>
      <c r="C10" s="9" t="s">
        <v>1</v>
      </c>
      <c r="D10" s="27">
        <v>177</v>
      </c>
      <c r="E10" s="22"/>
      <c r="F10" s="23">
        <f t="shared" ref="F10:F66" si="0">D10*E10</f>
        <v>0</v>
      </c>
    </row>
    <row r="11" spans="1:6" s="6" customFormat="1" x14ac:dyDescent="0.2">
      <c r="A11" s="7">
        <f t="shared" ref="A11:A66" si="1">1+A10</f>
        <v>3</v>
      </c>
      <c r="B11" s="29" t="s">
        <v>22</v>
      </c>
      <c r="C11" s="9" t="s">
        <v>1</v>
      </c>
      <c r="D11" s="27">
        <v>14</v>
      </c>
      <c r="E11" s="22"/>
      <c r="F11" s="23">
        <f t="shared" si="0"/>
        <v>0</v>
      </c>
    </row>
    <row r="12" spans="1:6" s="6" customFormat="1" x14ac:dyDescent="0.2">
      <c r="A12" s="7">
        <f t="shared" si="1"/>
        <v>4</v>
      </c>
      <c r="B12" s="29" t="s">
        <v>23</v>
      </c>
      <c r="C12" s="9" t="s">
        <v>24</v>
      </c>
      <c r="D12" s="27">
        <v>391</v>
      </c>
      <c r="E12" s="22"/>
      <c r="F12" s="23">
        <f t="shared" si="0"/>
        <v>0</v>
      </c>
    </row>
    <row r="13" spans="1:6" s="6" customFormat="1" x14ac:dyDescent="0.2">
      <c r="A13" s="7">
        <f t="shared" si="1"/>
        <v>5</v>
      </c>
      <c r="B13" s="29" t="s">
        <v>25</v>
      </c>
      <c r="C13" s="9" t="s">
        <v>1</v>
      </c>
      <c r="D13" s="27">
        <v>450</v>
      </c>
      <c r="E13" s="22"/>
      <c r="F13" s="23">
        <f t="shared" si="0"/>
        <v>0</v>
      </c>
    </row>
    <row r="14" spans="1:6" s="6" customFormat="1" x14ac:dyDescent="0.2">
      <c r="A14" s="7">
        <f t="shared" si="1"/>
        <v>6</v>
      </c>
      <c r="B14" s="29" t="s">
        <v>26</v>
      </c>
      <c r="C14" s="9" t="s">
        <v>1</v>
      </c>
      <c r="D14" s="27">
        <v>179</v>
      </c>
      <c r="E14" s="22"/>
      <c r="F14" s="23">
        <f t="shared" si="0"/>
        <v>0</v>
      </c>
    </row>
    <row r="15" spans="1:6" s="6" customFormat="1" x14ac:dyDescent="0.2">
      <c r="A15" s="7">
        <f t="shared" si="1"/>
        <v>7</v>
      </c>
      <c r="B15" s="29" t="s">
        <v>33</v>
      </c>
      <c r="C15" s="9" t="s">
        <v>1</v>
      </c>
      <c r="D15" s="27">
        <v>420</v>
      </c>
      <c r="E15" s="22"/>
      <c r="F15" s="23">
        <f t="shared" si="0"/>
        <v>0</v>
      </c>
    </row>
    <row r="16" spans="1:6" s="6" customFormat="1" x14ac:dyDescent="0.2">
      <c r="A16" s="7">
        <f t="shared" si="1"/>
        <v>8</v>
      </c>
      <c r="B16" s="29" t="s">
        <v>27</v>
      </c>
      <c r="C16" s="9" t="s">
        <v>12</v>
      </c>
      <c r="D16" s="27">
        <v>1</v>
      </c>
      <c r="E16" s="22"/>
      <c r="F16" s="23">
        <f t="shared" si="0"/>
        <v>0</v>
      </c>
    </row>
    <row r="17" spans="1:6" s="6" customFormat="1" x14ac:dyDescent="0.2">
      <c r="A17" s="7">
        <f t="shared" si="1"/>
        <v>9</v>
      </c>
      <c r="B17" s="29" t="s">
        <v>28</v>
      </c>
      <c r="C17" s="9" t="s">
        <v>29</v>
      </c>
      <c r="D17" s="27">
        <v>25</v>
      </c>
      <c r="E17" s="22"/>
      <c r="F17" s="23">
        <f t="shared" si="0"/>
        <v>0</v>
      </c>
    </row>
    <row r="18" spans="1:6" s="6" customFormat="1" x14ac:dyDescent="0.2">
      <c r="A18" s="7">
        <f t="shared" si="1"/>
        <v>10</v>
      </c>
      <c r="B18" s="29" t="s">
        <v>30</v>
      </c>
      <c r="C18" s="9" t="s">
        <v>29</v>
      </c>
      <c r="D18" s="27">
        <v>25</v>
      </c>
      <c r="E18" s="22"/>
      <c r="F18" s="23">
        <f t="shared" si="0"/>
        <v>0</v>
      </c>
    </row>
    <row r="19" spans="1:6" s="6" customFormat="1" x14ac:dyDescent="0.2">
      <c r="A19" s="24"/>
      <c r="B19" s="31" t="s">
        <v>5</v>
      </c>
      <c r="C19" s="45"/>
      <c r="D19" s="46"/>
      <c r="E19" s="49"/>
      <c r="F19" s="48"/>
    </row>
    <row r="20" spans="1:6" s="6" customFormat="1" x14ac:dyDescent="0.2">
      <c r="A20" s="24"/>
      <c r="B20" s="31" t="s">
        <v>32</v>
      </c>
      <c r="C20" s="45"/>
      <c r="D20" s="46"/>
      <c r="E20" s="49"/>
      <c r="F20" s="48"/>
    </row>
    <row r="21" spans="1:6" s="6" customFormat="1" x14ac:dyDescent="0.2">
      <c r="A21" s="61">
        <v>11</v>
      </c>
      <c r="B21" s="59" t="s">
        <v>95</v>
      </c>
      <c r="C21" s="9" t="s">
        <v>1</v>
      </c>
      <c r="D21" s="27">
        <v>752</v>
      </c>
      <c r="E21" s="22"/>
      <c r="F21" s="23">
        <f t="shared" si="0"/>
        <v>0</v>
      </c>
    </row>
    <row r="22" spans="1:6" s="6" customFormat="1" ht="25.5" x14ac:dyDescent="0.2">
      <c r="A22" s="7">
        <f t="shared" si="1"/>
        <v>12</v>
      </c>
      <c r="B22" s="29" t="s">
        <v>34</v>
      </c>
      <c r="C22" s="9" t="s">
        <v>1</v>
      </c>
      <c r="D22" s="27">
        <v>575</v>
      </c>
      <c r="E22" s="22"/>
      <c r="F22" s="23">
        <f t="shared" si="0"/>
        <v>0</v>
      </c>
    </row>
    <row r="23" spans="1:6" s="6" customFormat="1" x14ac:dyDescent="0.2">
      <c r="A23" s="7">
        <f t="shared" si="1"/>
        <v>13</v>
      </c>
      <c r="B23" s="30" t="s">
        <v>35</v>
      </c>
      <c r="C23" s="9" t="s">
        <v>1</v>
      </c>
      <c r="D23" s="27">
        <v>177</v>
      </c>
      <c r="E23" s="22"/>
      <c r="F23" s="23">
        <f t="shared" si="0"/>
        <v>0</v>
      </c>
    </row>
    <row r="24" spans="1:6" s="6" customFormat="1" x14ac:dyDescent="0.2">
      <c r="A24" s="24"/>
      <c r="B24" s="31" t="s">
        <v>5</v>
      </c>
      <c r="C24" s="45"/>
      <c r="D24" s="46"/>
      <c r="E24" s="49"/>
      <c r="F24" s="48"/>
    </row>
    <row r="25" spans="1:6" s="6" customFormat="1" x14ac:dyDescent="0.2">
      <c r="A25" s="24"/>
      <c r="B25" s="31" t="s">
        <v>37</v>
      </c>
      <c r="C25" s="50"/>
      <c r="D25" s="46"/>
      <c r="E25" s="49"/>
      <c r="F25" s="48"/>
    </row>
    <row r="26" spans="1:6" s="6" customFormat="1" x14ac:dyDescent="0.2">
      <c r="A26" s="7">
        <v>14</v>
      </c>
      <c r="B26" s="29" t="s">
        <v>87</v>
      </c>
      <c r="C26" s="9" t="s">
        <v>1</v>
      </c>
      <c r="D26" s="27">
        <v>420</v>
      </c>
      <c r="E26" s="22"/>
      <c r="F26" s="23">
        <f t="shared" si="0"/>
        <v>0</v>
      </c>
    </row>
    <row r="27" spans="1:6" s="6" customFormat="1" ht="25.5" x14ac:dyDescent="0.2">
      <c r="A27" s="7">
        <f t="shared" si="1"/>
        <v>15</v>
      </c>
      <c r="B27" s="29" t="s">
        <v>39</v>
      </c>
      <c r="C27" s="9" t="s">
        <v>1</v>
      </c>
      <c r="D27" s="27">
        <v>420</v>
      </c>
      <c r="E27" s="22"/>
      <c r="F27" s="23">
        <f t="shared" si="0"/>
        <v>0</v>
      </c>
    </row>
    <row r="28" spans="1:6" s="6" customFormat="1" x14ac:dyDescent="0.2">
      <c r="A28" s="7">
        <f t="shared" si="1"/>
        <v>16</v>
      </c>
      <c r="B28" s="30" t="s">
        <v>40</v>
      </c>
      <c r="C28" s="9" t="s">
        <v>1</v>
      </c>
      <c r="D28" s="27">
        <v>1960</v>
      </c>
      <c r="E28" s="22"/>
      <c r="F28" s="23">
        <f t="shared" si="0"/>
        <v>0</v>
      </c>
    </row>
    <row r="29" spans="1:6" s="6" customFormat="1" x14ac:dyDescent="0.2">
      <c r="A29" s="7">
        <f t="shared" si="1"/>
        <v>17</v>
      </c>
      <c r="B29" s="30" t="s">
        <v>102</v>
      </c>
      <c r="C29" s="9" t="s">
        <v>1</v>
      </c>
      <c r="D29" s="27">
        <v>1960</v>
      </c>
      <c r="E29" s="22"/>
      <c r="F29" s="23">
        <f t="shared" si="0"/>
        <v>0</v>
      </c>
    </row>
    <row r="30" spans="1:6" s="6" customFormat="1" x14ac:dyDescent="0.2">
      <c r="A30" s="7">
        <f t="shared" si="1"/>
        <v>18</v>
      </c>
      <c r="B30" s="30" t="s">
        <v>38</v>
      </c>
      <c r="C30" s="9" t="s">
        <v>1</v>
      </c>
      <c r="D30" s="27">
        <v>1960</v>
      </c>
      <c r="E30" s="22"/>
      <c r="F30" s="23">
        <f t="shared" si="0"/>
        <v>0</v>
      </c>
    </row>
    <row r="31" spans="1:6" s="6" customFormat="1" x14ac:dyDescent="0.2">
      <c r="A31" s="7">
        <f t="shared" si="1"/>
        <v>19</v>
      </c>
      <c r="B31" s="30" t="s">
        <v>103</v>
      </c>
      <c r="C31" s="9" t="s">
        <v>1</v>
      </c>
      <c r="D31" s="27">
        <v>1960</v>
      </c>
      <c r="E31" s="22"/>
      <c r="F31" s="23">
        <f t="shared" si="0"/>
        <v>0</v>
      </c>
    </row>
    <row r="32" spans="1:6" s="6" customFormat="1" x14ac:dyDescent="0.2">
      <c r="A32" s="7">
        <f t="shared" si="1"/>
        <v>20</v>
      </c>
      <c r="B32" s="29" t="s">
        <v>41</v>
      </c>
      <c r="C32" s="9" t="s">
        <v>1</v>
      </c>
      <c r="D32" s="27">
        <v>1960</v>
      </c>
      <c r="E32" s="22"/>
      <c r="F32" s="23">
        <f t="shared" si="0"/>
        <v>0</v>
      </c>
    </row>
    <row r="33" spans="1:6" s="6" customFormat="1" ht="16.5" customHeight="1" x14ac:dyDescent="0.2">
      <c r="A33" s="54">
        <f t="shared" si="1"/>
        <v>21</v>
      </c>
      <c r="B33" s="53" t="s">
        <v>85</v>
      </c>
      <c r="C33" s="9" t="s">
        <v>1</v>
      </c>
      <c r="D33" s="27">
        <v>1960</v>
      </c>
      <c r="E33" s="22"/>
      <c r="F33" s="23">
        <f t="shared" si="0"/>
        <v>0</v>
      </c>
    </row>
    <row r="34" spans="1:6" s="6" customFormat="1" x14ac:dyDescent="0.2">
      <c r="A34" s="24"/>
      <c r="B34" s="31" t="s">
        <v>5</v>
      </c>
      <c r="C34" s="45"/>
      <c r="D34" s="46"/>
      <c r="E34" s="49"/>
      <c r="F34" s="48"/>
    </row>
    <row r="35" spans="1:6" s="6" customFormat="1" x14ac:dyDescent="0.2">
      <c r="A35" s="24"/>
      <c r="B35" s="31" t="s">
        <v>42</v>
      </c>
      <c r="C35" s="45"/>
      <c r="D35" s="46"/>
      <c r="E35" s="49"/>
      <c r="F35" s="48"/>
    </row>
    <row r="36" spans="1:6" s="6" customFormat="1" ht="25.5" x14ac:dyDescent="0.2">
      <c r="A36" s="7">
        <v>22</v>
      </c>
      <c r="B36" s="29" t="s">
        <v>45</v>
      </c>
      <c r="C36" s="9" t="s">
        <v>1</v>
      </c>
      <c r="D36" s="27">
        <v>560</v>
      </c>
      <c r="E36" s="22"/>
      <c r="F36" s="23">
        <f t="shared" si="0"/>
        <v>0</v>
      </c>
    </row>
    <row r="37" spans="1:6" s="6" customFormat="1" ht="15.75" customHeight="1" x14ac:dyDescent="0.2">
      <c r="A37" s="7">
        <f t="shared" si="1"/>
        <v>23</v>
      </c>
      <c r="B37" s="29" t="s">
        <v>43</v>
      </c>
      <c r="C37" s="9" t="s">
        <v>1</v>
      </c>
      <c r="D37" s="27">
        <v>739</v>
      </c>
      <c r="E37" s="22"/>
      <c r="F37" s="23">
        <f t="shared" si="0"/>
        <v>0</v>
      </c>
    </row>
    <row r="38" spans="1:6" s="6" customFormat="1" x14ac:dyDescent="0.2">
      <c r="A38" s="7">
        <f t="shared" si="1"/>
        <v>24</v>
      </c>
      <c r="B38" s="29" t="s">
        <v>90</v>
      </c>
      <c r="C38" s="9" t="s">
        <v>1</v>
      </c>
      <c r="D38" s="27">
        <v>739</v>
      </c>
      <c r="E38" s="22"/>
      <c r="F38" s="23">
        <f t="shared" si="0"/>
        <v>0</v>
      </c>
    </row>
    <row r="39" spans="1:6" s="6" customFormat="1" x14ac:dyDescent="0.2">
      <c r="A39" s="7">
        <f t="shared" si="1"/>
        <v>25</v>
      </c>
      <c r="B39" s="29" t="s">
        <v>67</v>
      </c>
      <c r="C39" s="9" t="s">
        <v>24</v>
      </c>
      <c r="D39" s="27">
        <v>560</v>
      </c>
      <c r="E39" s="22"/>
      <c r="F39" s="23">
        <f t="shared" si="0"/>
        <v>0</v>
      </c>
    </row>
    <row r="40" spans="1:6" s="6" customFormat="1" x14ac:dyDescent="0.2">
      <c r="A40" s="7">
        <f t="shared" si="1"/>
        <v>26</v>
      </c>
      <c r="B40" s="29" t="s">
        <v>104</v>
      </c>
      <c r="C40" s="9" t="s">
        <v>24</v>
      </c>
      <c r="D40" s="27">
        <v>560</v>
      </c>
      <c r="E40" s="22"/>
      <c r="F40" s="23">
        <f t="shared" si="0"/>
        <v>0</v>
      </c>
    </row>
    <row r="41" spans="1:6" s="6" customFormat="1" x14ac:dyDescent="0.2">
      <c r="A41" s="7">
        <f t="shared" si="1"/>
        <v>27</v>
      </c>
      <c r="B41" s="29" t="s">
        <v>108</v>
      </c>
      <c r="C41" s="9" t="s">
        <v>2</v>
      </c>
      <c r="D41" s="27">
        <v>4</v>
      </c>
      <c r="E41" s="22"/>
      <c r="F41" s="23">
        <f t="shared" si="0"/>
        <v>0</v>
      </c>
    </row>
    <row r="42" spans="1:6" s="6" customFormat="1" x14ac:dyDescent="0.2">
      <c r="A42" s="24"/>
      <c r="B42" s="31" t="s">
        <v>5</v>
      </c>
      <c r="C42" s="45"/>
      <c r="D42" s="46"/>
      <c r="E42" s="49"/>
      <c r="F42" s="48"/>
    </row>
    <row r="43" spans="1:6" s="6" customFormat="1" x14ac:dyDescent="0.2">
      <c r="A43" s="24"/>
      <c r="B43" s="31" t="s">
        <v>46</v>
      </c>
      <c r="C43" s="45"/>
      <c r="D43" s="46"/>
      <c r="E43" s="49"/>
      <c r="F43" s="48"/>
    </row>
    <row r="44" spans="1:6" s="5" customFormat="1" ht="42" customHeight="1" x14ac:dyDescent="0.2">
      <c r="A44" s="7">
        <v>28</v>
      </c>
      <c r="B44" s="8" t="s">
        <v>71</v>
      </c>
      <c r="C44" s="9" t="s">
        <v>50</v>
      </c>
      <c r="D44" s="27">
        <v>36</v>
      </c>
      <c r="E44" s="22"/>
      <c r="F44" s="23">
        <f t="shared" si="0"/>
        <v>0</v>
      </c>
    </row>
    <row r="45" spans="1:6" s="6" customFormat="1" x14ac:dyDescent="0.2">
      <c r="A45" s="7">
        <f t="shared" si="1"/>
        <v>29</v>
      </c>
      <c r="B45" s="30" t="s">
        <v>48</v>
      </c>
      <c r="C45" s="9" t="s">
        <v>24</v>
      </c>
      <c r="D45" s="27">
        <v>193</v>
      </c>
      <c r="E45" s="22"/>
      <c r="F45" s="23">
        <f t="shared" si="0"/>
        <v>0</v>
      </c>
    </row>
    <row r="46" spans="1:6" s="6" customFormat="1" x14ac:dyDescent="0.2">
      <c r="A46" s="7">
        <f t="shared" si="1"/>
        <v>30</v>
      </c>
      <c r="B46" s="30" t="s">
        <v>47</v>
      </c>
      <c r="C46" s="9" t="s">
        <v>2</v>
      </c>
      <c r="D46" s="27">
        <v>38</v>
      </c>
      <c r="E46" s="22"/>
      <c r="F46" s="23">
        <f t="shared" si="0"/>
        <v>0</v>
      </c>
    </row>
    <row r="47" spans="1:6" s="6" customFormat="1" x14ac:dyDescent="0.2">
      <c r="A47" s="24"/>
      <c r="B47" s="31" t="s">
        <v>5</v>
      </c>
      <c r="C47" s="45"/>
      <c r="D47" s="46"/>
      <c r="E47" s="49"/>
      <c r="F47" s="48"/>
    </row>
    <row r="48" spans="1:6" s="6" customFormat="1" x14ac:dyDescent="0.2">
      <c r="A48" s="24"/>
      <c r="B48" s="31" t="s">
        <v>49</v>
      </c>
      <c r="C48" s="45"/>
      <c r="D48" s="46"/>
      <c r="E48" s="49"/>
      <c r="F48" s="48"/>
    </row>
    <row r="49" spans="1:6" s="6" customFormat="1" x14ac:dyDescent="0.2">
      <c r="A49" s="7">
        <v>31</v>
      </c>
      <c r="B49" s="29" t="s">
        <v>81</v>
      </c>
      <c r="C49" s="32" t="s">
        <v>1</v>
      </c>
      <c r="D49" s="27">
        <v>752</v>
      </c>
      <c r="E49" s="22"/>
      <c r="F49" s="23">
        <f t="shared" si="0"/>
        <v>0</v>
      </c>
    </row>
    <row r="50" spans="1:6" s="6" customFormat="1" x14ac:dyDescent="0.2">
      <c r="A50" s="7">
        <f t="shared" si="1"/>
        <v>32</v>
      </c>
      <c r="B50" s="29" t="s">
        <v>82</v>
      </c>
      <c r="C50" s="32" t="s">
        <v>50</v>
      </c>
      <c r="D50" s="27">
        <v>28</v>
      </c>
      <c r="E50" s="22"/>
      <c r="F50" s="23">
        <f t="shared" si="0"/>
        <v>0</v>
      </c>
    </row>
    <row r="51" spans="1:6" s="6" customFormat="1" x14ac:dyDescent="0.2">
      <c r="A51" s="7">
        <f t="shared" si="1"/>
        <v>33</v>
      </c>
      <c r="B51" s="29" t="s">
        <v>51</v>
      </c>
      <c r="C51" s="32" t="s">
        <v>50</v>
      </c>
      <c r="D51" s="27">
        <v>136</v>
      </c>
      <c r="E51" s="22"/>
      <c r="F51" s="23">
        <f t="shared" si="0"/>
        <v>0</v>
      </c>
    </row>
    <row r="52" spans="1:6" s="6" customFormat="1" x14ac:dyDescent="0.2">
      <c r="A52" s="7">
        <f t="shared" si="1"/>
        <v>34</v>
      </c>
      <c r="B52" s="29" t="s">
        <v>83</v>
      </c>
      <c r="C52" s="32" t="s">
        <v>50</v>
      </c>
      <c r="D52" s="27">
        <v>48</v>
      </c>
      <c r="E52" s="22"/>
      <c r="F52" s="23">
        <f t="shared" si="0"/>
        <v>0</v>
      </c>
    </row>
    <row r="53" spans="1:6" s="6" customFormat="1" x14ac:dyDescent="0.2">
      <c r="A53" s="7">
        <f t="shared" si="1"/>
        <v>35</v>
      </c>
      <c r="B53" s="29" t="s">
        <v>84</v>
      </c>
      <c r="C53" s="32" t="s">
        <v>50</v>
      </c>
      <c r="D53" s="27">
        <v>204</v>
      </c>
      <c r="E53" s="22"/>
      <c r="F53" s="23">
        <f t="shared" si="0"/>
        <v>0</v>
      </c>
    </row>
    <row r="54" spans="1:6" s="6" customFormat="1" x14ac:dyDescent="0.2">
      <c r="A54" s="7">
        <f t="shared" si="1"/>
        <v>36</v>
      </c>
      <c r="B54" s="29" t="s">
        <v>52</v>
      </c>
      <c r="C54" s="32" t="s">
        <v>24</v>
      </c>
      <c r="D54" s="27">
        <v>800</v>
      </c>
      <c r="E54" s="22"/>
      <c r="F54" s="23">
        <f t="shared" si="0"/>
        <v>0</v>
      </c>
    </row>
    <row r="55" spans="1:6" s="6" customFormat="1" x14ac:dyDescent="0.2">
      <c r="A55" s="7">
        <f t="shared" si="1"/>
        <v>37</v>
      </c>
      <c r="B55" s="29" t="s">
        <v>53</v>
      </c>
      <c r="C55" s="32" t="s">
        <v>2</v>
      </c>
      <c r="D55" s="27">
        <v>34</v>
      </c>
      <c r="E55" s="22"/>
      <c r="F55" s="23">
        <f t="shared" si="0"/>
        <v>0</v>
      </c>
    </row>
    <row r="56" spans="1:6" s="6" customFormat="1" x14ac:dyDescent="0.2">
      <c r="A56" s="7">
        <f t="shared" si="1"/>
        <v>38</v>
      </c>
      <c r="B56" s="29" t="s">
        <v>56</v>
      </c>
      <c r="C56" s="32" t="s">
        <v>24</v>
      </c>
      <c r="D56" s="27">
        <v>400</v>
      </c>
      <c r="E56" s="22"/>
      <c r="F56" s="23">
        <f t="shared" si="0"/>
        <v>0</v>
      </c>
    </row>
    <row r="57" spans="1:6" s="6" customFormat="1" x14ac:dyDescent="0.2">
      <c r="A57" s="7">
        <f t="shared" si="1"/>
        <v>39</v>
      </c>
      <c r="B57" s="29" t="s">
        <v>55</v>
      </c>
      <c r="C57" s="32" t="s">
        <v>24</v>
      </c>
      <c r="D57" s="27">
        <v>400</v>
      </c>
      <c r="E57" s="22"/>
      <c r="F57" s="23">
        <f t="shared" si="0"/>
        <v>0</v>
      </c>
    </row>
    <row r="58" spans="1:6" s="6" customFormat="1" x14ac:dyDescent="0.2">
      <c r="A58" s="7">
        <f t="shared" si="1"/>
        <v>40</v>
      </c>
      <c r="B58" s="29" t="s">
        <v>61</v>
      </c>
      <c r="C58" s="32" t="s">
        <v>2</v>
      </c>
      <c r="D58" s="27">
        <v>286</v>
      </c>
      <c r="E58" s="22"/>
      <c r="F58" s="23">
        <f t="shared" si="0"/>
        <v>0</v>
      </c>
    </row>
    <row r="59" spans="1:6" s="6" customFormat="1" x14ac:dyDescent="0.2">
      <c r="A59" s="61">
        <f t="shared" si="1"/>
        <v>41</v>
      </c>
      <c r="B59" s="59" t="s">
        <v>106</v>
      </c>
      <c r="C59" s="62" t="s">
        <v>50</v>
      </c>
      <c r="D59" s="28">
        <v>30</v>
      </c>
      <c r="E59" s="22"/>
      <c r="F59" s="23">
        <f t="shared" si="0"/>
        <v>0</v>
      </c>
    </row>
    <row r="60" spans="1:6" s="6" customFormat="1" x14ac:dyDescent="0.2">
      <c r="A60" s="7">
        <f t="shared" si="1"/>
        <v>42</v>
      </c>
      <c r="B60" s="29" t="s">
        <v>54</v>
      </c>
      <c r="C60" s="32" t="s">
        <v>2</v>
      </c>
      <c r="D60" s="27">
        <v>34</v>
      </c>
      <c r="E60" s="22"/>
      <c r="F60" s="23">
        <f t="shared" si="0"/>
        <v>0</v>
      </c>
    </row>
    <row r="61" spans="1:6" s="6" customFormat="1" x14ac:dyDescent="0.2">
      <c r="A61" s="24"/>
      <c r="B61" s="31" t="s">
        <v>5</v>
      </c>
      <c r="C61" s="45"/>
      <c r="D61" s="46"/>
      <c r="E61" s="49"/>
      <c r="F61" s="48"/>
    </row>
    <row r="62" spans="1:6" s="6" customFormat="1" x14ac:dyDescent="0.2">
      <c r="A62" s="24"/>
      <c r="B62" s="31" t="s">
        <v>57</v>
      </c>
      <c r="C62" s="45"/>
      <c r="D62" s="46"/>
      <c r="E62" s="49"/>
      <c r="F62" s="48"/>
    </row>
    <row r="63" spans="1:6" s="6" customFormat="1" ht="25.5" x14ac:dyDescent="0.2">
      <c r="A63" s="7">
        <v>43</v>
      </c>
      <c r="B63" s="29" t="s">
        <v>60</v>
      </c>
      <c r="C63" s="32" t="s">
        <v>2</v>
      </c>
      <c r="D63" s="27">
        <v>43</v>
      </c>
      <c r="E63" s="44"/>
      <c r="F63" s="23">
        <f t="shared" si="0"/>
        <v>0</v>
      </c>
    </row>
    <row r="64" spans="1:6" s="6" customFormat="1" x14ac:dyDescent="0.2">
      <c r="A64" s="7">
        <f t="shared" si="1"/>
        <v>44</v>
      </c>
      <c r="B64" s="29" t="s">
        <v>58</v>
      </c>
      <c r="C64" s="32" t="s">
        <v>50</v>
      </c>
      <c r="D64" s="27">
        <v>86</v>
      </c>
      <c r="E64" s="44"/>
      <c r="F64" s="23">
        <f t="shared" si="0"/>
        <v>0</v>
      </c>
    </row>
    <row r="65" spans="1:6" s="6" customFormat="1" x14ac:dyDescent="0.2">
      <c r="A65" s="7">
        <f t="shared" si="1"/>
        <v>45</v>
      </c>
      <c r="B65" s="29" t="s">
        <v>59</v>
      </c>
      <c r="C65" s="32" t="s">
        <v>2</v>
      </c>
      <c r="D65" s="27">
        <v>43</v>
      </c>
      <c r="E65" s="44"/>
      <c r="F65" s="23">
        <f t="shared" si="0"/>
        <v>0</v>
      </c>
    </row>
    <row r="66" spans="1:6" ht="25.5" x14ac:dyDescent="0.2">
      <c r="A66" s="7">
        <f t="shared" si="1"/>
        <v>46</v>
      </c>
      <c r="B66" s="8" t="s">
        <v>19</v>
      </c>
      <c r="C66" s="9" t="s">
        <v>12</v>
      </c>
      <c r="D66" s="27">
        <v>1</v>
      </c>
      <c r="E66" s="14"/>
      <c r="F66" s="23">
        <f t="shared" si="0"/>
        <v>0</v>
      </c>
    </row>
    <row r="67" spans="1:6" x14ac:dyDescent="0.2">
      <c r="A67" s="7"/>
      <c r="B67" s="11" t="s">
        <v>18</v>
      </c>
      <c r="C67" s="10"/>
      <c r="D67" s="28"/>
      <c r="E67" s="15"/>
      <c r="F67" s="33">
        <f>SUM(F9:F66)</f>
        <v>0</v>
      </c>
    </row>
    <row r="68" spans="1:6" x14ac:dyDescent="0.2">
      <c r="A68" s="12"/>
      <c r="B68" s="13" t="s">
        <v>3</v>
      </c>
      <c r="C68" s="40"/>
      <c r="D68" s="42"/>
      <c r="E68" s="34"/>
      <c r="F68" s="35">
        <f>F67*0.21</f>
        <v>0</v>
      </c>
    </row>
    <row r="69" spans="1:6" ht="13.5" thickBot="1" x14ac:dyDescent="0.25">
      <c r="A69" s="12"/>
      <c r="B69" s="13" t="s">
        <v>11</v>
      </c>
      <c r="C69" s="40"/>
      <c r="D69" s="42"/>
      <c r="E69" s="36"/>
      <c r="F69" s="37">
        <f>SUM(F67:F68)</f>
        <v>0</v>
      </c>
    </row>
  </sheetData>
  <mergeCells count="9">
    <mergeCell ref="B1:D1"/>
    <mergeCell ref="B2:D2"/>
    <mergeCell ref="E3:F3"/>
    <mergeCell ref="A4:A5"/>
    <mergeCell ref="B4:B5"/>
    <mergeCell ref="C4:C5"/>
    <mergeCell ref="D4:D5"/>
    <mergeCell ref="E4:E5"/>
    <mergeCell ref="F4:F5"/>
  </mergeCells>
  <phoneticPr fontId="5" type="noConversion"/>
  <pageMargins left="0.55118110236220474" right="0.15748031496062992" top="0.59055118110236227" bottom="0.19685039370078741"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A. KAMB.KORID.FOJE</vt:lpstr>
      <vt:lpstr>2 A. KAMB.KORID.FOJE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Malvydas</dc:creator>
  <cp:lastModifiedBy>Domantas B</cp:lastModifiedBy>
  <cp:lastPrinted>2023-08-16T10:08:07Z</cp:lastPrinted>
  <dcterms:created xsi:type="dcterms:W3CDTF">2011-06-01T15:15:17Z</dcterms:created>
  <dcterms:modified xsi:type="dcterms:W3CDTF">2025-09-18T07:14:49Z</dcterms:modified>
</cp:coreProperties>
</file>