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totojas1\Desktop\01 Pirkimai 2025\1. Supaprastinti ir tarptautiniai pirkimai\Tarptautiniai pirkimai (TP)\Medicininiai prietaisai ir reikmenys I\1. Pirkimo dokumentai\"/>
    </mc:Choice>
  </mc:AlternateContent>
  <bookViews>
    <workbookView xWindow="0" yWindow="0" windowWidth="28800" windowHeight="12330"/>
  </bookViews>
  <sheets>
    <sheet name="Nauj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9" i="1" l="1"/>
  <c r="O129" i="1"/>
  <c r="O99" i="1"/>
  <c r="Q99" i="1" s="1"/>
  <c r="O98" i="1"/>
  <c r="Q98" i="1" s="1"/>
  <c r="O97" i="1"/>
  <c r="Q97" i="1" s="1"/>
  <c r="Q96" i="1" l="1"/>
  <c r="O161" i="1" l="1"/>
  <c r="Q161" i="1" s="1"/>
  <c r="O140" i="1"/>
  <c r="Q140" i="1" s="1"/>
  <c r="O141" i="1"/>
  <c r="Q141" i="1" s="1"/>
  <c r="O142" i="1"/>
  <c r="Q142" i="1" s="1"/>
  <c r="O143" i="1"/>
  <c r="Q143" i="1" s="1"/>
  <c r="O139" i="1"/>
  <c r="Q139" i="1" s="1"/>
  <c r="O136" i="1"/>
  <c r="Q136" i="1" s="1"/>
  <c r="O137" i="1"/>
  <c r="Q137" i="1" s="1"/>
  <c r="O135" i="1"/>
  <c r="Q135" i="1" s="1"/>
  <c r="O123" i="1"/>
  <c r="Q123" i="1" s="1"/>
  <c r="O124" i="1"/>
  <c r="Q124" i="1" s="1"/>
  <c r="O125" i="1"/>
  <c r="Q125" i="1" s="1"/>
  <c r="O126" i="1"/>
  <c r="Q126" i="1" s="1"/>
  <c r="O127" i="1"/>
  <c r="Q127" i="1" s="1"/>
  <c r="O130" i="1"/>
  <c r="Q130" i="1" s="1"/>
  <c r="O131" i="1"/>
  <c r="Q131" i="1" s="1"/>
  <c r="O132" i="1"/>
  <c r="Q132" i="1" s="1"/>
  <c r="O133" i="1"/>
  <c r="Q133" i="1" s="1"/>
  <c r="O122" i="1"/>
  <c r="Q122" i="1" s="1"/>
  <c r="O116" i="1"/>
  <c r="Q116" i="1" s="1"/>
  <c r="O117" i="1"/>
  <c r="Q117" i="1" s="1"/>
  <c r="O115" i="1"/>
  <c r="Q115" i="1" s="1"/>
  <c r="O114" i="1"/>
  <c r="Q114" i="1" s="1"/>
  <c r="O112" i="1"/>
  <c r="Q112" i="1" s="1"/>
  <c r="O111" i="1"/>
  <c r="Q111" i="1" s="1"/>
  <c r="O110" i="1"/>
  <c r="Q110" i="1" s="1"/>
  <c r="O102" i="1"/>
  <c r="Q102" i="1" s="1"/>
  <c r="O103" i="1"/>
  <c r="Q103" i="1" s="1"/>
  <c r="O104" i="1"/>
  <c r="Q104" i="1" s="1"/>
  <c r="O105" i="1"/>
  <c r="Q105" i="1" s="1"/>
  <c r="O106" i="1"/>
  <c r="Q106" i="1" s="1"/>
  <c r="O107" i="1"/>
  <c r="Q107" i="1" s="1"/>
  <c r="O108" i="1"/>
  <c r="Q108" i="1" s="1"/>
  <c r="O101" i="1"/>
  <c r="Q101" i="1" s="1"/>
  <c r="O95" i="1"/>
  <c r="Q95" i="1" s="1"/>
  <c r="O94" i="1"/>
  <c r="Q94" i="1" s="1"/>
  <c r="O93" i="1"/>
  <c r="Q93" i="1" s="1"/>
  <c r="O91" i="1"/>
  <c r="Q91" i="1" s="1"/>
  <c r="O90" i="1"/>
  <c r="Q90" i="1" s="1"/>
  <c r="O89" i="1"/>
  <c r="Q89" i="1" s="1"/>
  <c r="O87" i="1"/>
  <c r="Q87" i="1" s="1"/>
  <c r="O86" i="1"/>
  <c r="Q86" i="1" s="1"/>
  <c r="O85" i="1"/>
  <c r="Q85" i="1" s="1"/>
  <c r="O83" i="1"/>
  <c r="Q83" i="1" s="1"/>
  <c r="O82" i="1"/>
  <c r="Q82" i="1" s="1"/>
  <c r="O81" i="1"/>
  <c r="Q81" i="1" s="1"/>
  <c r="O79" i="1"/>
  <c r="Q79" i="1" s="1"/>
  <c r="O78" i="1"/>
  <c r="Q78" i="1" s="1"/>
  <c r="O62" i="1"/>
  <c r="Q62" i="1" s="1"/>
  <c r="O63" i="1"/>
  <c r="Q63" i="1" s="1"/>
  <c r="O64" i="1"/>
  <c r="Q64" i="1" s="1"/>
  <c r="O61" i="1"/>
  <c r="Q61" i="1" s="1"/>
  <c r="O60" i="1"/>
  <c r="Q60" i="1" s="1"/>
  <c r="O58" i="1"/>
  <c r="Q58" i="1" s="1"/>
  <c r="O57" i="1"/>
  <c r="Q57" i="1" s="1"/>
  <c r="O55" i="1"/>
  <c r="Q55" i="1" s="1"/>
  <c r="O54" i="1"/>
  <c r="Q54" i="1" s="1"/>
  <c r="O53" i="1"/>
  <c r="Q53" i="1" s="1"/>
  <c r="O17" i="1" l="1"/>
  <c r="O48" i="1" l="1"/>
  <c r="Q48" i="1" s="1"/>
  <c r="O49" i="1"/>
  <c r="Q49" i="1" s="1"/>
  <c r="O50" i="1"/>
  <c r="Q50" i="1" s="1"/>
  <c r="O51" i="1"/>
  <c r="Q51" i="1" s="1"/>
  <c r="O47" i="1"/>
  <c r="Q47" i="1" s="1"/>
  <c r="Q46" i="1" s="1"/>
  <c r="O44" i="1"/>
  <c r="Q44" i="1" s="1"/>
  <c r="O45" i="1"/>
  <c r="Q45" i="1" s="1"/>
  <c r="O43" i="1"/>
  <c r="Q43" i="1" s="1"/>
  <c r="O38" i="1"/>
  <c r="Q38" i="1" s="1"/>
  <c r="O39" i="1"/>
  <c r="Q39" i="1" s="1"/>
  <c r="O40" i="1"/>
  <c r="Q40" i="1" s="1"/>
  <c r="O41" i="1"/>
  <c r="Q41" i="1" s="1"/>
  <c r="O37" i="1"/>
  <c r="Q37" i="1" s="1"/>
  <c r="O18" i="1"/>
  <c r="Q18" i="1" s="1"/>
  <c r="O19" i="1"/>
  <c r="Q19" i="1" s="1"/>
  <c r="O20" i="1"/>
  <c r="Q20" i="1" s="1"/>
  <c r="O33" i="1"/>
  <c r="Q33" i="1" s="1"/>
  <c r="O34" i="1"/>
  <c r="Q34" i="1" s="1"/>
  <c r="O35" i="1"/>
  <c r="Q35" i="1" s="1"/>
  <c r="Q17" i="1"/>
  <c r="Q113" i="1"/>
  <c r="Q109" i="1"/>
  <c r="Q100" i="1"/>
  <c r="Q92" i="1"/>
  <c r="Q88" i="1"/>
  <c r="Q84" i="1"/>
  <c r="Q80" i="1"/>
  <c r="Q59" i="1"/>
  <c r="Q56" i="1"/>
  <c r="Q52" i="1"/>
  <c r="Q138" i="1"/>
  <c r="Q134" i="1"/>
  <c r="Q36" i="1" l="1"/>
  <c r="Q42" i="1"/>
</calcChain>
</file>

<file path=xl/sharedStrings.xml><?xml version="1.0" encoding="utf-8"?>
<sst xmlns="http://schemas.openxmlformats.org/spreadsheetml/2006/main" count="520" uniqueCount="377">
  <si>
    <t>Pirkimo dalies Nr.</t>
  </si>
  <si>
    <t>BVPŽ kodas</t>
  </si>
  <si>
    <t>Prekės pavadinimas</t>
  </si>
  <si>
    <t>Techniniai reikalavimai</t>
  </si>
  <si>
    <t>Parametro reikšmė</t>
  </si>
  <si>
    <t>Mato vienetas</t>
  </si>
  <si>
    <t>Kiekis</t>
  </si>
  <si>
    <t>Reikalavimus: atitinka / neatitinka</t>
  </si>
  <si>
    <t>Gamintojas</t>
  </si>
  <si>
    <t>CE sertifikatas pateiktas prisegtame dokumente, kurio Nr.:</t>
  </si>
  <si>
    <t xml:space="preserve">Prekės numeris nurodytas prisegtame kataloge, buklete, kurio Nr.: </t>
  </si>
  <si>
    <t>PVM tarifas %</t>
  </si>
  <si>
    <t>Bendra kaina su PVM  Eur</t>
  </si>
  <si>
    <t>Dalyvio pavadinimas</t>
  </si>
  <si>
    <t>vnt.</t>
  </si>
  <si>
    <t>Skaitmeninis termometras su patikra</t>
  </si>
  <si>
    <t>Bipoliarinis laidas prie elektrochirurginio generatoriaus AERON-1250</t>
  </si>
  <si>
    <t>Nelimpantis pincetas</t>
  </si>
  <si>
    <t>Elektrochirurginis adatos formos elektrodas</t>
  </si>
  <si>
    <t>33140000-3</t>
  </si>
  <si>
    <t>33123200-0</t>
  </si>
  <si>
    <t>33141320-9</t>
  </si>
  <si>
    <t>33141000-0</t>
  </si>
  <si>
    <t>Pildo tiekėjas</t>
  </si>
  <si>
    <t>Nešiojamas, automatinis kraujospūdžio matuoklis + adapteris</t>
  </si>
  <si>
    <t>Manžetė turi būti tinkama žąsto apimčiai 22 -23 cm</t>
  </si>
  <si>
    <t>Medžiaginė timpa su plastikiniu fiksatoriumi</t>
  </si>
  <si>
    <t>Padėkliukas infuziniam stovui</t>
  </si>
  <si>
    <t>Metalinis laikiklis švirkštams</t>
  </si>
  <si>
    <t>kompl.</t>
  </si>
  <si>
    <t>33123100-9</t>
  </si>
  <si>
    <t>Podoskopas su programinė įranga</t>
  </si>
  <si>
    <t>33124100-6</t>
  </si>
  <si>
    <t>33194100-7</t>
  </si>
  <si>
    <t>33196000-0</t>
  </si>
  <si>
    <t>33191000-5</t>
  </si>
  <si>
    <t>Rotacinis terminis siūlėtuvas (užlydymo aparatas)</t>
  </si>
  <si>
    <t>EGG laidas su 3 derivacijų davikliais</t>
  </si>
  <si>
    <t>Pajungimo laidas ne trumpesnis kaip 2 m. Registravimo tikslumas +- 2% iki 100-80% ribose.</t>
  </si>
  <si>
    <t>Ilgis 3,5-5 m. Laido gale - gnybtai elektrodams.</t>
  </si>
  <si>
    <t>33190000-8</t>
  </si>
  <si>
    <t>Adatkotis</t>
  </si>
  <si>
    <t>Anatominis pincetas 16 cm</t>
  </si>
  <si>
    <t>Anatominis pincetas 14,5 cm</t>
  </si>
  <si>
    <t>Gelbėjimo transportavimo (spinalinė) lenta</t>
  </si>
  <si>
    <t>Indas krūtinės ląstos drenažui</t>
  </si>
  <si>
    <t>Inhaliatorius medicininis kompresorius</t>
  </si>
  <si>
    <t>Manžetė prie monitoriaus "Dash 3000"</t>
  </si>
  <si>
    <t>Manžetė prie monitoriaus "Datex Ohmeda"</t>
  </si>
  <si>
    <t>Manžetė prie monitoriaus "Mohero S90"</t>
  </si>
  <si>
    <t>Saturacijos jutiklis suaugusiems</t>
  </si>
  <si>
    <t>Vienos dalies manžetės (vaikams)</t>
  </si>
  <si>
    <t>Vienos dalies manžetės (suaugusiems)</t>
  </si>
  <si>
    <t>25.1</t>
  </si>
  <si>
    <t>25.2</t>
  </si>
  <si>
    <t>33172200-8</t>
  </si>
  <si>
    <t>38412000-6</t>
  </si>
  <si>
    <t>Medicininis kompresorinis inhaliatorius suaugusiems ir vaikams</t>
  </si>
  <si>
    <t>būtina</t>
  </si>
  <si>
    <t>Elektrinis maitinimas</t>
  </si>
  <si>
    <t>220-240 V, 50-60 Hz elektros tinklas</t>
  </si>
  <si>
    <t>Įvairaus dydžio lašelių spektras</t>
  </si>
  <si>
    <t>Su PIF valdymu</t>
  </si>
  <si>
    <t>Trumpa inhaliacijos trukmė</t>
  </si>
  <si>
    <t>mažiau nei 5 min 2,5 ml inhaliacinio tirpalo</t>
  </si>
  <si>
    <t>Bendra srauto išeiga</t>
  </si>
  <si>
    <t>450mg/min - 600 mg/min</t>
  </si>
  <si>
    <t>MMD</t>
  </si>
  <si>
    <t>2,2 μm - 3,5 μm</t>
  </si>
  <si>
    <t>Vaistų indelio užpildymo tūris</t>
  </si>
  <si>
    <t>2ml - 8 ml</t>
  </si>
  <si>
    <t>Slėgis išėjime</t>
  </si>
  <si>
    <t>0,5 bar/50 kPa - 2,0 bar/50 kPa</t>
  </si>
  <si>
    <t>Triukšmo lygis</t>
  </si>
  <si>
    <t>50-56 dB(A)</t>
  </si>
  <si>
    <t>Naudojimo instrukcija lietuvių kalba</t>
  </si>
  <si>
    <t>33157400-9</t>
  </si>
  <si>
    <t>Pilna komplektacija</t>
  </si>
  <si>
    <t>Manžetė prie monitoriaus Datex Ohmeda</t>
  </si>
  <si>
    <t>13-20 cm (+- 3 cm)</t>
  </si>
  <si>
    <t>18-32 cm (+- 3 cm)</t>
  </si>
  <si>
    <t>20-45 cm (+- 3 cm)</t>
  </si>
  <si>
    <t>Manžetė prie monitoriaus Vismo PVM-2701 NIHON KOHDEN</t>
  </si>
  <si>
    <t>Manžetė prie monitoriaus B 40</t>
  </si>
  <si>
    <t>Manžetė prie monitoriaus Dash 3000</t>
  </si>
  <si>
    <t>Chirurginis šaukštelis</t>
  </si>
  <si>
    <t>Rankų, kojų treniruoklis</t>
  </si>
  <si>
    <t>Masažo žiedas dygliuotas</t>
  </si>
  <si>
    <t>Sensorinių priemonių rinkinys, skatinantis lytėjimo jausmą</t>
  </si>
  <si>
    <t>Komplektą sudaro: 
1. Atminties žaidimas;
2. Vibruojanti pagalvė;
3. Tyrinėjimo kišenės;
4. Raizginys;
5. Masažuoklis;
6. "Vabalas";
7. Taktiliniai kamuolukai, rutuliai, pūkuotas kamuolys;
8. Sensorinės kumštinės pirštinės;
9. Spygliuoti kamuoliukai;
10. Sensorinis žiedas'
11. Masažo volelis;
12. Rankinė lėlė;
13. Lytėjimo nuotraukų žaidimas.</t>
  </si>
  <si>
    <t>Ergoterapinė masė</t>
  </si>
  <si>
    <t>Thera band mankštos kamuoliukai</t>
  </si>
  <si>
    <t>Pagamintas iš silikono, malonus liesti, nepraranda savo formos.</t>
  </si>
  <si>
    <t>minkštas</t>
  </si>
  <si>
    <t>kietas</t>
  </si>
  <si>
    <t>labai kietas</t>
  </si>
  <si>
    <t xml:space="preserve">Thera band pirštų ir rankų treniruoklis </t>
  </si>
  <si>
    <t>Pagamintas iš silikono, malonus liesti, nepraranda savo formos. Gali būti pašildomas arba atšaldomas geresniam terapiniam poveikiui. Sudėtyje neturi būti latekso.</t>
  </si>
  <si>
    <t>vidutinio kietumo</t>
  </si>
  <si>
    <t>Riešo dilbio treniruoklis Manus</t>
  </si>
  <si>
    <t>Minkšta rankenėlė ir 4 padėčių reguliavimo sistema užtikrina maksimalų komfortą ir tuo pat metu atstato riešą ir dilbį į taisyklingą padėtį.</t>
  </si>
  <si>
    <t>Vibracinis kūno masažo aparatas</t>
  </si>
  <si>
    <t>Daugkartinio naudojimo silikoniniai dirželiai</t>
  </si>
  <si>
    <t>Monopoliarinis laidas su elektrodų laikiklio rankena prie elektrochirurginio generatoriaus "ERBE ICC 50"</t>
  </si>
  <si>
    <t>ilgis 18 cm +/- 0,5 cm. Galiuko storis 0,6 +/- 1 mm.</t>
  </si>
  <si>
    <t>Jungtis 2,4 mm, ilgis 20 +/- 1 mm, skersmuo 0,5 +/- 1 mm.</t>
  </si>
  <si>
    <t>Kanuliuota T formos rankena Nency vielų įvedimui su greitojo veikimo griebtuvu</t>
  </si>
  <si>
    <t>Traumatologinis trokaras</t>
  </si>
  <si>
    <t>33158400-6</t>
  </si>
  <si>
    <t>Šepetėliai laparaskopinių ir endoskopinių instrumentų ertmių plovimui</t>
  </si>
  <si>
    <t>33162000-3</t>
  </si>
  <si>
    <t>33161000-6</t>
  </si>
  <si>
    <t xml:space="preserve">Vielos kirpimo replės </t>
  </si>
  <si>
    <t>14 cm +/- 1 cm ilgio, darbinė dalis smailėjanti.</t>
  </si>
  <si>
    <t>ritinėlis</t>
  </si>
  <si>
    <t xml:space="preserve">Cirkliažinė viela </t>
  </si>
  <si>
    <t>0,3 mm</t>
  </si>
  <si>
    <t>0,4 mm</t>
  </si>
  <si>
    <t>0,5 mm</t>
  </si>
  <si>
    <t>1,0 mm</t>
  </si>
  <si>
    <t>Laparoskopinių instrumentų papildymas</t>
  </si>
  <si>
    <t>Astmos tarpinė su vožtuvu</t>
  </si>
  <si>
    <t>Žnyplės cistoskopijai</t>
  </si>
  <si>
    <t>Svetimkūniams traukti, lanksčios, juda abi žiaunos, 3 +/- 0,1 Fr., ilgis 30 +/- 2 cm</t>
  </si>
  <si>
    <t>Kepurėlės troakarams</t>
  </si>
  <si>
    <t>Tinkančios 5 +/- 1 mm troakarams. Pakuotėje +/- 10 vnt.</t>
  </si>
  <si>
    <t>Vožtuvai</t>
  </si>
  <si>
    <t>Suderinami su operacinėje naudojama Karl Storz optika su darbiniu kanalu (kat. Nr. 26034AA). Pakuotėje +/- 10 vnt.</t>
  </si>
  <si>
    <t>Elektrodas</t>
  </si>
  <si>
    <t>Monopolinis, L formos, 3,5+/- 0,1 mm skersmens, 18+/- 2 cm ilgio.</t>
  </si>
  <si>
    <t>Rankena</t>
  </si>
  <si>
    <t>Be užrakto, plastikinė arba lygiavertės medžiagos. Suderinama su Karl Storz instrumentais.</t>
  </si>
  <si>
    <t>Žirklių įdėklas</t>
  </si>
  <si>
    <t>Ašmenys lenkti, 15+/- 2 mm ilgio. Dydis 5 mm, ilgis 35+/- 2 cm. Tinkamas ligoninės operacinėje naudojamoms Karl Storz instrumentų movoms ir rankenoms.</t>
  </si>
  <si>
    <t>Žnyplių įdėklas</t>
  </si>
  <si>
    <t>Mouret tipo arba lygiavertis, disekcijai ir griebimui, atraumatinis, su tarpu, juda viena žiauna.</t>
  </si>
  <si>
    <t>Monopolinis, L formos, 5 mm skersmens, 34+/- 2 cm ilgio.</t>
  </si>
  <si>
    <t>Monopolinis, L formos, 5 mm skersmens, 42+/- 2 cm ilgio.</t>
  </si>
  <si>
    <t>Reduktorius</t>
  </si>
  <si>
    <t>Uždedamas, 11/5</t>
  </si>
  <si>
    <t>Troakaras</t>
  </si>
  <si>
    <t>6+/- 0,5 mm skersmens, sudarytas iš obturatoriaus su piramidiniu smaigaliu, 8+/- 0,5 cm ilgio metalinės kaniulės ir multifunkcinio vožtuvo (automatinio, kuris gali būti atidaromas ranka)</t>
  </si>
  <si>
    <t>Su atmetamu arba lygiaverčiu užraktu, plastikinė arba lygiavertės medžiagos. Suderinama su Karl Storz instrumentais.</t>
  </si>
  <si>
    <t>6+/- 0,5 mm skersmens, sudarytas iš obturatoriaus su kūginiu smaigaliu, 8+/- 0,5 cm ilgio metalinės kaniulės ir multifunkcinio vožtuvo (automatinio, kuris gali būti atidaromas ranka)</t>
  </si>
  <si>
    <t>Adata</t>
  </si>
  <si>
    <t>VERESS tipo, 10+/- 1 cm ilgio</t>
  </si>
  <si>
    <t>Žirklės</t>
  </si>
  <si>
    <t>Metzenbaum tipo arba lygiavertės, išrenkamos, su jungtimi monopolinei koaguliacijai, abi judančios žiaunos, dydis 5 mm, ilgis 42+/- 2 cm. Su plastikine rankena be užrakto.</t>
  </si>
  <si>
    <t>Šviesolaidis</t>
  </si>
  <si>
    <t>Skersmuo 4,8+/- 0,3 mm, ilgis 270+/- 30 cm. Suderinamas su Karl Storz šviesos šaltiniu ir optika.</t>
  </si>
  <si>
    <t xml:space="preserve">Žnyplės  </t>
  </si>
  <si>
    <t>Kelly tipo arba lygiavertės, disekcijai ir griebimui, išrenkamos, su jungtimi monopolinei koaguliacijai, abi judančios žiaunos, dydis 5 mm, ilgis 42+/- 2 cm. Su plastikine rankena be užrakto.</t>
  </si>
  <si>
    <t>33130000-0</t>
  </si>
  <si>
    <t>Dydis 300 x 65 x 100 mm +/- 20 mm.</t>
  </si>
  <si>
    <t xml:space="preserve"> +/- 15 cm ilgio.</t>
  </si>
  <si>
    <t>Išmatavima: +/- 182 x +/- 40 cm, maksimali apkrova +/- 200 kg.</t>
  </si>
  <si>
    <t>Matmenys: +/- 34,5 x +- 10 cm, rankos apimtis +/- 13 - +/- 17 cm.</t>
  </si>
  <si>
    <t>Matmenys: +/- 23 x +/- 7,5 cm, rankos apimtis +/- 8 - +/- 13 cm.</t>
  </si>
  <si>
    <t>Matmenys: +/- 42 x +/- 13 cm, rankos apimtis +/- 17 - +/- 26 cm.</t>
  </si>
  <si>
    <t>Matmenys: +/- 54,5 x +/- 14,5 cm, rankos apimtis +/- 24 - +/- 32 cm.</t>
  </si>
  <si>
    <t>13-20 cm (+/- 3 cm)</t>
  </si>
  <si>
    <t>18-32 cm (+/- 3 cm)</t>
  </si>
  <si>
    <t>20-45 cm (+/- 3 cm)</t>
  </si>
  <si>
    <t>43 x 33 cm +/ -3 cm</t>
  </si>
  <si>
    <t>22 x 6 cm +/ -2 cm</t>
  </si>
  <si>
    <t>33141400-4</t>
  </si>
  <si>
    <t>33162200-5</t>
  </si>
  <si>
    <t>45 x 35 x 25 +/- 5 cm</t>
  </si>
  <si>
    <t>Diametras: vidus 11 cm +/- 2 cm, išorinis 17 cm +/- 2 cm.</t>
  </si>
  <si>
    <t>Manžetė prie monitoriaus "Mindray"</t>
  </si>
  <si>
    <t>8-13 cm +- 2 cm</t>
  </si>
  <si>
    <t>12-19 cm +- 2 cm</t>
  </si>
  <si>
    <t>17-25 cm +- 2 cm</t>
  </si>
  <si>
    <t>31-40 cm +- 2 cm</t>
  </si>
  <si>
    <t>20,5-28,5 cm +- 2 cm</t>
  </si>
  <si>
    <t>10-19 cm +- 2 cm</t>
  </si>
  <si>
    <t>18-25 cm +- 2 cm</t>
  </si>
  <si>
    <t>25-35 cm +- 2 cm</t>
  </si>
  <si>
    <t>Ne mažiau 320 x 260 x 25 cm +-/ 2 cm</t>
  </si>
  <si>
    <r>
      <t>1. Skirta galūnės užveržimui imant kraują iš venos, kraujavimo stabdymui. 
2. Nesugnybiančios odos, su plastiko sagtimi, atlaisvinama lengvu mygtuko paspaudimu - fiksatoriumi. 
3. Dezinfekuojamas ir sterilizuojamas 120</t>
    </r>
    <r>
      <rPr>
        <vertAlign val="superscript"/>
        <sz val="10"/>
        <color theme="1"/>
        <rFont val="Times New Roman"/>
        <family val="1"/>
        <charset val="186"/>
      </rPr>
      <t xml:space="preserve">o </t>
    </r>
    <r>
      <rPr>
        <sz val="10"/>
        <color theme="1"/>
        <rFont val="Times New Roman"/>
        <family val="1"/>
        <charset val="186"/>
      </rPr>
      <t>temperatūroje.</t>
    </r>
  </si>
  <si>
    <t>Atsiurbimo indas</t>
  </si>
  <si>
    <t>Talpa 3000-4000 ml.</t>
  </si>
  <si>
    <t xml:space="preserve">Anatominis pincetas </t>
  </si>
  <si>
    <t>17.1</t>
  </si>
  <si>
    <t>17.2</t>
  </si>
  <si>
    <t>1. Vamzdelio ilgis, jungiantis torakalinį kateterį ir butelį ne mažiau 150 cm (+ /-20 cm);
2. Vamzdelio ilgis, jungiantis vakuumą ir butelį ne mažiau 100 cm (+ /-20 cm)
3. Buteliai turi būti graduoti kas 5 ml, talpa ne mažiau 1300 ml (+/-100ml) speciali atžyma vandens lygiu.</t>
  </si>
  <si>
    <t>Temperatūros matavimo laikas iki 60 sek.</t>
  </si>
  <si>
    <t>1. Skirtas naudojimui gydymo įstaigose:</t>
  </si>
  <si>
    <t>1.1</t>
  </si>
  <si>
    <t>2.2</t>
  </si>
  <si>
    <t>2.3</t>
  </si>
  <si>
    <t>2.4</t>
  </si>
  <si>
    <t>2.5</t>
  </si>
  <si>
    <t>2.6</t>
  </si>
  <si>
    <t>2.7</t>
  </si>
  <si>
    <t>2.8</t>
  </si>
  <si>
    <t>2.9</t>
  </si>
  <si>
    <t>2.10</t>
  </si>
  <si>
    <t>2.11</t>
  </si>
  <si>
    <t>2.12</t>
  </si>
  <si>
    <t>2.13</t>
  </si>
  <si>
    <t>1. Skirtas naudojimui gydymo įstaigoje. 
2. Pagamintas iš kokybiško ir atsparaus valymui plastiko, talpinantis 18-20 vaistų dalinimo indelių - dispancerių ir 18-20 vnt. taurelių.</t>
  </si>
  <si>
    <t>1. Skirtas naudojimui gydymo įstaigoje. 
2. Pagamintas iš kokybiško ir atsparaus valymui plastiko, su skaisriu nustumiamu dangteliu, 4 skyrelių, skirtas ženklinimui ir žymėjimui, tinkantis vaistų padėklams.</t>
  </si>
  <si>
    <t>25.3</t>
  </si>
  <si>
    <t>26.1</t>
  </si>
  <si>
    <t>26.2</t>
  </si>
  <si>
    <t>26.3</t>
  </si>
  <si>
    <t>27.1</t>
  </si>
  <si>
    <t>27.2</t>
  </si>
  <si>
    <t>27.3</t>
  </si>
  <si>
    <t>28.1</t>
  </si>
  <si>
    <t>28.2</t>
  </si>
  <si>
    <t>28.3</t>
  </si>
  <si>
    <t>Skirti chirurginėms procedūroms:</t>
  </si>
  <si>
    <t>vienas galas Ø3,2 ± 0,1 mm, kitas Ø4,2 ±0,1 mm, bendras ilgis 140 ± 3 mm</t>
  </si>
  <si>
    <t>vienas galas Ø6,1 ± 0,1 mm, kitas Ø7,2 ±0,1 mm, bendras ilgis 125 ± 3 mm</t>
  </si>
  <si>
    <t>vienas galas Ø6,2 ± 0,1 mm, kitas Ø7,5 ±0,1 mm, bendras ilgis 170 ± 3 mm,</t>
  </si>
  <si>
    <t>vienas galas Ø6,5 ± 0,1 mm, kitas Ø6,0 ±0,1 mm, bendras ilgis 210 ± 3 mm</t>
  </si>
  <si>
    <t>1. Mechaninis, pedalinis treniruoklis su parenkamu pasipriešinimo lygiu. 
2. Su ekranu, rodančiu laiką, apsisukimus, sudegintas kalorijas. 
3. Sulankstomas, su guminėmis kojelėmis.</t>
  </si>
  <si>
    <t>34.1</t>
  </si>
  <si>
    <t>34.2</t>
  </si>
  <si>
    <t>1. Pasižymi antibakterinėmis savybėmis, nesukelia alergijos, netrupa, nelimpa prie rankos, neriebina, nepalieka žymių ant odos.
2. Po 10 vnt. pagal nurodytus kietumo lygius.</t>
  </si>
  <si>
    <t>60-210 mm ilgio.</t>
  </si>
  <si>
    <t>Šepetėlio diametras 1-10 mm, įvairaus ilgio.</t>
  </si>
  <si>
    <t>Ilgis ne mažiau kaip 3 metrai.</t>
  </si>
  <si>
    <t>1. 21,5 cm +/- 0,1 cm ilgio skirtos kietai vielai iki 2,5 mm diametro.
2.  21,5 cm +/- 0,1 cm ilgio skirtos  minkštai vielai iki 3,5 mm diametro kirpti.</t>
  </si>
  <si>
    <t xml:space="preserve">Rankenos vidinės kaniulės skersmuo 5,3 mm (+/- 0,2 mm). </t>
  </si>
  <si>
    <t>Replės vielų ištraukimui</t>
  </si>
  <si>
    <t>Ilgis 25 cm +/- 0,1 cm, tarp rankenos spyruoklė</t>
  </si>
  <si>
    <t xml:space="preserve">Ilgis 18 cm +/- 0,1 cm </t>
  </si>
  <si>
    <t>Ilgis 18 cm +/- 0,1 cm, 7 mm +/- 1 mm pločio.</t>
  </si>
  <si>
    <t>Parametrai:</t>
  </si>
  <si>
    <t>Tarpinės tūris 150 cm3 (+ /- 30 cm3) talpos.</t>
  </si>
  <si>
    <r>
      <t>1. Turi būti skaidri su įkvėpimo vožtuvu, su kauke. 
2. Tarpinė turi tikti visiems dozatoriams. 
3. Daugkartinio naudojimo, pakartotinai tarpinę būtų galima sterilizuoti ir kaitinti iki 134 C</t>
    </r>
    <r>
      <rPr>
        <vertAlign val="superscript"/>
        <sz val="10"/>
        <color theme="1"/>
        <rFont val="Times New Roman"/>
        <family val="1"/>
        <charset val="186"/>
      </rPr>
      <t>O</t>
    </r>
    <r>
      <rPr>
        <sz val="10"/>
        <color theme="1"/>
        <rFont val="Times New Roman"/>
        <family val="1"/>
        <charset val="186"/>
      </rPr>
      <t>.</t>
    </r>
  </si>
  <si>
    <t>1. Lengvai suprantamas spalvotas kraujospūdžio lygio indikatorius, judėjimo klaidos simbolis, teisingo rankovės uždėjimo simbolis. 
2. Matuojant kraujospūdį turi būti aptiktas nereguliaraus širdies plakimo indikatorius, aptinkamos visų formų aritmijos. 
3. Matuoklis turi veikti ir naudojant baterijas. 
4. Kraujospūdžio matuoklis kliniškai patikrintas.
5. Siūlomos prekės turi būti žymimos CE ženklu pagal Europos Parlamento ir Tarybos reglamentą (ES) 2017/745 dėl medicinos priemonių.
6. Su galiojančia metrologinė patikra.
7. Garantija ne trumpesnė kaip 24 mėn.</t>
  </si>
  <si>
    <r>
      <t xml:space="preserve">1. Turi turėti apšvietimą, veidrodį ir įmontuotą "Full HD" kamerą, kurią galima fotografuoti ir (arba) filmuoti pėdas.
2. Nuotolinio valdymo pultas, šviesos atspalvių keitimas. 
3.. Siūlomos prekės turi būti žymimos CE ženklu pagal Europos Parlamento ir Tarybos reglamentą (ES) 2017/745 dėl medicinos priemonių.
4. Garantija ne trumpesnė kaip 24 mėn.
</t>
    </r>
    <r>
      <rPr>
        <u/>
        <sz val="10"/>
        <color theme="1"/>
        <rFont val="Times New Roman"/>
        <family val="1"/>
        <charset val="186"/>
      </rPr>
      <t>Programinės įrangos podoskopui reikalavimai:</t>
    </r>
    <r>
      <rPr>
        <sz val="10"/>
        <color theme="1"/>
        <rFont val="Times New Roman"/>
        <family val="1"/>
        <charset val="186"/>
      </rPr>
      <t xml:space="preserve">
1. Programinė įranga turi palaikyti 2 (dvi) kameras, kad būtų galimybė vienu metu matuoti pėdas ir kulnus. 
2. Turi būti atliekami šie automatiniai matavimai:
pėdos ilgis, pėdos plotis;
Klarko kampas (angl. Clark's angle);
KY koeficientas (angl. KY factor);
Alfa kampas (angl. alpha angle);
Beta kampas (angl. Beta angle);
Gama kampas (Gama angle).</t>
    </r>
  </si>
  <si>
    <t>1. Pagamintas iš nerūdijančio plieno. 
2. Turi turėti tvirtinimą prie infuzinio stovo. 
3. Siūlomos prekės turi būti žymimos CE ženklu pagal Europos Parlamento ir Tarybos reglamentą (ES) 2017/745 dėl medicinos priemonių.</t>
  </si>
  <si>
    <t>1. Metalinis laikiklis švirkštams, specifiškai išlenktas patogiam švirkštų susidėjimui. 
2. Pagamintas iš nerūdijančio plieno, dengtas atspariais braižymuisi dažais. 
3. Padelis guminis, nebraižantis paviršiaus. 
4. Sterilizuojamas ir plaunamas. 
5. Siūlomos prekės turi būti žymimos CE ženklu pagal Europos Parlamento ir Tarybos reglamentą (ES) 2017/745 dėl medicinos priemonių.</t>
  </si>
  <si>
    <t>1. Skirtas chirurginiam gleivių atsiurbėjui.
2. Į komplektą įeina atsiurbimo indas, dangtelis su persipildymo vožtuvu ir sandarumo tarpyne. 
3. Siūlomos prekės turi būti žymimos CE ženklu pagal Europos Parlamento ir Tarybos reglamentą (ES) 2017/745 dėl medicinos priemonių.</t>
  </si>
  <si>
    <t>1. Tinkama naudoti su monitoriumi "Datex Ohmeda". 
2. Daugkartinio naudojimo, pagamintos iš aukštos kokybės nailono, atsparios drėgmei, dezinfekcinėms medžiagoms.
3.  Dviejų žarnelių jungtimi. 
4. Siūlomos prekės turi būti žymimos CE ženklu pagal Europos Parlamento ir Tarybos reglamentą (ES) 2017/745 dėl medicinos priemonių.</t>
  </si>
  <si>
    <t>1. Tinkama naudoti su monitoriumi "Dash 3000". 
2. Daugkartinio naudojimo, pagamintos iš aukštos kokybės nailono, atsparios drėgmei, dezinfekcinėms medžiagoms. 
3. Vienos žarnelės jungtimi. 
4. Siūlomos prekės turi būti žymimos CE ženklu pagal Europos Parlamento ir Tarybos reglamentą (ES) 2017/745 dėl medicinos priemonių.</t>
  </si>
  <si>
    <t>1. Tinkama naudoti su monitoriumi "Mindray". 
2. Daugkartinio naudojimo, pagamintos iš aukštos kokybės nailono, atsparios drėgmei, dezinfekcinėms medžiagoms. 
3. Vienos žarnelės jungtimi. 
4. Siūlomos prekės turi būti žymimos CE ženklu pagal Europos Parlamento ir Tarybos reglamentą (ES) 2017/745 dėl medicinos priemonių.</t>
  </si>
  <si>
    <t>1. Tinkama naudoti su monitoriumi "Mohero S90". 
2. Daugkartinio naudojimo, pagamintos iš aukštos kokybės nailono, atsparios drėgmei, dezinfekcinėms medžiagoms. 
3. Vienos žarnelės jungtimi.
4. Siūlomos prekės turi būti žymimos CE ženklu pagal Europos Parlamento ir Tarybos reglamentą (ES) 2017/745 dėl medicinos priemonių.</t>
  </si>
  <si>
    <t>1. Tinkantis prie monitorių "Datex Ohmeda". 
2. Daugkartinio naudojimo. Lokalizacija - rankos ar kojos pirštas (wrap sencor). 
3. Siūlomos prekės turi būti žymimos CE ženklu pagal Europos Parlamento ir Tarybos reglamentą (ES) 2017/745 dėl medicinos priemonių.</t>
  </si>
  <si>
    <t>1. Tinka prie monitoriaus "Datex Ohmeda". 
2.Trijų kanalų. 
3. Siūlomos prekės turi būti žymimos CE ženklu pagal Europos Parlamento ir Tarybos reglamentą (ES) 2017/745 dėl medicinos priemonių.</t>
  </si>
  <si>
    <t>1. Pagamintas iš nerūdijančio plieno. 
2. Atsparus dezinfekcijai ir sterilizacijai. 
3. Siūlomos prekės turi būti žymimos CE ženklu pagal Europos Parlamento ir Tarybos reglamentą (ES) 2017/745 dėl medicinos priemonių.</t>
  </si>
  <si>
    <t>1. Pagamintas iš nerūdijančio plieno. 
2. Tiesus, išorinis pinceto paviršius padengtas skersiniais grioveliais, kurie sudaro neslidžią zoną. 
3. Suapvalinti pinceto galiukai viduje yra dantyti. 
4. Gaminys atsparus pažeidimams ir įbrėžimams, plaunamas, dezinfekuojamas, sterilizuojamas. 
5. Siūlomos prekės turi būti žymimos CE ženklu pagal Europos Parlamento ir Tarybos reglamentą (ES) 2017/745 dėl medicinos priemonių.</t>
  </si>
  <si>
    <t>1. Profesionali (spinalinė) gelbėjimo transportavimo bei stuburo stabilizavimo lenta su galvos imobilizatoriumi, su lengvai reguliuojamais "velcro" tipo lipdukais.
2. Skirta imobilizavimui esant stuburo ir kitiems pažeidimams. 
3. Komplektuojama su ne mažiau 3 užsegamais diržais, paciento imobilizavimui, laidi rentgeno spinduliams, plaunama ir dezinfekuojama. 
4. Siūlomos prekės turi būti žymimos CE ženklu pagal Europos Parlamento ir Tarybos reglamentą (ES) 2017/745 dėl medicinos priemonių.</t>
  </si>
  <si>
    <t>1. Aukščiausios klasės ir kokybės manžetės AKS matuokliams. 
2. Hipoalerginis, be latekso, su lipdukais, be metalinio žiedo, pagamintos iš nailono, atsparios drėgmei, dezinfekcinėms medžiagoms, 1- šlangelės. 
3. Siūlomos prekės turi būti žymimos CE ženklu pagal Europos Parlamento ir Tarybos reglamentą (ES) 2017/745 dėl medicinos priemonių.
4. Garantija ne trumpesnė kaip 24 mėn.</t>
  </si>
  <si>
    <t>1. Aukščiausios klasės ir kokybės manžetės AKS matuokliams. 
2. Hipoalerginis, be latekso, su lipdukais, be metalinio žiedo, pagamintos iš nailono, atsparios drėgmei, dezinfekcinėms medžiagoms, 1- šlangelės. 
3. Siūlomos prekės turi būti žymimos CE ženklu pagal Europos Parlamento ir Tarybos reglamentą (ES) 2017/745 dėl medicinos priemonių.
4.  Garantija ne trumpesnė kaip 24 mėn.</t>
  </si>
  <si>
    <t>1. Vieno butelio drenavimo sistema, plastikinės talpos, vienkartinis, atbulinės eigos vožtuvas. 
2. Siūlomos prekės turi būti žymimos CE ženklu pagal Europos Parlamento ir Tarybos reglamentą (ES) 2017/745 dėl medicinos priemonių.</t>
  </si>
  <si>
    <t>1. Skirta kūno temperatūrai matuoti. 
2. Vandeniui nepralaidus, garsinis signalas, atmintis, automatiškai išsijungiantis, automatinis funkcijos testas. 
3. Siūlomos prekės turi būti žymimos CE ženklu pagal Europos Parlamento ir Tarybos reglamentą (ES) 2017/745 dėl medicinos priemonių.
4. Su galiojančią metrologine patikra.</t>
  </si>
  <si>
    <t>Siūlomos prekės turi būti žymimos CE ženklu pagal Europos Parlamento ir Tarybos reglamentą (ES) 2017/745 dėl medicinos priemonių.</t>
  </si>
  <si>
    <t>1. Daugkartinio naudojimo, tinkama naudoti su monitoriumi Datex Ohmeda. 
2. Pagaminta iš aukštos kokybės nailono, atsparios drėgmei, dezinfekcinėms medžiagoms. 
3. Dviejų žarnelių jungtimi. 
4. Siūlomos prekės turi būti žymimos CE ženklu pagal Europos Parlamento ir Tarybos reglamentą (ES) 2017/745 dėl medicinos priemonių.</t>
  </si>
  <si>
    <t>1. Daugkartinio naudojimo, tinkama naudoti su monitoriumi Vismo PVM-2701. 
2. Pagaminta iš aukštos kokybės nailono, atsparios drėgmei, dezinfekcinėms medžiagoms. 
3. Vienos žarnelės jungtimi.
4. Siūlomos prekės turi būti žymimos CE ženklu pagal Europos Parlamento ir Tarybos reglamentą (ES) 2017/745 dėl medicinos priemonių.</t>
  </si>
  <si>
    <t>1. Daugkartinio naudojimo, tinkama naudoti su monitoriumi B 40. 
2. Pagaminta iš aukštos kokybės nailono, atsparios drėgmei, dezinfekcinėms medžiagoms. 
3. Dviejų žarnelių jungtimi. 
4. Siūlomos prekės turi būti žymimos CE ženklu pagal Europos Parlamento ir Tarybos reglamentą (ES) 2017/745 dėl medicinos priemonių.</t>
  </si>
  <si>
    <t>1. Daugkartinio naudojimo, tinkama naudoti su monitoriumi Dash 3000. 
2. Pagaminta iš aukštos kokybės nailono, atsparios drėgmei, dezinfekcinėms medžiagoms. 
3. Dviejų žarnelių jungtimi. 
4. Siūlomos prekės turi būti žymimos CE ženklu pagal Europos Parlamento ir Tarybos reglamentą (ES) 2017/745 dėl medicinos priemonių.</t>
  </si>
  <si>
    <t>1. Jakobson tipo arba lygiavertė kaulų kiuretė, dvipusė, abu galai šaukštelio formos,  su išilginėmis linijomis ant kotelio patogesniam laikymui.
2. Pagaminta iš nerūdijančio plieno ar lygiavertės medžiagos. 
3. Turi būti daugkartinio naudojimo, tinkami plovimui automatinėse instrumentų plovimo-dezinfekavimo mašinose ir autoskalavimui. 
4. Siūlomos prekės turi būti žymimos CE ženklu pagal Europos Parlamento ir Tarybos reglamentą (ES) 2017/745 dėl medicinos priemonių.</t>
  </si>
  <si>
    <t>1. Volkmann tipo arba lygiavertė kaulų kiuretė, dvipusė, abu galai šaukštelio formos,  su išilginėmis linijomis ant kotelio patogesniam laikymui.
2. Pagaminta iš nerūdijančio plieno ar lygiavertės medžiagos. 
3. Turi būti daugkartinio naudojimo, tinkami plovimui automatinėse instrumentų plovimo-dezinfekavimo mašinose ir autoskalavimui. 
4. Siūlomos prekės turi būti žymimos CE ženklu pagal Europos Parlamento ir Tarybos reglamentą (ES) 2017/745 dėl medicinos priemonių.</t>
  </si>
  <si>
    <t>1. Daugkartinio naudojimo silikoniniai dirželiai su "danteliais", leidžiančias fiksuoti dirželį prie instrumentų. 
2.  Medicinos prietaisų identifikavimui ar surišimui. 
3. Atsparūs aukštai temperatūrai, sterilizuojant sočiais vandens garais (iki +135C), etileno oksido garais, žemos temperatūros vandens garų ir formaldehido mišiniu. 
4. Netrukdo sterilizacijos veiksniui prisiskverbti prie sterilizuojamų paviršių. 
5. Atsparūs cheminių medžiagų poveikiui, plaunant automatinėse -dezinfekavimo mašinose. 
6. Siūlomos prekės turi būti žymimos CE ženklu pagal Europos Parlamento ir Tarybos reglamentą (ES) 2017/745 dėl medicinos priemonių.</t>
  </si>
  <si>
    <t>1. Šepetėliai skirti laparaskopinių ir endoskopinių instrumentų ertmių plovimui.
2. Pagaminti ir nerūdijančio plieno su sintetiniais šeriais. 
3. Siūlomos prekės turi būti žymimos CE ženklu pagal Europos Parlamento ir Tarybos reglamentą (ES) 2017/745 dėl medicinos priemonių.</t>
  </si>
  <si>
    <t>1. Viename gale jungtis su vienu kištuku į apvalų monopoliarinį lizdą generatoriuje (tarptautinio standarto), kitame gale rankena su dviem mygtukais ir lizdu monopoliariniams elektrodams (bus naudojami 2,4 mm diametro elektrodai).
2.  Autoklavuojamas. 
3. Siūlomos prekės turi būti žymimos CE ženklu pagal Europos Parlamento ir Tarybos reglamentą (ES) 2017/745 dėl medicinos priemonių.</t>
  </si>
  <si>
    <t>1. Laidas jungiamas į aparatą iš dviejų kištukų, o bipolinio laido lizdas pincetui apvalus. 
2. Autoklavuojamas. 
3. Siūlomos prekės turi būti žymimos CE ženklu pagal Europos Parlamento ir Tarybos reglamentą (ES) 2017/745 dėl medicinos priemonių.</t>
  </si>
  <si>
    <t>1. Dvipolis pincetas nelimpantis, galiukas lenktas. Laido jungtis 2 plokštelės. 
2. Daugkartinis, autoklavuojamas.
3. Siūlomos prekės turi būti žymimos CE ženklu pagal Europos Parlamento ir Tarybos reglamentą (ES) 2017/745 dėl medicinos priemonių.</t>
  </si>
  <si>
    <t>1. Visas paviršius neizoliuotas, tinkantis į rankeną su 2 mygtukais su laidu ne mažiau 3 m, tinkantis į elektro generatorių ERBE ICC 50. 
2. Autoklavuojamas, daugkartinis.
3. Siūlomos prekės turi būti žymimos CE ženklu pagal Europos Parlamento ir Tarybos reglamentą (ES) 2017/745 dėl medicinos priemonių.</t>
  </si>
  <si>
    <t>1. Diamond tipo arba lygiavertis, tvirtos, spirokliuojančios rankenos, kerpančioji dalis iš viršaus, o ne iš šono, ne mažiau kaip 2 judančių tvirtinimo taškų, darbinė dalis 20 mm pločio, su kietmetaliu, rankenos spalviškai pažymėtos. 
2. Pagamintas iš nerūdijančio plieno, atsparus dezinfekcijai ir sterilizacijai. 
3. Siūlomos prekės turi būti žymimos CE ženklu pagal Europos Parlamento ir Tarybos reglamentą (ES) 2017/745 dėl medicinos priemonių.</t>
  </si>
  <si>
    <t>1. Pagaminta iš nerūdijančio plieno.
2. Atsparus dezinfekcijai ir sterilizacijai. 
3. Siūlomos prekės turi būti žymimos CE ženklu pagal Europos Parlamento ir Tarybos reglamentą (ES) 2017/745 dėl medicinos priemonių.</t>
  </si>
  <si>
    <t>1. Visas instrumentas turi būti vientisas, su briaunuota metaline rankena. 
2. Pagaminta iš nerūdijančio plieno.
3. Atsparus dezinfekcijai ir sterilizacijai. 
4. Siūlomos prekės turi būti žymimos CE ženklu pagal Europos Parlamento ir Tarybos reglamentą (ES) 2017/745 dėl medicinos priemonių.</t>
  </si>
  <si>
    <t>1. Darbinės dalies galai ilgi, smailūs, palenkti kampu į dešinę. 
2. Pagaminta iš nerūdijančio plieno. 
3. Siūlomos prekės turi būti žymimos CE ženklu pagal Europos Parlamento ir Tarybos reglamentą (ES) 2017/745 dėl medicinos priemonių.</t>
  </si>
  <si>
    <t>1. Darbinės dalies galai trumpi, plokšti, sueina trikampiu. 
2. Pagaminta iš nerūdijančio plieno. 
3. Siūlomos prekės turi būti žymimos CE ženklu pagal Europos Parlamento ir Tarybos reglamentą (ES) 2017/745 dėl medicinos priemonių.</t>
  </si>
  <si>
    <t>1. Darbinės dalies galai plokšti, jų vidinė dalis rifliuota. 
2. Pagaminta iš nerūdijančio plieno. 
3. Siūlomos prekės turi būti žymimos CE ženklu pagal Europos Parlamento ir Tarybos reglamentą (ES) 2017/745 dėl medicinos priemonių.</t>
  </si>
  <si>
    <t>Tiekiama ritinėliai ≥ 5m vielos. Vielos skersmuo pasirenkamas imtinai nuo 0,2 iki 1,5 mm, iš ne mažiau kaip 10 skirtingų dydžių nurodytame intervale.</t>
  </si>
  <si>
    <t>Siūlomos prekės techniniai parametrai</t>
  </si>
  <si>
    <t>4</t>
  </si>
  <si>
    <t xml:space="preserve">Bendra kaina be PVM  Eur
</t>
  </si>
  <si>
    <t>Prekės vnt. kaina be PVM, Eur</t>
  </si>
  <si>
    <t>Bendrieji reikalavimai:</t>
  </si>
  <si>
    <t>Prekių kokybė turi atitikti Lietuvos Respublikoje ir  Europos Sąjungojei galiojančių standartų ir tai prekių grupei keliamus reikalavimus.</t>
  </si>
  <si>
    <t xml:space="preserve">Pateikti CE sertifikatus ir/arba atitikties deklaracija (gamintojo kokybės užtikrinimas) arba lygiaverčius dokumentus arba laisvos formos deklaraciją (jei Tiekėjas pateikia deklaraciją, kad siūloma prekė atitinka reikiamus standartus, jis kartu privalo pateikti techninius dokumentus, pagrindžiančius prekės atitiktį reikiamiems standartams). CE sertifikatų ar lygiaverčių dokumentų vertimas į lietuvių kalba nebūtinas, jei dokumentai pateikiami anglų kalba.  </t>
  </si>
  <si>
    <t>Pateikiami dokumentai tiesiogiai suformuoti elektroninėmis priemonėmis arba skaitmeninės dokumentų kopijos originalo ir lietuvių kalba.</t>
  </si>
  <si>
    <t>Siūlomos prekės turi būti naujos, nenaudotos ir be defektų, negalima siūlyti demonstracinių arba naudotų ir atnaujintų (remarketing) prekių.</t>
  </si>
  <si>
    <t>4.</t>
  </si>
  <si>
    <t>5.</t>
  </si>
  <si>
    <r>
      <t xml:space="preserve">VšĮ Klaipėdos vaikų ligoninė                                </t>
    </r>
    <r>
      <rPr>
        <b/>
        <sz val="11"/>
        <color theme="1"/>
        <rFont val="Times New Roman"/>
        <family val="1"/>
        <charset val="186"/>
      </rPr>
      <t xml:space="preserve">       </t>
    </r>
    <r>
      <rPr>
        <sz val="11"/>
        <color theme="1"/>
        <rFont val="Times New Roman"/>
        <family val="1"/>
        <charset val="186"/>
      </rPr>
      <t xml:space="preserve">                                                                                                </t>
    </r>
    <r>
      <rPr>
        <i/>
        <sz val="11"/>
        <color theme="1"/>
        <rFont val="Times New Roman"/>
        <family val="1"/>
        <charset val="186"/>
      </rPr>
      <t>1 priedas Techninė specifikacija</t>
    </r>
  </si>
  <si>
    <t xml:space="preserve">1. Vibracinė kūno masažo priemonė su 4-5 galvutėmis skirtingoms procedūroms. 
2. Pagrindas su ratais, užtikrinančiais patogų aparato mobilumą. </t>
  </si>
  <si>
    <t>1.</t>
  </si>
  <si>
    <t>Išmatavimai:</t>
  </si>
  <si>
    <t>2.</t>
  </si>
  <si>
    <t>Įtampa:</t>
  </si>
  <si>
    <t>100-120V / 220-240V</t>
  </si>
  <si>
    <t>3.</t>
  </si>
  <si>
    <t>Įvesties dažnis:</t>
  </si>
  <si>
    <t>50Hz / 60Hz</t>
  </si>
  <si>
    <t>Nominali galia:</t>
  </si>
  <si>
    <t>100-150W</t>
  </si>
  <si>
    <r>
      <t>Tiekėjas privalo</t>
    </r>
    <r>
      <rPr>
        <b/>
        <u/>
        <sz val="11"/>
        <color theme="1"/>
        <rFont val="Times New Roman"/>
        <family val="1"/>
        <charset val="186"/>
      </rPr>
      <t xml:space="preserve"> kartu su pasiūlymu</t>
    </r>
    <r>
      <rPr>
        <b/>
        <sz val="11"/>
        <color theme="1"/>
        <rFont val="Times New Roman"/>
        <family val="1"/>
        <charset val="186"/>
      </rPr>
      <t xml:space="preserve"> pateikti dokumentus, įrodančius:</t>
    </r>
  </si>
  <si>
    <t>1.1.</t>
  </si>
  <si>
    <t>1.2.</t>
  </si>
  <si>
    <r>
      <t xml:space="preserve">kad siūlomos Prekės atitinka visus reikalavimus, nurodytus kiekviename pirkimo dokumentų techninės specifikacijos pirkimo dalyse, t. y. tiekėjas privalo pateikti siūlomų Prekių gamintojo katalogus (prekių aprašymus) arba internetinę nuorodą į katalogą konkrečiai siūlomai prekei, kuriose būtų nurodyta prekių kodai bei visa kita informacija, pagrindžianti prekės atitikimą konkurso specifikacijai. Kataloge turi būti pabrauktas ir pažymėtas atitikimas reikalaujamiems parametrams, t. y. pabraukti kiekvienos pozicijos kiekvieną attitkimą, nurodant pozicijos numerį pagal prašomas specifikacijas. Katalaguose (ar prekių aprašymuose) atitikimai turi būti pateikti lietuvių ir/ar anglų kalbomis. Pateikiamos skaitmeninės dokumentus kopijos. </t>
    </r>
    <r>
      <rPr>
        <i/>
        <sz val="11"/>
        <color theme="1"/>
        <rFont val="Times New Roman"/>
        <family val="1"/>
        <charset val="186"/>
      </rPr>
      <t xml:space="preserve">Papildomai gali būti pateikiama nuorodą į gamintojo interneto puslapį, kuriame išdėstyta visa informacija apie siūlomą prekę.  </t>
    </r>
  </si>
  <si>
    <r>
      <t xml:space="preserve">Jei Techninėje specifikacijoje nurodytas standartas, techninis liudijimas ar bendrosios techninės specifikacijos, tiekėjas gali siūlyti </t>
    </r>
    <r>
      <rPr>
        <i/>
        <sz val="11"/>
        <color theme="1"/>
        <rFont val="Times New Roman"/>
        <family val="1"/>
        <charset val="186"/>
      </rPr>
      <t xml:space="preserve">lygiaverčius. </t>
    </r>
    <r>
      <rPr>
        <sz val="11"/>
        <color theme="1"/>
        <rFont val="Times New Roman"/>
        <family val="1"/>
        <charset val="186"/>
      </rPr>
      <t xml:space="preserve">Jei apibūdinant pirkimo objektą, Techninėje specifikacijoje nurodytas konkretus modelis ar tiekimo šaltinis, konkretus procesas, būdingas konkretaus tiekėjo teikiamoms Prekėms ar teikiamoms paslaugoms, ar Prekių ženklas, patentas, tipai, konkreti kilmė ar gamyba, dėl kurių tam tikriems subjektams ar tam tikriems produktams būtų sudarytos palankesnės sąlygos arba jie būtų atmesti, tokiu atveju tiekėjas gali siūlyti </t>
    </r>
    <r>
      <rPr>
        <i/>
        <sz val="11"/>
        <color theme="1"/>
        <rFont val="Times New Roman"/>
        <family val="1"/>
        <charset val="186"/>
      </rPr>
      <t>lygiaverčius.</t>
    </r>
  </si>
  <si>
    <t>41-45 cm  x 43-45 cm x 86-90 cm</t>
  </si>
  <si>
    <t>1. Skirtas rankos masažui, treniravimui. 
2. Minkšti dygliukai stimuliuoja ir masažuoja, smulkiosios motorikos lavinimui, trijų spalvų pagal kietumo lygį: minkštas, kietas, labai kietas.</t>
  </si>
  <si>
    <t>Kietumo lygiai:
1. vidutinio kietumo.
2. vidutinio minkštumo.
3. minkšta.
4. labai kieta.</t>
  </si>
  <si>
    <t>Užlydymo greitis</t>
  </si>
  <si>
    <t>Ne mažiau nei 10 m/min</t>
  </si>
  <si>
    <t xml:space="preserve">Reguliuojamas siūlės atstumas nuo krašto </t>
  </si>
  <si>
    <t>Būtina</t>
  </si>
  <si>
    <t>Siūlės plotis</t>
  </si>
  <si>
    <t>Ne mažiau nei 10 mm</t>
  </si>
  <si>
    <t>Galimybė nustatyti temperatūrą</t>
  </si>
  <si>
    <r>
      <t xml:space="preserve">Ne blogiau nei 50-200 </t>
    </r>
    <r>
      <rPr>
        <vertAlign val="superscript"/>
        <sz val="10"/>
        <color theme="1"/>
        <rFont val="Times New Roman"/>
        <family val="1"/>
        <charset val="186"/>
      </rPr>
      <t>o</t>
    </r>
    <r>
      <rPr>
        <sz val="10"/>
        <color theme="1"/>
        <rFont val="Times New Roman"/>
        <family val="1"/>
        <charset val="186"/>
      </rPr>
      <t>C</t>
    </r>
  </si>
  <si>
    <t>Jutikliai</t>
  </si>
  <si>
    <t>Jutiklių pagalba, užlydymas pradedamas automatiškai</t>
  </si>
  <si>
    <t>Ekranas</t>
  </si>
  <si>
    <t>1. Korpusas pagamintas iš medžiagos, atsparios dezinfekcinėms medžiagoms.
2. Siūloma prekė turi būti žymimos CE ženklu pagal Europos Parlamento ir Tarybos reglamentą (ES) 2017/745 dėl medicinos priemonių.</t>
  </si>
  <si>
    <t>Būtina, temperatūros ir funkcijų nustatymui</t>
  </si>
  <si>
    <t>Juostų laikiklis</t>
  </si>
  <si>
    <t>Prietaiso išmatavimai</t>
  </si>
  <si>
    <t>Ne didesni nei 50 cm x 25 cm x 20 cm (IXPXA)</t>
  </si>
  <si>
    <t>Galimybė užlydyti skirtingų rūšių pakavimo medžiagas</t>
  </si>
  <si>
    <t>Elektros srovė</t>
  </si>
  <si>
    <t>230V 50/60Hz</t>
  </si>
  <si>
    <t>Garantinis aptarnavimas</t>
  </si>
  <si>
    <t>24 mėn.</t>
  </si>
  <si>
    <t xml:space="preserve"> lietuvių kalba</t>
  </si>
  <si>
    <t>Pirkimo objektas - Medicininiai prietaisai ir reikmenys I</t>
  </si>
  <si>
    <t>23.1</t>
  </si>
  <si>
    <t>23.2</t>
  </si>
  <si>
    <t>23.3</t>
  </si>
  <si>
    <t>24.1</t>
  </si>
  <si>
    <t>24.2</t>
  </si>
  <si>
    <t>24.3</t>
  </si>
  <si>
    <t>28.4</t>
  </si>
  <si>
    <t>1. Daugkartinio naudojimo, tinkama naudoti su monitoriumi Dräger. 
2. Pagaminta iš aukštos kokybės nailono, atsparios drėgmei, dezinfekcinėms medžiagoms. 
3. Dviejų žarnelių jungtimi. 
4. Siūlomos prekės turi būti žymimos CE ženklu pagal Europos Parlamento ir Tarybos reglamentą (ES) 2017/745 dėl medicinos priemonių.</t>
  </si>
  <si>
    <t>Manžetė prie monitoriaus Dräger.</t>
  </si>
  <si>
    <t>43.1</t>
  </si>
  <si>
    <t>43.2</t>
  </si>
  <si>
    <t>1. Tinkantis į elektrochirurginio generatoriaus "ERBE ICC 50" bipolinio laido lizdą (stačiakampį). 
2. Pincetai apskaičiuoti 4,5 KV įtampai. 
3. Laido jungtis 2 plokštelės. 
4. Autoklavuojami.
5. Siūlomos prekės turi būti žymimos CE ženklu pagal Europos Parlamento ir Tarybos reglamentą (ES) 2017/745 dėl medicinos priemonių.</t>
  </si>
  <si>
    <t>1. Lenkti.
2.  Pinceto galai buki 1,5-2 mm storio;
3. Ilgis 160-180 mm</t>
  </si>
  <si>
    <t>1. Tiesūs.
2. Pinceto galai buki 1,5-2 mm storio.
3. Ilgis 160-180 mm</t>
  </si>
  <si>
    <t>4.1</t>
  </si>
  <si>
    <t>4.2</t>
  </si>
  <si>
    <t>4.3</t>
  </si>
  <si>
    <t>4.4</t>
  </si>
  <si>
    <t>4.5</t>
  </si>
  <si>
    <t>4.6</t>
  </si>
  <si>
    <t>4.7</t>
  </si>
  <si>
    <t>4.8</t>
  </si>
  <si>
    <t>4.9</t>
  </si>
  <si>
    <t>4.10</t>
  </si>
  <si>
    <t>4.11</t>
  </si>
  <si>
    <t>4.12</t>
  </si>
  <si>
    <t>8.1</t>
  </si>
  <si>
    <t>8.2</t>
  </si>
  <si>
    <t>8.3</t>
  </si>
  <si>
    <t>8.4</t>
  </si>
  <si>
    <t>10.1</t>
  </si>
  <si>
    <t>10.2</t>
  </si>
  <si>
    <t>10.3</t>
  </si>
  <si>
    <t>11.1</t>
  </si>
  <si>
    <t>11.2</t>
  </si>
  <si>
    <t>15.1</t>
  </si>
  <si>
    <t>15.2</t>
  </si>
  <si>
    <t>18.1</t>
  </si>
  <si>
    <t>18.2</t>
  </si>
  <si>
    <t>33.1</t>
  </si>
  <si>
    <t>33.2</t>
  </si>
  <si>
    <t>33.3</t>
  </si>
  <si>
    <t>47.1</t>
  </si>
  <si>
    <t>47.2</t>
  </si>
  <si>
    <t>47.3</t>
  </si>
  <si>
    <t>48.1</t>
  </si>
  <si>
    <t>48.2</t>
  </si>
  <si>
    <t>48.3</t>
  </si>
  <si>
    <t>48.4</t>
  </si>
  <si>
    <r>
      <rPr>
        <sz val="10"/>
        <color rgb="FFFF0000"/>
        <rFont val="Times New Roman"/>
        <family val="1"/>
        <charset val="186"/>
      </rPr>
      <t>22.1.</t>
    </r>
    <r>
      <rPr>
        <sz val="10"/>
        <rFont val="Times New Roman"/>
        <family val="1"/>
        <charset val="186"/>
      </rPr>
      <t xml:space="preserve"> Padėklas vaistų dispenceriams</t>
    </r>
  </si>
  <si>
    <r>
      <rPr>
        <sz val="10"/>
        <color rgb="FFFF0000"/>
        <rFont val="Times New Roman"/>
        <family val="1"/>
        <charset val="186"/>
      </rPr>
      <t xml:space="preserve">22.2. </t>
    </r>
    <r>
      <rPr>
        <sz val="10"/>
        <rFont val="Times New Roman"/>
        <family val="1"/>
        <charset val="186"/>
      </rPr>
      <t>Vaistų dalinimo indelis - dispenceris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</si>
</sst>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8"/>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rgb="FFFF0000"/>
      <name val="Times New Roman"/>
      <family val="1"/>
      <charset val="186"/>
    </font>
    <font>
      <vertAlign val="superscript"/>
      <sz val="10"/>
      <color theme="1"/>
      <name val="Times New Roman"/>
      <family val="1"/>
      <charset val="186"/>
    </font>
    <font>
      <u/>
      <sz val="10"/>
      <color theme="1"/>
      <name val="Times New Roman"/>
      <family val="1"/>
      <charset val="186"/>
    </font>
    <font>
      <sz val="11"/>
      <color theme="1"/>
      <name val="Times New Roman"/>
      <family val="1"/>
      <charset val="186"/>
    </font>
    <font>
      <sz val="10"/>
      <color rgb="FF4A4A4A"/>
      <name val="Times New Roman"/>
      <family val="1"/>
      <charset val="186"/>
    </font>
    <font>
      <b/>
      <sz val="11"/>
      <color theme="1"/>
      <name val="Times New Roman"/>
      <family val="1"/>
      <charset val="186"/>
    </font>
    <font>
      <i/>
      <sz val="11"/>
      <color theme="1"/>
      <name val="Times New Roman"/>
      <family val="1"/>
      <charset val="186"/>
    </font>
    <font>
      <i/>
      <sz val="10"/>
      <name val="Times New Roman"/>
      <family val="1"/>
      <charset val="186"/>
    </font>
    <font>
      <i/>
      <sz val="10"/>
      <color indexed="8"/>
      <name val="Times New Roman"/>
      <family val="1"/>
      <charset val="186"/>
    </font>
    <font>
      <sz val="10"/>
      <color indexed="8"/>
      <name val="Times New Roman"/>
      <family val="1"/>
      <charset val="186"/>
    </font>
    <font>
      <b/>
      <i/>
      <sz val="10"/>
      <color rgb="FFFF0000"/>
      <name val="Times New Roman"/>
      <family val="1"/>
      <charset val="186"/>
    </font>
    <font>
      <b/>
      <sz val="12"/>
      <color theme="1"/>
      <name val="Times New Roman"/>
      <family val="1"/>
      <charset val="186"/>
    </font>
    <font>
      <b/>
      <u/>
      <sz val="11"/>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rgb="FFFF0000"/>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rgb="FFFF0000"/>
      </left>
      <right style="medium">
        <color rgb="FFFF0000"/>
      </right>
      <top/>
      <bottom style="medium">
        <color rgb="FFFF0000"/>
      </bottom>
      <diagonal/>
    </border>
    <border>
      <left style="medium">
        <color rgb="FFFF0000"/>
      </left>
      <right style="medium">
        <color rgb="FFFF0000"/>
      </right>
      <top style="medium">
        <color indexed="64"/>
      </top>
      <bottom style="medium">
        <color rgb="FFFF0000"/>
      </bottom>
      <diagonal/>
    </border>
  </borders>
  <cellStyleXfs count="4">
    <xf numFmtId="0" fontId="0" fillId="0" borderId="0"/>
    <xf numFmtId="0" fontId="2" fillId="0" borderId="0"/>
    <xf numFmtId="0" fontId="3" fillId="0" borderId="0"/>
    <xf numFmtId="0" fontId="1" fillId="0" borderId="0"/>
  </cellStyleXfs>
  <cellXfs count="271">
    <xf numFmtId="0" fontId="0" fillId="0" borderId="0" xfId="0"/>
    <xf numFmtId="0" fontId="5" fillId="0" borderId="0" xfId="0" applyFont="1"/>
    <xf numFmtId="0" fontId="8"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49" fontId="6"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5" fillId="0" borderId="1" xfId="1" applyNumberFormat="1"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11" fontId="8" fillId="0" borderId="1" xfId="3" applyNumberFormat="1" applyFont="1" applyBorder="1" applyAlignment="1">
      <alignment horizontal="left" vertical="top" wrapText="1"/>
    </xf>
    <xf numFmtId="0" fontId="5" fillId="0" borderId="1" xfId="0" applyFont="1" applyBorder="1" applyAlignment="1">
      <alignment horizontal="left" vertical="top" wrapText="1"/>
    </xf>
    <xf numFmtId="0" fontId="8" fillId="0" borderId="2" xfId="0" applyFont="1" applyBorder="1" applyAlignment="1">
      <alignment vertical="top" wrapText="1"/>
    </xf>
    <xf numFmtId="0" fontId="8" fillId="0" borderId="1" xfId="0" applyFont="1" applyBorder="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xf numFmtId="0" fontId="11" fillId="0" borderId="1" xfId="0" applyFont="1" applyBorder="1" applyAlignment="1">
      <alignment vertical="top" wrapText="1"/>
    </xf>
    <xf numFmtId="11" fontId="8" fillId="0" borderId="1" xfId="3" applyNumberFormat="1" applyFont="1" applyBorder="1" applyAlignment="1">
      <alignment vertical="center" wrapText="1"/>
    </xf>
    <xf numFmtId="0" fontId="5" fillId="0" borderId="0" xfId="0" applyFont="1"/>
    <xf numFmtId="0" fontId="5" fillId="0" borderId="2" xfId="1" applyFont="1" applyBorder="1" applyAlignment="1">
      <alignment vertical="top" wrapText="1"/>
    </xf>
    <xf numFmtId="0" fontId="5" fillId="0" borderId="0" xfId="0" applyFont="1"/>
    <xf numFmtId="0" fontId="8" fillId="0" borderId="1" xfId="1" applyFont="1" applyBorder="1" applyAlignment="1">
      <alignment horizontal="left" vertical="top" wrapText="1"/>
    </xf>
    <xf numFmtId="0" fontId="5" fillId="0" borderId="0" xfId="0" applyFont="1"/>
    <xf numFmtId="0" fontId="5" fillId="0" borderId="0" xfId="0" applyFont="1"/>
    <xf numFmtId="0" fontId="14" fillId="0" borderId="0" xfId="0" applyFont="1" applyAlignment="1">
      <alignment wrapText="1"/>
    </xf>
    <xf numFmtId="0" fontId="14" fillId="0" borderId="0" xfId="0" applyFont="1"/>
    <xf numFmtId="0" fontId="7"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8"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7" xfId="0" applyFont="1" applyBorder="1" applyAlignment="1">
      <alignment horizontal="center" vertical="center" wrapText="1"/>
    </xf>
    <xf numFmtId="0" fontId="8" fillId="0" borderId="6" xfId="2" applyFont="1" applyBorder="1" applyAlignment="1">
      <alignment horizontal="center"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2" fontId="8" fillId="0" borderId="1" xfId="2" applyNumberFormat="1" applyFont="1" applyBorder="1" applyAlignment="1">
      <alignment horizontal="center" vertical="center" wrapText="1"/>
    </xf>
    <xf numFmtId="2" fontId="5" fillId="0" borderId="1" xfId="0" applyNumberFormat="1" applyFont="1" applyBorder="1" applyAlignment="1">
      <alignment vertical="center" wrapText="1"/>
    </xf>
    <xf numFmtId="2" fontId="5" fillId="0" borderId="12" xfId="0" applyNumberFormat="1" applyFont="1" applyBorder="1" applyAlignment="1">
      <alignment vertical="center" wrapText="1"/>
    </xf>
    <xf numFmtId="2" fontId="5" fillId="0" borderId="0" xfId="0" applyNumberFormat="1" applyFont="1" applyAlignment="1">
      <alignment vertical="center" wrapText="1"/>
    </xf>
    <xf numFmtId="2" fontId="5" fillId="0" borderId="0" xfId="0" applyNumberFormat="1" applyFont="1" applyAlignment="1">
      <alignment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14" fillId="0" borderId="0" xfId="0" applyFont="1" applyAlignment="1">
      <alignment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14" fillId="0" borderId="0" xfId="0" applyFont="1"/>
    <xf numFmtId="0" fontId="5" fillId="0" borderId="1" xfId="0" applyFont="1" applyBorder="1" applyAlignment="1">
      <alignment horizontal="center" vertical="top" wrapText="1"/>
    </xf>
    <xf numFmtId="0" fontId="14" fillId="0" borderId="0" xfId="0" applyFont="1" applyAlignment="1">
      <alignment vertical="center" wrapText="1"/>
    </xf>
    <xf numFmtId="0" fontId="14" fillId="0" borderId="0" xfId="0" applyFont="1" applyAlignment="1">
      <alignment horizontal="center" vertical="top" wrapText="1"/>
    </xf>
    <xf numFmtId="0" fontId="16" fillId="0" borderId="0" xfId="0" applyFont="1" applyAlignment="1">
      <alignment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0" fontId="16" fillId="0" borderId="0" xfId="0" applyFont="1" applyAlignment="1">
      <alignment horizontal="center" vertical="center" wrapText="1"/>
    </xf>
    <xf numFmtId="0" fontId="5" fillId="0" borderId="0" xfId="0" applyFont="1" applyAlignment="1">
      <alignment horizontal="center" vertical="center"/>
    </xf>
    <xf numFmtId="0" fontId="5" fillId="0" borderId="1"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vertical="center" wrapText="1"/>
    </xf>
    <xf numFmtId="2" fontId="5" fillId="0" borderId="4" xfId="0" applyNumberFormat="1" applyFont="1" applyBorder="1" applyAlignment="1">
      <alignment vertical="center" wrapText="1"/>
    </xf>
    <xf numFmtId="2" fontId="8" fillId="0" borderId="4" xfId="2" applyNumberFormat="1" applyFont="1" applyBorder="1" applyAlignment="1">
      <alignment horizontal="center" vertical="center" wrapText="1"/>
    </xf>
    <xf numFmtId="0" fontId="5" fillId="0" borderId="16" xfId="0" applyFont="1" applyBorder="1" applyAlignment="1">
      <alignment vertical="center" wrapText="1"/>
    </xf>
    <xf numFmtId="0" fontId="5" fillId="0" borderId="12" xfId="0" applyFont="1" applyBorder="1" applyAlignment="1">
      <alignment vertical="top"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2" fontId="8" fillId="0" borderId="12" xfId="2" applyNumberFormat="1" applyFont="1" applyBorder="1" applyAlignment="1">
      <alignment horizontal="center" vertical="center" wrapText="1"/>
    </xf>
    <xf numFmtId="0" fontId="8" fillId="0" borderId="12" xfId="0" applyFont="1" applyBorder="1" applyAlignment="1">
      <alignment vertical="top" wrapText="1"/>
    </xf>
    <xf numFmtId="0" fontId="5"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vertical="center" wrapText="1"/>
    </xf>
    <xf numFmtId="0" fontId="5" fillId="0" borderId="3" xfId="0" applyFont="1" applyBorder="1" applyAlignment="1">
      <alignment vertical="center" wrapText="1"/>
    </xf>
    <xf numFmtId="2" fontId="5" fillId="0" borderId="3" xfId="0" applyNumberFormat="1" applyFont="1" applyBorder="1" applyAlignment="1">
      <alignment vertical="center" wrapText="1"/>
    </xf>
    <xf numFmtId="2" fontId="8" fillId="0" borderId="3" xfId="2" applyNumberFormat="1" applyFont="1" applyBorder="1" applyAlignment="1">
      <alignment horizontal="center" vertical="center" wrapText="1"/>
    </xf>
    <xf numFmtId="0" fontId="5" fillId="0" borderId="21" xfId="0" applyFont="1" applyBorder="1" applyAlignment="1">
      <alignment vertical="center" wrapText="1"/>
    </xf>
    <xf numFmtId="0" fontId="6" fillId="0" borderId="23" xfId="0" applyFont="1" applyBorder="1" applyAlignment="1">
      <alignment horizontal="center" vertical="top" wrapText="1"/>
    </xf>
    <xf numFmtId="0" fontId="5" fillId="0" borderId="23" xfId="0" applyFont="1" applyBorder="1" applyAlignment="1">
      <alignment vertical="top" wrapText="1"/>
    </xf>
    <xf numFmtId="0" fontId="5" fillId="0" borderId="23" xfId="0" applyFont="1" applyBorder="1" applyAlignment="1">
      <alignment horizontal="center" vertical="center" wrapText="1"/>
    </xf>
    <xf numFmtId="0" fontId="5" fillId="0" borderId="25" xfId="0" applyFont="1" applyBorder="1" applyAlignment="1">
      <alignment vertical="center" wrapText="1"/>
    </xf>
    <xf numFmtId="0" fontId="5" fillId="0" borderId="23" xfId="0" applyFont="1" applyBorder="1" applyAlignment="1">
      <alignment vertical="center" wrapText="1"/>
    </xf>
    <xf numFmtId="2" fontId="5" fillId="0" borderId="23" xfId="0" applyNumberFormat="1"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 xfId="1" applyNumberFormat="1" applyFont="1" applyBorder="1" applyAlignment="1">
      <alignment horizontal="center" vertical="top" wrapText="1"/>
    </xf>
    <xf numFmtId="0" fontId="5" fillId="0" borderId="2" xfId="1" applyFont="1" applyBorder="1" applyAlignment="1">
      <alignment horizontal="left" vertical="top" wrapText="1"/>
    </xf>
    <xf numFmtId="0" fontId="8" fillId="0" borderId="2" xfId="1" applyFont="1" applyBorder="1" applyAlignment="1">
      <alignment horizontal="left" vertical="top" wrapText="1"/>
    </xf>
    <xf numFmtId="0" fontId="8" fillId="0" borderId="29" xfId="2" applyFont="1" applyBorder="1" applyAlignment="1">
      <alignment horizontal="center" vertical="center" wrapText="1"/>
    </xf>
    <xf numFmtId="0" fontId="8" fillId="0" borderId="2" xfId="2" applyFont="1" applyBorder="1" applyAlignment="1">
      <alignment horizontal="center" vertical="center" wrapText="1"/>
    </xf>
    <xf numFmtId="0" fontId="20" fillId="0" borderId="2" xfId="2" applyFont="1" applyBorder="1" applyAlignment="1">
      <alignment horizontal="center" vertical="center" wrapText="1"/>
    </xf>
    <xf numFmtId="2" fontId="8" fillId="0" borderId="2" xfId="2" applyNumberFormat="1" applyFont="1" applyBorder="1" applyAlignment="1">
      <alignment horizontal="center" vertical="center" wrapText="1"/>
    </xf>
    <xf numFmtId="0" fontId="20" fillId="0" borderId="30" xfId="0" applyFont="1" applyBorder="1" applyAlignment="1">
      <alignment horizontal="center" vertical="center" wrapText="1"/>
    </xf>
    <xf numFmtId="0" fontId="5" fillId="0" borderId="32" xfId="0" applyFont="1" applyBorder="1" applyAlignment="1">
      <alignment horizontal="center" vertical="top" wrapText="1"/>
    </xf>
    <xf numFmtId="0" fontId="5" fillId="0" borderId="32" xfId="0" applyFont="1" applyBorder="1" applyAlignment="1">
      <alignment vertical="top" wrapText="1"/>
    </xf>
    <xf numFmtId="0" fontId="5" fillId="0" borderId="32" xfId="0" applyFont="1" applyBorder="1" applyAlignment="1">
      <alignment horizontal="center"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2" fontId="5" fillId="0" borderId="32" xfId="0" applyNumberFormat="1" applyFont="1" applyBorder="1" applyAlignment="1">
      <alignment vertical="center" wrapText="1"/>
    </xf>
    <xf numFmtId="2" fontId="8" fillId="0" borderId="32" xfId="2" applyNumberFormat="1" applyFont="1" applyBorder="1" applyAlignment="1">
      <alignment horizontal="center" vertical="center" wrapText="1"/>
    </xf>
    <xf numFmtId="0" fontId="5" fillId="0" borderId="34" xfId="0" applyFont="1" applyBorder="1" applyAlignment="1">
      <alignment vertical="center" wrapText="1"/>
    </xf>
    <xf numFmtId="0" fontId="5" fillId="0" borderId="29" xfId="0" applyFont="1" applyBorder="1" applyAlignment="1">
      <alignment vertical="center" wrapText="1"/>
    </xf>
    <xf numFmtId="2" fontId="5" fillId="0" borderId="2" xfId="0" applyNumberFormat="1" applyFont="1" applyBorder="1" applyAlignment="1">
      <alignment vertical="center" wrapText="1"/>
    </xf>
    <xf numFmtId="0" fontId="5" fillId="0" borderId="30" xfId="0" applyFont="1" applyBorder="1" applyAlignment="1">
      <alignment vertical="center" wrapText="1"/>
    </xf>
    <xf numFmtId="0" fontId="8" fillId="0" borderId="4" xfId="0" applyFont="1" applyBorder="1" applyAlignment="1">
      <alignment vertical="top" wrapText="1"/>
    </xf>
    <xf numFmtId="11" fontId="8" fillId="0" borderId="4" xfId="3" applyNumberFormat="1" applyFont="1" applyBorder="1" applyAlignment="1">
      <alignment horizontal="left" vertical="top" wrapText="1"/>
    </xf>
    <xf numFmtId="0" fontId="8" fillId="0" borderId="12" xfId="0" applyFont="1" applyBorder="1" applyAlignment="1">
      <alignment horizontal="center" vertical="top" wrapText="1"/>
    </xf>
    <xf numFmtId="11" fontId="8" fillId="0" borderId="2" xfId="3" applyNumberFormat="1"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11" fontId="8" fillId="0" borderId="23" xfId="3" applyNumberFormat="1" applyFont="1" applyBorder="1" applyAlignment="1">
      <alignment horizontal="left" vertical="top" wrapText="1"/>
    </xf>
    <xf numFmtId="0" fontId="8" fillId="0" borderId="3" xfId="0" applyFont="1" applyBorder="1" applyAlignment="1">
      <alignment vertical="top" wrapText="1"/>
    </xf>
    <xf numFmtId="11" fontId="8" fillId="0" borderId="35" xfId="3" applyNumberFormat="1" applyFont="1" applyBorder="1" applyAlignment="1">
      <alignment vertical="top" wrapText="1"/>
    </xf>
    <xf numFmtId="0" fontId="5" fillId="0" borderId="36" xfId="0" applyFont="1" applyBorder="1" applyAlignment="1">
      <alignment vertical="center" wrapText="1"/>
    </xf>
    <xf numFmtId="11" fontId="8" fillId="0" borderId="12" xfId="3" applyNumberFormat="1" applyFont="1" applyBorder="1" applyAlignment="1">
      <alignment vertical="center" wrapText="1"/>
    </xf>
    <xf numFmtId="0" fontId="5" fillId="0" borderId="24" xfId="0" applyFont="1" applyBorder="1" applyAlignment="1">
      <alignment vertical="center" wrapText="1"/>
    </xf>
    <xf numFmtId="11" fontId="8" fillId="0" borderId="12" xfId="3" applyNumberFormat="1" applyFont="1" applyBorder="1" applyAlignment="1">
      <alignment horizontal="left" vertical="top"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11" fillId="0" borderId="23" xfId="0" applyFont="1" applyBorder="1" applyAlignment="1">
      <alignment vertical="top" wrapText="1"/>
    </xf>
    <xf numFmtId="0" fontId="8" fillId="0" borderId="23" xfId="0" applyFont="1" applyBorder="1" applyAlignment="1">
      <alignment vertical="top" wrapText="1"/>
    </xf>
    <xf numFmtId="2" fontId="8" fillId="0" borderId="35" xfId="2" applyNumberFormat="1" applyFont="1" applyBorder="1" applyAlignment="1">
      <alignment horizontal="center" vertical="center" wrapText="1"/>
    </xf>
    <xf numFmtId="0" fontId="5" fillId="0" borderId="5" xfId="0" applyFont="1" applyBorder="1" applyAlignment="1">
      <alignment vertical="center" wrapText="1"/>
    </xf>
    <xf numFmtId="0" fontId="5" fillId="0" borderId="37" xfId="0" applyFont="1" applyBorder="1" applyAlignment="1">
      <alignment vertical="center" wrapText="1"/>
    </xf>
    <xf numFmtId="0" fontId="5" fillId="0" borderId="23" xfId="0" applyFont="1" applyBorder="1" applyAlignment="1">
      <alignment horizontal="center" vertical="top" wrapText="1"/>
    </xf>
    <xf numFmtId="0" fontId="5" fillId="0" borderId="12" xfId="0" applyFont="1" applyBorder="1" applyAlignment="1">
      <alignment horizontal="center" vertical="top" wrapText="1"/>
    </xf>
    <xf numFmtId="0" fontId="8" fillId="0" borderId="29" xfId="1" applyFont="1" applyBorder="1" applyAlignment="1">
      <alignment horizontal="center" vertical="top" wrapText="1"/>
    </xf>
    <xf numFmtId="0" fontId="5" fillId="0" borderId="6" xfId="0" applyFont="1" applyBorder="1" applyAlignment="1">
      <alignment horizontal="center" vertical="top" wrapText="1"/>
    </xf>
    <xf numFmtId="0" fontId="5" fillId="0" borderId="15" xfId="0" applyFont="1" applyBorder="1" applyAlignment="1">
      <alignment horizontal="center" vertical="top" wrapText="1"/>
    </xf>
    <xf numFmtId="0" fontId="5" fillId="0" borderId="29" xfId="0" applyFont="1" applyBorder="1" applyAlignment="1">
      <alignment horizontal="center" vertical="top" wrapText="1"/>
    </xf>
    <xf numFmtId="0" fontId="15" fillId="0" borderId="0" xfId="0" applyFont="1" applyBorder="1" applyAlignment="1">
      <alignment vertical="top" wrapText="1"/>
    </xf>
    <xf numFmtId="0" fontId="5" fillId="0" borderId="20" xfId="0" applyFont="1" applyBorder="1" applyAlignment="1">
      <alignment horizontal="center" vertical="top" wrapText="1"/>
    </xf>
    <xf numFmtId="0" fontId="5" fillId="0" borderId="31" xfId="0" applyFont="1" applyBorder="1" applyAlignment="1">
      <alignment horizontal="center" vertical="top" wrapText="1"/>
    </xf>
    <xf numFmtId="0" fontId="5" fillId="0" borderId="33" xfId="0" applyFont="1" applyBorder="1" applyAlignment="1">
      <alignment horizontal="center" vertical="top" wrapText="1"/>
    </xf>
    <xf numFmtId="0" fontId="8" fillId="0" borderId="32" xfId="0" applyFont="1" applyBorder="1" applyAlignment="1">
      <alignment horizontal="left" vertical="top" wrapText="1"/>
    </xf>
    <xf numFmtId="0" fontId="5" fillId="0" borderId="34" xfId="0" applyFont="1" applyBorder="1" applyAlignment="1">
      <alignment horizontal="center" vertical="center" wrapText="1"/>
    </xf>
    <xf numFmtId="0" fontId="14" fillId="0" borderId="0" xfId="0" applyFont="1" applyAlignment="1">
      <alignment wrapText="1"/>
    </xf>
    <xf numFmtId="0" fontId="14" fillId="0" borderId="0" xfId="0" applyFont="1"/>
    <xf numFmtId="0" fontId="22" fillId="0" borderId="0" xfId="0" applyFont="1" applyAlignment="1">
      <alignment horizontal="left" wrapText="1"/>
    </xf>
    <xf numFmtId="0" fontId="5" fillId="0" borderId="1" xfId="1" applyFont="1" applyBorder="1" applyAlignment="1">
      <alignment horizontal="left" wrapText="1"/>
    </xf>
    <xf numFmtId="0" fontId="5" fillId="0" borderId="29" xfId="0" applyFont="1" applyBorder="1" applyAlignment="1">
      <alignment horizontal="center" vertical="top" wrapText="1"/>
    </xf>
    <xf numFmtId="0" fontId="5" fillId="0" borderId="20" xfId="0" applyFont="1" applyBorder="1" applyAlignment="1">
      <alignment horizontal="center" vertical="top" wrapText="1"/>
    </xf>
    <xf numFmtId="0" fontId="5" fillId="0" borderId="15" xfId="0" applyFont="1" applyBorder="1" applyAlignment="1">
      <alignment horizontal="center" vertical="top" wrapText="1"/>
    </xf>
    <xf numFmtId="0" fontId="5" fillId="0" borderId="2" xfId="1"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9" xfId="0" applyFont="1" applyBorder="1" applyAlignment="1">
      <alignment horizontal="center" vertical="top" wrapText="1"/>
    </xf>
    <xf numFmtId="0" fontId="8" fillId="0" borderId="23" xfId="0" applyFont="1" applyBorder="1" applyAlignment="1">
      <alignment horizontal="center" vertical="top" wrapText="1"/>
    </xf>
    <xf numFmtId="0" fontId="8" fillId="0" borderId="1" xfId="0" applyFont="1" applyBorder="1" applyAlignment="1">
      <alignment horizontal="center" vertical="top" wrapText="1"/>
    </xf>
    <xf numFmtId="0" fontId="8" fillId="0" borderId="12"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center" vertical="top" wrapText="1"/>
    </xf>
    <xf numFmtId="0" fontId="5" fillId="0" borderId="12" xfId="0" applyFont="1" applyBorder="1" applyAlignment="1">
      <alignment horizontal="center" vertical="top" wrapText="1"/>
    </xf>
    <xf numFmtId="0" fontId="9" fillId="2" borderId="25" xfId="1" applyFont="1" applyFill="1" applyBorder="1" applyAlignment="1">
      <alignment horizontal="center" vertical="top" wrapText="1"/>
    </xf>
    <xf numFmtId="0" fontId="6" fillId="2" borderId="23" xfId="1" applyFont="1" applyFill="1" applyBorder="1" applyAlignment="1">
      <alignment horizontal="center" vertical="top" wrapText="1"/>
    </xf>
    <xf numFmtId="49" fontId="6" fillId="2" borderId="23" xfId="1" applyNumberFormat="1" applyFont="1" applyFill="1" applyBorder="1" applyAlignment="1">
      <alignment horizontal="center" vertical="top" wrapText="1"/>
    </xf>
    <xf numFmtId="0" fontId="6" fillId="2" borderId="24" xfId="1" applyFont="1" applyFill="1" applyBorder="1" applyAlignment="1">
      <alignment horizontal="center" vertical="top" wrapText="1"/>
    </xf>
    <xf numFmtId="0" fontId="9" fillId="2" borderId="25" xfId="2" applyFont="1" applyFill="1" applyBorder="1" applyAlignment="1">
      <alignment horizontal="center" vertical="top" wrapText="1"/>
    </xf>
    <xf numFmtId="0" fontId="9" fillId="2" borderId="23" xfId="2" applyFont="1" applyFill="1" applyBorder="1" applyAlignment="1">
      <alignment horizontal="center" vertical="top" wrapText="1"/>
    </xf>
    <xf numFmtId="0" fontId="10" fillId="2" borderId="23" xfId="2" applyFont="1" applyFill="1" applyBorder="1" applyAlignment="1">
      <alignment horizontal="center" vertical="top" wrapText="1"/>
    </xf>
    <xf numFmtId="2" fontId="9" fillId="2" borderId="23" xfId="2" applyNumberFormat="1" applyFont="1" applyFill="1" applyBorder="1" applyAlignment="1">
      <alignment horizontal="center" vertical="top" wrapText="1"/>
    </xf>
    <xf numFmtId="0" fontId="10" fillId="2" borderId="27" xfId="0" applyFont="1" applyFill="1" applyBorder="1" applyAlignment="1">
      <alignment horizontal="center" vertical="top" wrapText="1"/>
    </xf>
    <xf numFmtId="0" fontId="18" fillId="2" borderId="1" xfId="2" applyNumberFormat="1" applyFont="1" applyFill="1" applyBorder="1" applyAlignment="1">
      <alignment horizontal="center" vertical="center" wrapText="1"/>
    </xf>
    <xf numFmtId="2" fontId="8" fillId="2" borderId="1" xfId="2"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2" fontId="8" fillId="2" borderId="12" xfId="2" applyNumberFormat="1" applyFont="1" applyFill="1" applyBorder="1" applyAlignment="1">
      <alignment horizontal="center" vertical="center" wrapText="1"/>
    </xf>
    <xf numFmtId="2" fontId="8" fillId="2" borderId="35"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8" xfId="2" applyNumberFormat="1" applyFont="1" applyFill="1" applyBorder="1" applyAlignment="1">
      <alignment horizontal="center" vertical="center" wrapText="1"/>
    </xf>
    <xf numFmtId="2" fontId="8" fillId="2" borderId="4"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8" fillId="2" borderId="23" xfId="2" applyNumberFormat="1" applyFont="1" applyFill="1" applyBorder="1" applyAlignment="1">
      <alignment horizontal="center" vertical="center" wrapText="1"/>
    </xf>
    <xf numFmtId="2" fontId="8" fillId="2" borderId="17" xfId="2" applyNumberFormat="1" applyFont="1" applyFill="1" applyBorder="1" applyAlignment="1">
      <alignment horizontal="center" vertical="center" wrapText="1"/>
    </xf>
    <xf numFmtId="0" fontId="18" fillId="2" borderId="29" xfId="1" applyFont="1" applyFill="1" applyBorder="1" applyAlignment="1">
      <alignment horizontal="center" vertical="top" wrapText="1"/>
    </xf>
    <xf numFmtId="0" fontId="7" fillId="2" borderId="1" xfId="1" applyFont="1" applyFill="1" applyBorder="1" applyAlignment="1">
      <alignment horizontal="center" vertical="top" wrapText="1"/>
    </xf>
    <xf numFmtId="4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8" fillId="2" borderId="6" xfId="2" applyFont="1" applyFill="1" applyBorder="1" applyAlignment="1">
      <alignment horizontal="center" vertical="center" wrapText="1"/>
    </xf>
    <xf numFmtId="0" fontId="18" fillId="2" borderId="1"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7" xfId="0" applyFont="1" applyFill="1" applyBorder="1" applyAlignment="1">
      <alignment horizontal="center" vertical="center" wrapText="1"/>
    </xf>
    <xf numFmtId="0" fontId="8" fillId="0" borderId="3" xfId="0" applyFont="1" applyBorder="1" applyAlignment="1">
      <alignment horizontal="center" vertical="top" wrapText="1"/>
    </xf>
    <xf numFmtId="0" fontId="5" fillId="0" borderId="3" xfId="0" applyFont="1" applyBorder="1" applyAlignment="1">
      <alignment vertical="top" wrapText="1"/>
    </xf>
    <xf numFmtId="0" fontId="8" fillId="0" borderId="7" xfId="0" applyFont="1" applyBorder="1" applyAlignment="1">
      <alignment horizontal="center" vertical="center" wrapText="1"/>
    </xf>
    <xf numFmtId="0" fontId="11" fillId="0" borderId="12" xfId="0" applyFont="1" applyBorder="1" applyAlignment="1">
      <alignment vertical="top"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1" fontId="8" fillId="0" borderId="3" xfId="3" applyNumberFormat="1" applyFont="1" applyBorder="1" applyAlignment="1">
      <alignment horizontal="left" vertical="top" wrapText="1"/>
    </xf>
    <xf numFmtId="11" fontId="8" fillId="0" borderId="3" xfId="3" applyNumberFormat="1" applyFont="1" applyBorder="1" applyAlignment="1">
      <alignment vertical="top" wrapText="1"/>
    </xf>
    <xf numFmtId="0" fontId="5" fillId="0" borderId="16" xfId="0" applyFont="1" applyBorder="1" applyAlignment="1">
      <alignment horizontal="center" vertical="center" wrapText="1"/>
    </xf>
    <xf numFmtId="0" fontId="5" fillId="0" borderId="15" xfId="0" applyFont="1" applyBorder="1" applyAlignment="1">
      <alignment horizontal="center"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2" fontId="5" fillId="2" borderId="42"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2" fontId="5" fillId="2" borderId="43" xfId="0" applyNumberFormat="1" applyFont="1" applyFill="1" applyBorder="1" applyAlignment="1">
      <alignment horizontal="center" vertical="center" wrapText="1"/>
    </xf>
    <xf numFmtId="0" fontId="5" fillId="0" borderId="29" xfId="0" applyFont="1" applyBorder="1" applyAlignment="1">
      <alignment horizontal="center" vertical="top" wrapText="1"/>
    </xf>
    <xf numFmtId="0" fontId="5" fillId="0" borderId="20" xfId="0" applyFont="1" applyBorder="1" applyAlignment="1">
      <alignment horizontal="center" vertical="top" wrapText="1"/>
    </xf>
    <xf numFmtId="0" fontId="5" fillId="0" borderId="15" xfId="0"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5" fillId="0" borderId="4" xfId="1" applyFont="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5" fillId="0" borderId="22" xfId="0" applyFont="1" applyBorder="1" applyAlignment="1">
      <alignment horizontal="center" vertical="top" wrapText="1"/>
    </xf>
    <xf numFmtId="0" fontId="5" fillId="0" borderId="28" xfId="0" applyFont="1" applyBorder="1" applyAlignment="1">
      <alignment horizontal="center" vertical="top" wrapText="1"/>
    </xf>
    <xf numFmtId="0" fontId="5" fillId="0" borderId="35" xfId="0" applyFont="1" applyBorder="1" applyAlignment="1">
      <alignment horizontal="center" vertical="top" wrapText="1"/>
    </xf>
    <xf numFmtId="0" fontId="5" fillId="0" borderId="3" xfId="0" applyFont="1" applyBorder="1" applyAlignment="1">
      <alignment horizontal="center" vertical="top" wrapText="1"/>
    </xf>
    <xf numFmtId="0" fontId="5" fillId="0" borderId="17" xfId="0" applyFont="1" applyBorder="1" applyAlignment="1">
      <alignment horizontal="center" vertical="top" wrapText="1"/>
    </xf>
    <xf numFmtId="0" fontId="5" fillId="0" borderId="35" xfId="0" applyFont="1" applyBorder="1" applyAlignment="1">
      <alignment horizontal="left" vertical="top" wrapText="1"/>
    </xf>
    <xf numFmtId="0" fontId="5" fillId="0" borderId="3" xfId="0" applyFont="1" applyBorder="1" applyAlignment="1">
      <alignment horizontal="left" vertical="top" wrapText="1"/>
    </xf>
    <xf numFmtId="0" fontId="5" fillId="0" borderId="17"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9" xfId="0" applyFont="1" applyBorder="1" applyAlignment="1">
      <alignment horizontal="center" vertical="top" wrapText="1"/>
    </xf>
    <xf numFmtId="0" fontId="5" fillId="0" borderId="23"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center" vertical="top" wrapText="1"/>
    </xf>
    <xf numFmtId="0" fontId="5" fillId="0" borderId="40" xfId="0" applyFont="1" applyBorder="1" applyAlignment="1">
      <alignment horizontal="center" vertical="top" wrapText="1"/>
    </xf>
    <xf numFmtId="0" fontId="5" fillId="0" borderId="41" xfId="0" applyFont="1" applyBorder="1" applyAlignment="1">
      <alignment horizontal="center" vertical="top" wrapText="1"/>
    </xf>
    <xf numFmtId="0" fontId="8" fillId="0" borderId="1" xfId="0" applyFont="1" applyBorder="1" applyAlignment="1">
      <alignment horizontal="left" vertical="top" wrapText="1"/>
    </xf>
    <xf numFmtId="0" fontId="8" fillId="0" borderId="12" xfId="0" applyFont="1" applyBorder="1" applyAlignment="1">
      <alignment horizontal="left" vertical="top" wrapText="1"/>
    </xf>
    <xf numFmtId="0" fontId="5" fillId="0" borderId="2" xfId="0" applyFont="1" applyBorder="1" applyAlignment="1">
      <alignment horizontal="center" vertical="top" wrapText="1"/>
    </xf>
    <xf numFmtId="0" fontId="8" fillId="0" borderId="35" xfId="0" applyFont="1" applyBorder="1" applyAlignment="1">
      <alignment horizontal="left" vertical="top" wrapText="1"/>
    </xf>
    <xf numFmtId="0" fontId="8" fillId="0" borderId="17" xfId="0" applyFont="1" applyBorder="1" applyAlignment="1">
      <alignment horizontal="left" vertical="top" wrapText="1"/>
    </xf>
    <xf numFmtId="0" fontId="8" fillId="0" borderId="23" xfId="0" applyFont="1" applyBorder="1" applyAlignment="1">
      <alignment horizontal="left" vertical="top" wrapText="1"/>
    </xf>
    <xf numFmtId="0" fontId="8" fillId="0" borderId="23" xfId="0" applyFont="1" applyBorder="1" applyAlignment="1">
      <alignment horizontal="center" vertical="top" wrapText="1"/>
    </xf>
    <xf numFmtId="0" fontId="8" fillId="0" borderId="1" xfId="0" applyFont="1" applyBorder="1" applyAlignment="1">
      <alignment horizontal="center" vertical="top" wrapText="1"/>
    </xf>
    <xf numFmtId="0" fontId="8" fillId="0" borderId="12" xfId="0" applyFont="1" applyBorder="1" applyAlignment="1">
      <alignment horizontal="center" vertical="top" wrapText="1"/>
    </xf>
    <xf numFmtId="0" fontId="8" fillId="0" borderId="4" xfId="0" applyFont="1" applyBorder="1" applyAlignment="1">
      <alignment horizontal="center" vertical="top" wrapText="1"/>
    </xf>
    <xf numFmtId="0" fontId="5" fillId="0" borderId="14" xfId="0" applyFont="1" applyBorder="1" applyAlignment="1">
      <alignment horizontal="center" vertical="top" wrapText="1"/>
    </xf>
    <xf numFmtId="0" fontId="14" fillId="0" borderId="0" xfId="0" applyFont="1" applyAlignment="1">
      <alignment wrapText="1"/>
    </xf>
    <xf numFmtId="0" fontId="14" fillId="0" borderId="0" xfId="0" applyFont="1"/>
    <xf numFmtId="0" fontId="21" fillId="0" borderId="38" xfId="0" applyFont="1" applyBorder="1" applyAlignment="1">
      <alignment horizontal="center" vertical="center"/>
    </xf>
    <xf numFmtId="0" fontId="21" fillId="0" borderId="26" xfId="0" applyFont="1" applyBorder="1" applyAlignment="1">
      <alignment horizontal="center" vertical="center"/>
    </xf>
    <xf numFmtId="0" fontId="21" fillId="0" borderId="39" xfId="0" applyFont="1" applyBorder="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wrapText="1"/>
    </xf>
    <xf numFmtId="0" fontId="22" fillId="0" borderId="0" xfId="0" applyFont="1" applyAlignment="1">
      <alignment horizontal="left" wrapText="1"/>
    </xf>
    <xf numFmtId="0" fontId="5" fillId="0" borderId="25" xfId="0" applyFont="1" applyBorder="1" applyAlignment="1">
      <alignment horizontal="center" vertical="top" wrapText="1"/>
    </xf>
    <xf numFmtId="0" fontId="5" fillId="0" borderId="6" xfId="0" applyFont="1" applyBorder="1" applyAlignment="1">
      <alignment horizontal="center" vertical="top" wrapText="1"/>
    </xf>
    <xf numFmtId="0" fontId="5" fillId="0" borderId="11" xfId="0" applyFont="1" applyBorder="1" applyAlignment="1">
      <alignment horizontal="center" vertical="top" wrapText="1"/>
    </xf>
  </cellXfs>
  <cellStyles count="4">
    <cellStyle name="Įprastas 3" xfId="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2"/>
  <sheetViews>
    <sheetView tabSelected="1" topLeftCell="A64" zoomScaleNormal="100" workbookViewId="0">
      <selection activeCell="E79" sqref="E79"/>
    </sheetView>
  </sheetViews>
  <sheetFormatPr defaultRowHeight="12.75" x14ac:dyDescent="0.2"/>
  <cols>
    <col min="1" max="1" width="6.28515625" style="18" customWidth="1"/>
    <col min="2" max="2" width="9.140625" style="18"/>
    <col min="3" max="3" width="22.140625" style="1" customWidth="1"/>
    <col min="4" max="4" width="5.85546875" style="18" customWidth="1"/>
    <col min="5" max="5" width="81.5703125" style="1" customWidth="1"/>
    <col min="6" max="6" width="28.42578125" style="1" customWidth="1"/>
    <col min="7" max="7" width="7.7109375" style="70" customWidth="1"/>
    <col min="8" max="8" width="6.7109375" style="70" customWidth="1"/>
    <col min="9" max="9" width="14.85546875" style="31" customWidth="1"/>
    <col min="10" max="10" width="12.85546875" style="31" customWidth="1"/>
    <col min="11" max="12" width="10.28515625" style="31" customWidth="1"/>
    <col min="13" max="13" width="10.5703125" style="31" customWidth="1"/>
    <col min="14" max="14" width="7" style="50" customWidth="1"/>
    <col min="15" max="15" width="6.5703125" style="50" customWidth="1"/>
    <col min="16" max="16" width="6.5703125" style="31" customWidth="1"/>
    <col min="17" max="17" width="6.5703125" style="52" customWidth="1"/>
    <col min="18" max="18" width="12.7109375" style="31" customWidth="1"/>
    <col min="19" max="16384" width="9.140625" style="1"/>
  </cols>
  <sheetData>
    <row r="1" spans="1:18" ht="15" x14ac:dyDescent="0.25">
      <c r="A1" s="259" t="s">
        <v>283</v>
      </c>
      <c r="B1" s="259"/>
      <c r="C1" s="259"/>
      <c r="D1" s="259"/>
      <c r="E1" s="259"/>
      <c r="F1" s="259"/>
      <c r="G1" s="259"/>
      <c r="H1" s="259"/>
      <c r="I1" s="260"/>
      <c r="J1" s="260"/>
      <c r="K1" s="260"/>
      <c r="L1" s="260"/>
      <c r="M1" s="260"/>
      <c r="N1" s="260"/>
      <c r="O1" s="260"/>
      <c r="P1" s="260"/>
      <c r="Q1" s="260"/>
    </row>
    <row r="2" spans="1:18" s="27" customFormat="1" ht="15" x14ac:dyDescent="0.25">
      <c r="A2" s="159"/>
      <c r="B2" s="159"/>
      <c r="C2" s="159"/>
      <c r="D2" s="159"/>
      <c r="E2" s="159"/>
      <c r="F2" s="159"/>
      <c r="G2" s="159"/>
      <c r="H2" s="159"/>
      <c r="I2" s="160"/>
      <c r="J2" s="160"/>
      <c r="K2" s="160"/>
      <c r="L2" s="160"/>
      <c r="M2" s="160"/>
      <c r="N2" s="160"/>
      <c r="O2" s="160"/>
      <c r="P2" s="160"/>
      <c r="Q2" s="160"/>
      <c r="R2" s="31"/>
    </row>
    <row r="3" spans="1:18" s="27" customFormat="1" ht="15" x14ac:dyDescent="0.25">
      <c r="A3" s="28"/>
      <c r="B3" s="28"/>
      <c r="C3" s="28"/>
      <c r="D3" s="28"/>
      <c r="E3" s="28"/>
      <c r="F3" s="28"/>
      <c r="G3" s="62"/>
      <c r="H3" s="62"/>
      <c r="I3" s="29"/>
      <c r="J3" s="29"/>
      <c r="K3" s="29"/>
      <c r="L3" s="29"/>
      <c r="M3" s="29"/>
      <c r="N3" s="29"/>
      <c r="O3" s="29"/>
      <c r="P3" s="29"/>
      <c r="Q3" s="29"/>
      <c r="R3" s="31"/>
    </row>
    <row r="4" spans="1:18" s="27" customFormat="1" ht="15.75" x14ac:dyDescent="0.25">
      <c r="A4" s="267" t="s">
        <v>325</v>
      </c>
      <c r="B4" s="267"/>
      <c r="C4" s="267"/>
      <c r="D4" s="267"/>
      <c r="E4" s="267"/>
      <c r="F4" s="267"/>
      <c r="G4" s="267"/>
      <c r="H4" s="267"/>
      <c r="I4" s="29"/>
      <c r="J4" s="29"/>
      <c r="K4" s="29"/>
      <c r="L4" s="29"/>
      <c r="M4" s="29"/>
      <c r="N4" s="29"/>
      <c r="O4" s="29"/>
      <c r="P4" s="29"/>
      <c r="Q4" s="29"/>
      <c r="R4" s="31"/>
    </row>
    <row r="5" spans="1:18" s="27" customFormat="1" ht="15.75" x14ac:dyDescent="0.25">
      <c r="A5" s="161"/>
      <c r="B5" s="161"/>
      <c r="C5" s="161"/>
      <c r="D5" s="161"/>
      <c r="E5" s="161"/>
      <c r="F5" s="161"/>
      <c r="G5" s="161"/>
      <c r="H5" s="161"/>
      <c r="I5" s="160"/>
      <c r="J5" s="160"/>
      <c r="K5" s="160"/>
      <c r="L5" s="160"/>
      <c r="M5" s="160"/>
      <c r="N5" s="160"/>
      <c r="O5" s="160"/>
      <c r="P5" s="160"/>
      <c r="Q5" s="160"/>
      <c r="R5" s="31"/>
    </row>
    <row r="6" spans="1:18" s="27" customFormat="1" ht="20.25" customHeight="1" x14ac:dyDescent="0.25">
      <c r="A6" s="266" t="s">
        <v>276</v>
      </c>
      <c r="B6" s="266"/>
      <c r="C6" s="266"/>
      <c r="D6" s="266"/>
      <c r="E6" s="266"/>
      <c r="F6" s="266"/>
      <c r="G6" s="266"/>
      <c r="H6" s="266"/>
      <c r="I6" s="29"/>
      <c r="J6" s="29"/>
      <c r="K6" s="29"/>
      <c r="L6" s="29"/>
      <c r="M6" s="29"/>
      <c r="N6" s="29"/>
      <c r="O6" s="29"/>
      <c r="P6" s="29"/>
      <c r="Q6" s="29"/>
      <c r="R6" s="31"/>
    </row>
    <row r="7" spans="1:18" s="27" customFormat="1" ht="21" customHeight="1" x14ac:dyDescent="0.25">
      <c r="A7" s="69" t="s">
        <v>285</v>
      </c>
      <c r="B7" s="265" t="s">
        <v>295</v>
      </c>
      <c r="C7" s="265"/>
      <c r="D7" s="265"/>
      <c r="E7" s="265"/>
      <c r="F7" s="265"/>
      <c r="G7" s="265"/>
      <c r="H7" s="265"/>
      <c r="I7" s="60"/>
      <c r="J7" s="60"/>
      <c r="K7" s="60"/>
      <c r="L7" s="60"/>
      <c r="M7" s="60"/>
      <c r="N7" s="60"/>
      <c r="O7" s="60"/>
      <c r="P7" s="60"/>
      <c r="Q7" s="60"/>
      <c r="R7" s="31"/>
    </row>
    <row r="8" spans="1:18" s="27" customFormat="1" ht="74.25" customHeight="1" x14ac:dyDescent="0.2">
      <c r="A8" s="63" t="s">
        <v>296</v>
      </c>
      <c r="B8" s="264" t="s">
        <v>298</v>
      </c>
      <c r="C8" s="264"/>
      <c r="D8" s="264"/>
      <c r="E8" s="264"/>
      <c r="F8" s="264"/>
      <c r="G8" s="264"/>
      <c r="H8" s="264"/>
      <c r="I8" s="62"/>
      <c r="J8" s="62"/>
      <c r="K8" s="62"/>
      <c r="L8" s="62"/>
      <c r="M8" s="62"/>
      <c r="N8" s="62"/>
      <c r="O8" s="62"/>
      <c r="P8" s="62"/>
      <c r="Q8" s="62"/>
      <c r="R8" s="62"/>
    </row>
    <row r="9" spans="1:18" s="27" customFormat="1" ht="49.5" customHeight="1" x14ac:dyDescent="0.25">
      <c r="A9" s="63" t="s">
        <v>297</v>
      </c>
      <c r="B9" s="264" t="s">
        <v>278</v>
      </c>
      <c r="C9" s="264"/>
      <c r="D9" s="264"/>
      <c r="E9" s="264"/>
      <c r="F9" s="264"/>
      <c r="G9" s="264"/>
      <c r="H9" s="264"/>
      <c r="I9" s="53"/>
      <c r="J9" s="53"/>
      <c r="K9" s="53"/>
      <c r="L9" s="53"/>
      <c r="M9" s="53"/>
      <c r="N9" s="53"/>
      <c r="O9" s="53"/>
      <c r="P9" s="53"/>
      <c r="Q9" s="53"/>
      <c r="R9" s="53"/>
    </row>
    <row r="10" spans="1:18" s="27" customFormat="1" ht="22.5" customHeight="1" x14ac:dyDescent="0.25">
      <c r="A10" s="63" t="s">
        <v>287</v>
      </c>
      <c r="B10" s="264" t="s">
        <v>277</v>
      </c>
      <c r="C10" s="264"/>
      <c r="D10" s="264"/>
      <c r="E10" s="264"/>
      <c r="F10" s="264"/>
      <c r="G10" s="264"/>
      <c r="H10" s="264"/>
      <c r="I10" s="53"/>
      <c r="J10" s="53"/>
      <c r="K10" s="53"/>
      <c r="L10" s="53"/>
      <c r="M10" s="53"/>
      <c r="N10" s="53"/>
      <c r="O10" s="53"/>
      <c r="P10" s="53"/>
      <c r="Q10" s="53"/>
      <c r="R10" s="53"/>
    </row>
    <row r="11" spans="1:18" s="27" customFormat="1" ht="19.5" customHeight="1" x14ac:dyDescent="0.2">
      <c r="A11" s="63" t="s">
        <v>290</v>
      </c>
      <c r="B11" s="264" t="s">
        <v>279</v>
      </c>
      <c r="C11" s="264"/>
      <c r="D11" s="264"/>
      <c r="E11" s="264"/>
      <c r="F11" s="264"/>
      <c r="G11" s="264"/>
      <c r="H11" s="264"/>
      <c r="I11" s="62"/>
      <c r="J11" s="62"/>
      <c r="K11" s="62"/>
      <c r="L11" s="62"/>
      <c r="M11" s="62"/>
      <c r="N11" s="62"/>
      <c r="O11" s="62"/>
      <c r="P11" s="62"/>
      <c r="Q11" s="62"/>
      <c r="R11" s="62"/>
    </row>
    <row r="12" spans="1:18" s="27" customFormat="1" ht="21" customHeight="1" x14ac:dyDescent="0.2">
      <c r="A12" s="63" t="s">
        <v>281</v>
      </c>
      <c r="B12" s="265" t="s">
        <v>280</v>
      </c>
      <c r="C12" s="265"/>
      <c r="D12" s="265"/>
      <c r="E12" s="265"/>
      <c r="F12" s="265"/>
      <c r="G12" s="265"/>
      <c r="H12" s="265"/>
      <c r="I12" s="64"/>
      <c r="J12" s="64"/>
      <c r="K12" s="64"/>
      <c r="L12" s="64"/>
      <c r="M12" s="64"/>
      <c r="N12" s="64"/>
      <c r="O12" s="64"/>
      <c r="P12" s="64"/>
      <c r="Q12" s="64"/>
      <c r="R12" s="64"/>
    </row>
    <row r="13" spans="1:18" s="27" customFormat="1" ht="63" customHeight="1" thickBot="1" x14ac:dyDescent="0.3">
      <c r="A13" s="63" t="s">
        <v>282</v>
      </c>
      <c r="B13" s="264" t="s">
        <v>299</v>
      </c>
      <c r="C13" s="264"/>
      <c r="D13" s="264"/>
      <c r="E13" s="264"/>
      <c r="F13" s="264"/>
      <c r="G13" s="264"/>
      <c r="H13" s="264"/>
      <c r="I13" s="29"/>
      <c r="J13" s="29"/>
      <c r="K13" s="29"/>
      <c r="L13" s="29"/>
      <c r="M13" s="29"/>
      <c r="N13" s="29"/>
      <c r="O13" s="29"/>
      <c r="P13" s="29"/>
      <c r="Q13" s="29"/>
      <c r="R13" s="31"/>
    </row>
    <row r="14" spans="1:18" ht="15" customHeight="1" thickBot="1" x14ac:dyDescent="0.25">
      <c r="A14" s="2"/>
      <c r="B14" s="3"/>
      <c r="C14" s="4"/>
      <c r="D14" s="3"/>
      <c r="E14" s="4"/>
      <c r="F14" s="5"/>
      <c r="I14" s="261" t="s">
        <v>23</v>
      </c>
      <c r="J14" s="262"/>
      <c r="K14" s="262"/>
      <c r="L14" s="262"/>
      <c r="M14" s="262"/>
      <c r="N14" s="262"/>
      <c r="O14" s="262"/>
      <c r="P14" s="262"/>
      <c r="Q14" s="262"/>
      <c r="R14" s="263"/>
    </row>
    <row r="15" spans="1:18" ht="89.25" x14ac:dyDescent="0.2">
      <c r="A15" s="177" t="s">
        <v>0</v>
      </c>
      <c r="B15" s="178" t="s">
        <v>1</v>
      </c>
      <c r="C15" s="178" t="s">
        <v>2</v>
      </c>
      <c r="D15" s="179"/>
      <c r="E15" s="178" t="s">
        <v>3</v>
      </c>
      <c r="F15" s="178" t="s">
        <v>4</v>
      </c>
      <c r="G15" s="178" t="s">
        <v>5</v>
      </c>
      <c r="H15" s="180" t="s">
        <v>6</v>
      </c>
      <c r="I15" s="181" t="s">
        <v>272</v>
      </c>
      <c r="J15" s="182" t="s">
        <v>7</v>
      </c>
      <c r="K15" s="182" t="s">
        <v>8</v>
      </c>
      <c r="L15" s="183" t="s">
        <v>9</v>
      </c>
      <c r="M15" s="183" t="s">
        <v>10</v>
      </c>
      <c r="N15" s="184" t="s">
        <v>275</v>
      </c>
      <c r="O15" s="184" t="s">
        <v>274</v>
      </c>
      <c r="P15" s="182" t="s">
        <v>11</v>
      </c>
      <c r="Q15" s="184" t="s">
        <v>12</v>
      </c>
      <c r="R15" s="185" t="s">
        <v>13</v>
      </c>
    </row>
    <row r="16" spans="1:18" s="30" customFormat="1" x14ac:dyDescent="0.2">
      <c r="A16" s="198">
        <v>1</v>
      </c>
      <c r="B16" s="199">
        <v>2</v>
      </c>
      <c r="C16" s="199">
        <v>3</v>
      </c>
      <c r="D16" s="200" t="s">
        <v>273</v>
      </c>
      <c r="E16" s="199">
        <v>5</v>
      </c>
      <c r="F16" s="199">
        <v>6</v>
      </c>
      <c r="G16" s="201">
        <v>7</v>
      </c>
      <c r="H16" s="202">
        <v>8</v>
      </c>
      <c r="I16" s="203">
        <v>9</v>
      </c>
      <c r="J16" s="204">
        <v>10</v>
      </c>
      <c r="K16" s="204">
        <v>11</v>
      </c>
      <c r="L16" s="205">
        <v>12</v>
      </c>
      <c r="M16" s="205">
        <v>13</v>
      </c>
      <c r="N16" s="186">
        <v>14</v>
      </c>
      <c r="O16" s="186">
        <v>17</v>
      </c>
      <c r="P16" s="186"/>
      <c r="Q16" s="186">
        <v>18</v>
      </c>
      <c r="R16" s="206">
        <v>19</v>
      </c>
    </row>
    <row r="17" spans="1:18" ht="132.75" customHeight="1" x14ac:dyDescent="0.2">
      <c r="A17" s="149">
        <v>1</v>
      </c>
      <c r="B17" s="7" t="s">
        <v>30</v>
      </c>
      <c r="C17" s="11" t="s">
        <v>24</v>
      </c>
      <c r="D17" s="6"/>
      <c r="E17" s="8" t="s">
        <v>234</v>
      </c>
      <c r="F17" s="8" t="s">
        <v>25</v>
      </c>
      <c r="G17" s="71" t="s">
        <v>14</v>
      </c>
      <c r="H17" s="72">
        <v>9</v>
      </c>
      <c r="I17" s="42"/>
      <c r="J17" s="39"/>
      <c r="K17" s="39"/>
      <c r="L17" s="40"/>
      <c r="M17" s="40"/>
      <c r="N17" s="46"/>
      <c r="O17" s="46">
        <f>ROUND(H17*N17,2)</f>
        <v>0</v>
      </c>
      <c r="P17" s="39"/>
      <c r="Q17" s="187">
        <f>ROUND(O17*(1+P17/100),2)</f>
        <v>0</v>
      </c>
      <c r="R17" s="41"/>
    </row>
    <row r="18" spans="1:18" ht="58.5" customHeight="1" x14ac:dyDescent="0.2">
      <c r="A18" s="149">
        <v>2</v>
      </c>
      <c r="B18" s="7" t="s">
        <v>19</v>
      </c>
      <c r="C18" s="11" t="s">
        <v>26</v>
      </c>
      <c r="D18" s="10"/>
      <c r="E18" s="8" t="s">
        <v>179</v>
      </c>
      <c r="F18" s="8"/>
      <c r="G18" s="71" t="s">
        <v>14</v>
      </c>
      <c r="H18" s="72">
        <v>100</v>
      </c>
      <c r="I18" s="42"/>
      <c r="J18" s="39"/>
      <c r="K18" s="39"/>
      <c r="L18" s="40"/>
      <c r="M18" s="40"/>
      <c r="N18" s="46"/>
      <c r="O18" s="46">
        <f t="shared" ref="O18:O35" si="0">ROUND(H18*N18,2)</f>
        <v>0</v>
      </c>
      <c r="P18" s="39"/>
      <c r="Q18" s="187">
        <f t="shared" ref="Q18:Q19" si="1">ROUND(O18*(1+P18/100),2)</f>
        <v>0</v>
      </c>
      <c r="R18" s="41"/>
    </row>
    <row r="19" spans="1:18" ht="195.75" customHeight="1" x14ac:dyDescent="0.2">
      <c r="A19" s="150">
        <v>3</v>
      </c>
      <c r="B19" s="23" t="s">
        <v>32</v>
      </c>
      <c r="C19" s="15" t="s">
        <v>31</v>
      </c>
      <c r="D19" s="10"/>
      <c r="E19" s="8" t="s">
        <v>235</v>
      </c>
      <c r="F19" s="8"/>
      <c r="G19" s="71" t="s">
        <v>14</v>
      </c>
      <c r="H19" s="72">
        <v>1</v>
      </c>
      <c r="I19" s="42"/>
      <c r="J19" s="39"/>
      <c r="K19" s="39"/>
      <c r="L19" s="40"/>
      <c r="M19" s="40"/>
      <c r="N19" s="46"/>
      <c r="O19" s="46">
        <f t="shared" si="0"/>
        <v>0</v>
      </c>
      <c r="P19" s="39"/>
      <c r="Q19" s="187">
        <f t="shared" si="1"/>
        <v>0</v>
      </c>
      <c r="R19" s="41"/>
    </row>
    <row r="20" spans="1:18" ht="41.25" customHeight="1" x14ac:dyDescent="0.2">
      <c r="A20" s="222">
        <v>4</v>
      </c>
      <c r="B20" s="225" t="s">
        <v>35</v>
      </c>
      <c r="C20" s="228" t="s">
        <v>36</v>
      </c>
      <c r="D20" s="10"/>
      <c r="E20" s="25" t="s">
        <v>314</v>
      </c>
      <c r="F20" s="8"/>
      <c r="G20" s="71" t="s">
        <v>14</v>
      </c>
      <c r="H20" s="72">
        <v>1</v>
      </c>
      <c r="I20" s="42"/>
      <c r="J20" s="39"/>
      <c r="K20" s="39"/>
      <c r="L20" s="40"/>
      <c r="M20" s="40"/>
      <c r="N20" s="46"/>
      <c r="O20" s="46">
        <f t="shared" si="0"/>
        <v>0</v>
      </c>
      <c r="P20" s="39"/>
      <c r="Q20" s="187">
        <f t="shared" ref="Q20:Q64" si="2">ROUND(O20*(1+P20/100),2)</f>
        <v>0</v>
      </c>
      <c r="R20" s="41"/>
    </row>
    <row r="21" spans="1:18" s="27" customFormat="1" ht="12.75" customHeight="1" x14ac:dyDescent="0.2">
      <c r="A21" s="223"/>
      <c r="B21" s="226"/>
      <c r="C21" s="229"/>
      <c r="D21" s="10" t="s">
        <v>340</v>
      </c>
      <c r="E21" s="25" t="s">
        <v>303</v>
      </c>
      <c r="F21" s="8" t="s">
        <v>304</v>
      </c>
      <c r="G21" s="71"/>
      <c r="H21" s="72"/>
      <c r="I21" s="42"/>
      <c r="J21" s="39"/>
      <c r="K21" s="39"/>
      <c r="L21" s="40"/>
      <c r="M21" s="40"/>
      <c r="N21" s="46"/>
      <c r="O21" s="46"/>
      <c r="P21" s="39"/>
      <c r="Q21" s="187"/>
      <c r="R21" s="41"/>
    </row>
    <row r="22" spans="1:18" s="27" customFormat="1" ht="12.75" customHeight="1" x14ac:dyDescent="0.2">
      <c r="A22" s="223"/>
      <c r="B22" s="226"/>
      <c r="C22" s="229"/>
      <c r="D22" s="10" t="s">
        <v>341</v>
      </c>
      <c r="E22" s="25" t="s">
        <v>305</v>
      </c>
      <c r="F22" s="8" t="s">
        <v>306</v>
      </c>
      <c r="G22" s="71"/>
      <c r="H22" s="72"/>
      <c r="I22" s="42"/>
      <c r="J22" s="39"/>
      <c r="K22" s="39"/>
      <c r="L22" s="40"/>
      <c r="M22" s="40"/>
      <c r="N22" s="46"/>
      <c r="O22" s="46"/>
      <c r="P22" s="39"/>
      <c r="Q22" s="187"/>
      <c r="R22" s="41"/>
    </row>
    <row r="23" spans="1:18" s="27" customFormat="1" ht="12.75" customHeight="1" x14ac:dyDescent="0.2">
      <c r="A23" s="223"/>
      <c r="B23" s="226"/>
      <c r="C23" s="229"/>
      <c r="D23" s="10" t="s">
        <v>342</v>
      </c>
      <c r="E23" s="25" t="s">
        <v>307</v>
      </c>
      <c r="F23" s="8" t="s">
        <v>308</v>
      </c>
      <c r="G23" s="71"/>
      <c r="H23" s="72"/>
      <c r="I23" s="42"/>
      <c r="J23" s="39"/>
      <c r="K23" s="39"/>
      <c r="L23" s="40"/>
      <c r="M23" s="40"/>
      <c r="N23" s="46"/>
      <c r="O23" s="46"/>
      <c r="P23" s="39"/>
      <c r="Q23" s="187"/>
      <c r="R23" s="41"/>
    </row>
    <row r="24" spans="1:18" s="27" customFormat="1" ht="12.75" customHeight="1" x14ac:dyDescent="0.2">
      <c r="A24" s="223"/>
      <c r="B24" s="226"/>
      <c r="C24" s="229"/>
      <c r="D24" s="10" t="s">
        <v>343</v>
      </c>
      <c r="E24" s="25" t="s">
        <v>309</v>
      </c>
      <c r="F24" s="162" t="s">
        <v>310</v>
      </c>
      <c r="G24" s="71"/>
      <c r="H24" s="72"/>
      <c r="I24" s="42"/>
      <c r="J24" s="39"/>
      <c r="K24" s="39"/>
      <c r="L24" s="40"/>
      <c r="M24" s="40"/>
      <c r="N24" s="46"/>
      <c r="O24" s="46"/>
      <c r="P24" s="39"/>
      <c r="Q24" s="187"/>
      <c r="R24" s="41"/>
    </row>
    <row r="25" spans="1:18" s="27" customFormat="1" ht="28.5" customHeight="1" x14ac:dyDescent="0.2">
      <c r="A25" s="223"/>
      <c r="B25" s="226"/>
      <c r="C25" s="229"/>
      <c r="D25" s="10" t="s">
        <v>344</v>
      </c>
      <c r="E25" s="25" t="s">
        <v>311</v>
      </c>
      <c r="F25" s="8" t="s">
        <v>312</v>
      </c>
      <c r="G25" s="71"/>
      <c r="H25" s="72"/>
      <c r="I25" s="42"/>
      <c r="J25" s="39"/>
      <c r="K25" s="39"/>
      <c r="L25" s="40"/>
      <c r="M25" s="40"/>
      <c r="N25" s="46"/>
      <c r="O25" s="46"/>
      <c r="P25" s="39"/>
      <c r="Q25" s="187"/>
      <c r="R25" s="41"/>
    </row>
    <row r="26" spans="1:18" s="27" customFormat="1" ht="25.5" x14ac:dyDescent="0.2">
      <c r="A26" s="223"/>
      <c r="B26" s="226"/>
      <c r="C26" s="229"/>
      <c r="D26" s="10" t="s">
        <v>345</v>
      </c>
      <c r="E26" s="25" t="s">
        <v>313</v>
      </c>
      <c r="F26" s="8" t="s">
        <v>315</v>
      </c>
      <c r="G26" s="71"/>
      <c r="H26" s="72"/>
      <c r="I26" s="42"/>
      <c r="J26" s="39"/>
      <c r="K26" s="39"/>
      <c r="L26" s="40"/>
      <c r="M26" s="40"/>
      <c r="N26" s="46"/>
      <c r="O26" s="46"/>
      <c r="P26" s="39"/>
      <c r="Q26" s="187"/>
      <c r="R26" s="41"/>
    </row>
    <row r="27" spans="1:18" s="27" customFormat="1" ht="12.75" customHeight="1" x14ac:dyDescent="0.2">
      <c r="A27" s="223"/>
      <c r="B27" s="226"/>
      <c r="C27" s="229"/>
      <c r="D27" s="10" t="s">
        <v>346</v>
      </c>
      <c r="E27" s="25" t="s">
        <v>316</v>
      </c>
      <c r="F27" s="8" t="s">
        <v>306</v>
      </c>
      <c r="G27" s="71"/>
      <c r="H27" s="72"/>
      <c r="I27" s="42"/>
      <c r="J27" s="39"/>
      <c r="K27" s="39"/>
      <c r="L27" s="40"/>
      <c r="M27" s="40"/>
      <c r="N27" s="46"/>
      <c r="O27" s="46"/>
      <c r="P27" s="39"/>
      <c r="Q27" s="187"/>
      <c r="R27" s="41"/>
    </row>
    <row r="28" spans="1:18" s="27" customFormat="1" ht="25.5" x14ac:dyDescent="0.2">
      <c r="A28" s="223"/>
      <c r="B28" s="226"/>
      <c r="C28" s="229"/>
      <c r="D28" s="10" t="s">
        <v>347</v>
      </c>
      <c r="E28" s="25" t="s">
        <v>317</v>
      </c>
      <c r="F28" s="8" t="s">
        <v>318</v>
      </c>
      <c r="G28" s="71"/>
      <c r="H28" s="72"/>
      <c r="I28" s="42"/>
      <c r="J28" s="39"/>
      <c r="K28" s="39"/>
      <c r="L28" s="40"/>
      <c r="M28" s="40"/>
      <c r="N28" s="46"/>
      <c r="O28" s="46"/>
      <c r="P28" s="39"/>
      <c r="Q28" s="187"/>
      <c r="R28" s="41"/>
    </row>
    <row r="29" spans="1:18" s="27" customFormat="1" ht="12.75" customHeight="1" x14ac:dyDescent="0.2">
      <c r="A29" s="223"/>
      <c r="B29" s="226"/>
      <c r="C29" s="229"/>
      <c r="D29" s="10" t="s">
        <v>348</v>
      </c>
      <c r="E29" s="25" t="s">
        <v>319</v>
      </c>
      <c r="F29" s="8" t="s">
        <v>306</v>
      </c>
      <c r="G29" s="71"/>
      <c r="H29" s="72"/>
      <c r="I29" s="42"/>
      <c r="J29" s="39"/>
      <c r="K29" s="39"/>
      <c r="L29" s="40"/>
      <c r="M29" s="40"/>
      <c r="N29" s="46"/>
      <c r="O29" s="46"/>
      <c r="P29" s="39"/>
      <c r="Q29" s="187"/>
      <c r="R29" s="41"/>
    </row>
    <row r="30" spans="1:18" s="27" customFormat="1" ht="12.75" customHeight="1" x14ac:dyDescent="0.2">
      <c r="A30" s="223"/>
      <c r="B30" s="226"/>
      <c r="C30" s="229"/>
      <c r="D30" s="10" t="s">
        <v>349</v>
      </c>
      <c r="E30" s="25" t="s">
        <v>320</v>
      </c>
      <c r="F30" s="8" t="s">
        <v>321</v>
      </c>
      <c r="G30" s="71"/>
      <c r="H30" s="72"/>
      <c r="I30" s="42"/>
      <c r="J30" s="39"/>
      <c r="K30" s="39"/>
      <c r="L30" s="40"/>
      <c r="M30" s="40"/>
      <c r="N30" s="46"/>
      <c r="O30" s="46"/>
      <c r="P30" s="39"/>
      <c r="Q30" s="187"/>
      <c r="R30" s="41"/>
    </row>
    <row r="31" spans="1:18" s="27" customFormat="1" ht="12.75" customHeight="1" x14ac:dyDescent="0.2">
      <c r="A31" s="223"/>
      <c r="B31" s="226"/>
      <c r="C31" s="229"/>
      <c r="D31" s="10" t="s">
        <v>350</v>
      </c>
      <c r="E31" s="25" t="s">
        <v>322</v>
      </c>
      <c r="F31" s="8" t="s">
        <v>323</v>
      </c>
      <c r="G31" s="71"/>
      <c r="H31" s="72"/>
      <c r="I31" s="42"/>
      <c r="J31" s="39"/>
      <c r="K31" s="39"/>
      <c r="L31" s="40"/>
      <c r="M31" s="40"/>
      <c r="N31" s="46"/>
      <c r="O31" s="46"/>
      <c r="P31" s="39"/>
      <c r="Q31" s="187"/>
      <c r="R31" s="41"/>
    </row>
    <row r="32" spans="1:18" s="27" customFormat="1" ht="12.75" customHeight="1" x14ac:dyDescent="0.2">
      <c r="A32" s="224"/>
      <c r="B32" s="227"/>
      <c r="C32" s="230"/>
      <c r="D32" s="10" t="s">
        <v>351</v>
      </c>
      <c r="E32" s="25" t="s">
        <v>75</v>
      </c>
      <c r="F32" s="8" t="s">
        <v>324</v>
      </c>
      <c r="G32" s="71"/>
      <c r="H32" s="72"/>
      <c r="I32" s="42"/>
      <c r="J32" s="39"/>
      <c r="K32" s="39"/>
      <c r="L32" s="40"/>
      <c r="M32" s="40"/>
      <c r="N32" s="46"/>
      <c r="O32" s="46"/>
      <c r="P32" s="39"/>
      <c r="Q32" s="187"/>
      <c r="R32" s="41"/>
    </row>
    <row r="33" spans="1:18" ht="60" customHeight="1" x14ac:dyDescent="0.2">
      <c r="A33" s="151">
        <v>5</v>
      </c>
      <c r="B33" s="7" t="s">
        <v>33</v>
      </c>
      <c r="C33" s="11" t="s">
        <v>27</v>
      </c>
      <c r="D33" s="10"/>
      <c r="E33" s="8" t="s">
        <v>236</v>
      </c>
      <c r="F33" s="25" t="s">
        <v>178</v>
      </c>
      <c r="G33" s="71" t="s">
        <v>14</v>
      </c>
      <c r="H33" s="72">
        <v>3</v>
      </c>
      <c r="I33" s="42"/>
      <c r="J33" s="39"/>
      <c r="K33" s="39"/>
      <c r="L33" s="40"/>
      <c r="M33" s="40"/>
      <c r="N33" s="46"/>
      <c r="O33" s="46">
        <f t="shared" si="0"/>
        <v>0</v>
      </c>
      <c r="P33" s="39"/>
      <c r="Q33" s="187">
        <f t="shared" si="2"/>
        <v>0</v>
      </c>
      <c r="R33" s="41"/>
    </row>
    <row r="34" spans="1:18" s="26" customFormat="1" ht="67.5" customHeight="1" x14ac:dyDescent="0.2">
      <c r="A34" s="151">
        <v>6</v>
      </c>
      <c r="B34" s="7" t="s">
        <v>19</v>
      </c>
      <c r="C34" s="11" t="s">
        <v>180</v>
      </c>
      <c r="D34" s="10"/>
      <c r="E34" s="8" t="s">
        <v>238</v>
      </c>
      <c r="F34" s="25" t="s">
        <v>181</v>
      </c>
      <c r="G34" s="71" t="s">
        <v>14</v>
      </c>
      <c r="H34" s="72">
        <v>6</v>
      </c>
      <c r="I34" s="42"/>
      <c r="J34" s="39"/>
      <c r="K34" s="39"/>
      <c r="L34" s="40"/>
      <c r="M34" s="40"/>
      <c r="N34" s="46"/>
      <c r="O34" s="46">
        <f t="shared" si="0"/>
        <v>0</v>
      </c>
      <c r="P34" s="39"/>
      <c r="Q34" s="187">
        <f t="shared" si="2"/>
        <v>0</v>
      </c>
      <c r="R34" s="41"/>
    </row>
    <row r="35" spans="1:18" ht="78" customHeight="1" thickBot="1" x14ac:dyDescent="0.25">
      <c r="A35" s="164">
        <v>7</v>
      </c>
      <c r="B35" s="166" t="s">
        <v>40</v>
      </c>
      <c r="C35" s="15" t="s">
        <v>28</v>
      </c>
      <c r="D35" s="106"/>
      <c r="E35" s="107" t="s">
        <v>237</v>
      </c>
      <c r="F35" s="108" t="s">
        <v>153</v>
      </c>
      <c r="G35" s="78" t="s">
        <v>14</v>
      </c>
      <c r="H35" s="77">
        <v>8</v>
      </c>
      <c r="I35" s="109"/>
      <c r="J35" s="110"/>
      <c r="K35" s="110"/>
      <c r="L35" s="111"/>
      <c r="M35" s="111"/>
      <c r="N35" s="112"/>
      <c r="O35" s="112">
        <f t="shared" si="0"/>
        <v>0</v>
      </c>
      <c r="P35" s="110"/>
      <c r="Q35" s="188">
        <f t="shared" si="2"/>
        <v>0</v>
      </c>
      <c r="R35" s="113"/>
    </row>
    <row r="36" spans="1:18" ht="77.25" thickBot="1" x14ac:dyDescent="0.25">
      <c r="A36" s="268">
        <v>8</v>
      </c>
      <c r="B36" s="246" t="s">
        <v>30</v>
      </c>
      <c r="C36" s="254" t="s">
        <v>48</v>
      </c>
      <c r="D36" s="98"/>
      <c r="E36" s="99" t="s">
        <v>239</v>
      </c>
      <c r="F36" s="99"/>
      <c r="G36" s="100"/>
      <c r="H36" s="139"/>
      <c r="I36" s="101"/>
      <c r="J36" s="102"/>
      <c r="K36" s="102"/>
      <c r="L36" s="102"/>
      <c r="M36" s="102"/>
      <c r="N36" s="103"/>
      <c r="O36" s="103"/>
      <c r="P36" s="104"/>
      <c r="Q36" s="189">
        <f>+SUM(Q37:Q40)</f>
        <v>0</v>
      </c>
      <c r="R36" s="105"/>
    </row>
    <row r="37" spans="1:18" x14ac:dyDescent="0.2">
      <c r="A37" s="269"/>
      <c r="B37" s="242"/>
      <c r="C37" s="255"/>
      <c r="D37" s="175" t="s">
        <v>352</v>
      </c>
      <c r="E37" s="9" t="s">
        <v>170</v>
      </c>
      <c r="F37" s="9"/>
      <c r="G37" s="73" t="s">
        <v>14</v>
      </c>
      <c r="H37" s="140">
        <v>2</v>
      </c>
      <c r="I37" s="32"/>
      <c r="J37" s="33"/>
      <c r="K37" s="33"/>
      <c r="L37" s="33"/>
      <c r="M37" s="33"/>
      <c r="N37" s="47"/>
      <c r="O37" s="46">
        <f>ROUND(H37*N37,2)</f>
        <v>0</v>
      </c>
      <c r="P37" s="33"/>
      <c r="Q37" s="187">
        <f t="shared" si="2"/>
        <v>0</v>
      </c>
      <c r="R37" s="34"/>
    </row>
    <row r="38" spans="1:18" ht="12.75" customHeight="1" x14ac:dyDescent="0.2">
      <c r="A38" s="269"/>
      <c r="B38" s="242"/>
      <c r="C38" s="255"/>
      <c r="D38" s="175" t="s">
        <v>353</v>
      </c>
      <c r="E38" s="9" t="s">
        <v>171</v>
      </c>
      <c r="F38" s="9"/>
      <c r="G38" s="73" t="s">
        <v>14</v>
      </c>
      <c r="H38" s="140">
        <v>5</v>
      </c>
      <c r="I38" s="32"/>
      <c r="J38" s="33"/>
      <c r="K38" s="33"/>
      <c r="L38" s="33"/>
      <c r="M38" s="33"/>
      <c r="N38" s="47"/>
      <c r="O38" s="46">
        <f>ROUND(H38*N38,2)</f>
        <v>0</v>
      </c>
      <c r="P38" s="33"/>
      <c r="Q38" s="187">
        <f t="shared" si="2"/>
        <v>0</v>
      </c>
      <c r="R38" s="34"/>
    </row>
    <row r="39" spans="1:18" x14ac:dyDescent="0.2">
      <c r="A39" s="269"/>
      <c r="B39" s="242"/>
      <c r="C39" s="255"/>
      <c r="D39" s="175" t="s">
        <v>354</v>
      </c>
      <c r="E39" s="9" t="s">
        <v>172</v>
      </c>
      <c r="F39" s="9"/>
      <c r="G39" s="73" t="s">
        <v>14</v>
      </c>
      <c r="H39" s="140">
        <v>5</v>
      </c>
      <c r="I39" s="32"/>
      <c r="J39" s="33"/>
      <c r="K39" s="33"/>
      <c r="L39" s="33"/>
      <c r="M39" s="33"/>
      <c r="N39" s="47"/>
      <c r="O39" s="46">
        <f>ROUND(H39*N39,2)</f>
        <v>0</v>
      </c>
      <c r="P39" s="33"/>
      <c r="Q39" s="187">
        <f t="shared" si="2"/>
        <v>0</v>
      </c>
      <c r="R39" s="34"/>
    </row>
    <row r="40" spans="1:18" ht="13.5" thickBot="1" x14ac:dyDescent="0.25">
      <c r="A40" s="270"/>
      <c r="B40" s="247"/>
      <c r="C40" s="256"/>
      <c r="D40" s="176" t="s">
        <v>355</v>
      </c>
      <c r="E40" s="86" t="s">
        <v>173</v>
      </c>
      <c r="F40" s="86"/>
      <c r="G40" s="87" t="s">
        <v>14</v>
      </c>
      <c r="H40" s="141">
        <v>1</v>
      </c>
      <c r="I40" s="35"/>
      <c r="J40" s="36"/>
      <c r="K40" s="36"/>
      <c r="L40" s="36"/>
      <c r="M40" s="36"/>
      <c r="N40" s="48"/>
      <c r="O40" s="89">
        <f>ROUND(H40*N40,2)</f>
        <v>0</v>
      </c>
      <c r="P40" s="36"/>
      <c r="Q40" s="190">
        <f t="shared" si="2"/>
        <v>0</v>
      </c>
      <c r="R40" s="37"/>
    </row>
    <row r="41" spans="1:18" ht="77.25" thickBot="1" x14ac:dyDescent="0.25">
      <c r="A41" s="164">
        <v>9</v>
      </c>
      <c r="B41" s="170" t="s">
        <v>30</v>
      </c>
      <c r="C41" s="207" t="s">
        <v>47</v>
      </c>
      <c r="D41" s="167"/>
      <c r="E41" s="208" t="s">
        <v>240</v>
      </c>
      <c r="F41" s="208" t="s">
        <v>174</v>
      </c>
      <c r="G41" s="91" t="s">
        <v>14</v>
      </c>
      <c r="H41" s="92">
        <v>2</v>
      </c>
      <c r="I41" s="117"/>
      <c r="J41" s="118"/>
      <c r="K41" s="118"/>
      <c r="L41" s="118"/>
      <c r="M41" s="118"/>
      <c r="N41" s="119"/>
      <c r="O41" s="120">
        <f>ROUND(H41*N41,2)</f>
        <v>0</v>
      </c>
      <c r="P41" s="118"/>
      <c r="Q41" s="191">
        <f t="shared" si="2"/>
        <v>0</v>
      </c>
      <c r="R41" s="121"/>
    </row>
    <row r="42" spans="1:18" s="19" customFormat="1" ht="77.25" thickBot="1" x14ac:dyDescent="0.25">
      <c r="A42" s="231">
        <v>10</v>
      </c>
      <c r="B42" s="246" t="s">
        <v>30</v>
      </c>
      <c r="C42" s="254" t="s">
        <v>169</v>
      </c>
      <c r="D42" s="98"/>
      <c r="E42" s="99" t="s">
        <v>241</v>
      </c>
      <c r="F42" s="99"/>
      <c r="G42" s="100"/>
      <c r="H42" s="139"/>
      <c r="I42" s="82"/>
      <c r="J42" s="45"/>
      <c r="K42" s="45"/>
      <c r="L42" s="45"/>
      <c r="M42" s="45"/>
      <c r="N42" s="83"/>
      <c r="O42" s="96"/>
      <c r="P42" s="43"/>
      <c r="Q42" s="189">
        <f>+SUM(Q43:Q45)</f>
        <v>0</v>
      </c>
      <c r="R42" s="85"/>
    </row>
    <row r="43" spans="1:18" x14ac:dyDescent="0.2">
      <c r="A43" s="223"/>
      <c r="B43" s="242"/>
      <c r="C43" s="255"/>
      <c r="D43" s="175" t="s">
        <v>356</v>
      </c>
      <c r="E43" s="11" t="s">
        <v>175</v>
      </c>
      <c r="F43" s="20"/>
      <c r="G43" s="75" t="s">
        <v>14</v>
      </c>
      <c r="H43" s="209">
        <v>1</v>
      </c>
      <c r="I43" s="32"/>
      <c r="J43" s="33"/>
      <c r="K43" s="33"/>
      <c r="L43" s="33"/>
      <c r="M43" s="33"/>
      <c r="N43" s="47"/>
      <c r="O43" s="46">
        <f>ROUND(H43*N43,2)</f>
        <v>0</v>
      </c>
      <c r="P43" s="33"/>
      <c r="Q43" s="187">
        <f t="shared" si="2"/>
        <v>0</v>
      </c>
      <c r="R43" s="34"/>
    </row>
    <row r="44" spans="1:18" ht="15.75" customHeight="1" x14ac:dyDescent="0.2">
      <c r="A44" s="223"/>
      <c r="B44" s="242"/>
      <c r="C44" s="255"/>
      <c r="D44" s="175" t="s">
        <v>357</v>
      </c>
      <c r="E44" s="11" t="s">
        <v>177</v>
      </c>
      <c r="F44" s="20"/>
      <c r="G44" s="75" t="s">
        <v>14</v>
      </c>
      <c r="H44" s="209">
        <v>1</v>
      </c>
      <c r="I44" s="32"/>
      <c r="J44" s="33"/>
      <c r="K44" s="33"/>
      <c r="L44" s="33"/>
      <c r="M44" s="33"/>
      <c r="N44" s="47"/>
      <c r="O44" s="46">
        <f>ROUND(H44*N44,2)</f>
        <v>0</v>
      </c>
      <c r="P44" s="33"/>
      <c r="Q44" s="187">
        <f t="shared" si="2"/>
        <v>0</v>
      </c>
      <c r="R44" s="34"/>
    </row>
    <row r="45" spans="1:18" ht="13.5" thickBot="1" x14ac:dyDescent="0.25">
      <c r="A45" s="232"/>
      <c r="B45" s="247"/>
      <c r="C45" s="256"/>
      <c r="D45" s="176" t="s">
        <v>358</v>
      </c>
      <c r="E45" s="90" t="s">
        <v>176</v>
      </c>
      <c r="F45" s="210"/>
      <c r="G45" s="211" t="s">
        <v>14</v>
      </c>
      <c r="H45" s="212">
        <v>4</v>
      </c>
      <c r="I45" s="122"/>
      <c r="J45" s="44"/>
      <c r="K45" s="44"/>
      <c r="L45" s="44"/>
      <c r="M45" s="44"/>
      <c r="N45" s="123"/>
      <c r="O45" s="112">
        <f>ROUND(H45*N45,2)</f>
        <v>0</v>
      </c>
      <c r="P45" s="44"/>
      <c r="Q45" s="188">
        <f t="shared" si="2"/>
        <v>0</v>
      </c>
      <c r="R45" s="124"/>
    </row>
    <row r="46" spans="1:18" ht="77.25" thickBot="1" x14ac:dyDescent="0.25">
      <c r="A46" s="223">
        <v>11</v>
      </c>
      <c r="B46" s="242" t="s">
        <v>30</v>
      </c>
      <c r="C46" s="257" t="s">
        <v>49</v>
      </c>
      <c r="D46" s="169"/>
      <c r="E46" s="79" t="s">
        <v>242</v>
      </c>
      <c r="F46" s="79"/>
      <c r="G46" s="80"/>
      <c r="H46" s="81"/>
      <c r="I46" s="101"/>
      <c r="J46" s="102"/>
      <c r="K46" s="102"/>
      <c r="L46" s="102"/>
      <c r="M46" s="102"/>
      <c r="N46" s="103"/>
      <c r="O46" s="103"/>
      <c r="P46" s="104"/>
      <c r="Q46" s="189">
        <f>+SUM(Q47:Q48)</f>
        <v>0</v>
      </c>
      <c r="R46" s="105"/>
    </row>
    <row r="47" spans="1:18" ht="14.25" customHeight="1" x14ac:dyDescent="0.2">
      <c r="A47" s="223"/>
      <c r="B47" s="242"/>
      <c r="C47" s="255"/>
      <c r="D47" s="12" t="s">
        <v>359</v>
      </c>
      <c r="E47" s="9" t="s">
        <v>171</v>
      </c>
      <c r="F47" s="9"/>
      <c r="G47" s="73" t="s">
        <v>14</v>
      </c>
      <c r="H47" s="74">
        <v>4</v>
      </c>
      <c r="I47" s="32"/>
      <c r="J47" s="33"/>
      <c r="K47" s="33"/>
      <c r="L47" s="33"/>
      <c r="M47" s="33"/>
      <c r="N47" s="47"/>
      <c r="O47" s="46">
        <f>ROUND(H47*N47,2)</f>
        <v>0</v>
      </c>
      <c r="P47" s="33"/>
      <c r="Q47" s="188">
        <f t="shared" si="2"/>
        <v>0</v>
      </c>
      <c r="R47" s="34"/>
    </row>
    <row r="48" spans="1:18" ht="15.75" customHeight="1" thickBot="1" x14ac:dyDescent="0.25">
      <c r="A48" s="224"/>
      <c r="B48" s="258"/>
      <c r="C48" s="255"/>
      <c r="D48" s="127" t="s">
        <v>360</v>
      </c>
      <c r="E48" s="86" t="s">
        <v>174</v>
      </c>
      <c r="F48" s="86"/>
      <c r="G48" s="87" t="s">
        <v>14</v>
      </c>
      <c r="H48" s="88">
        <v>4</v>
      </c>
      <c r="I48" s="35"/>
      <c r="J48" s="36"/>
      <c r="K48" s="36"/>
      <c r="L48" s="36"/>
      <c r="M48" s="36"/>
      <c r="N48" s="48"/>
      <c r="O48" s="89">
        <f>ROUND(H48*N48,2)</f>
        <v>0</v>
      </c>
      <c r="P48" s="36"/>
      <c r="Q48" s="190">
        <f t="shared" si="2"/>
        <v>0</v>
      </c>
      <c r="R48" s="37"/>
    </row>
    <row r="49" spans="1:18" ht="51.75" customHeight="1" x14ac:dyDescent="0.2">
      <c r="A49" s="150">
        <v>12</v>
      </c>
      <c r="B49" s="9" t="s">
        <v>20</v>
      </c>
      <c r="C49" s="125" t="s">
        <v>50</v>
      </c>
      <c r="D49" s="59"/>
      <c r="E49" s="126" t="s">
        <v>243</v>
      </c>
      <c r="F49" s="79" t="s">
        <v>38</v>
      </c>
      <c r="G49" s="80" t="s">
        <v>14</v>
      </c>
      <c r="H49" s="81">
        <v>5</v>
      </c>
      <c r="I49" s="82"/>
      <c r="J49" s="45"/>
      <c r="K49" s="45"/>
      <c r="L49" s="45"/>
      <c r="M49" s="45"/>
      <c r="N49" s="83"/>
      <c r="O49" s="84">
        <f>ROUND(H49*N49,2)</f>
        <v>0</v>
      </c>
      <c r="P49" s="45"/>
      <c r="Q49" s="192">
        <f t="shared" si="2"/>
        <v>0</v>
      </c>
      <c r="R49" s="85"/>
    </row>
    <row r="50" spans="1:18" ht="51" customHeight="1" x14ac:dyDescent="0.2">
      <c r="A50" s="150">
        <v>13</v>
      </c>
      <c r="B50" s="9" t="s">
        <v>40</v>
      </c>
      <c r="C50" s="11" t="s">
        <v>37</v>
      </c>
      <c r="D50" s="12"/>
      <c r="E50" s="13" t="s">
        <v>244</v>
      </c>
      <c r="F50" s="9" t="s">
        <v>39</v>
      </c>
      <c r="G50" s="73" t="s">
        <v>14</v>
      </c>
      <c r="H50" s="74">
        <v>5</v>
      </c>
      <c r="I50" s="32"/>
      <c r="J50" s="33"/>
      <c r="K50" s="33"/>
      <c r="L50" s="33"/>
      <c r="M50" s="33"/>
      <c r="N50" s="47"/>
      <c r="O50" s="46">
        <f>ROUND(H50*N50,2)</f>
        <v>0</v>
      </c>
      <c r="P50" s="33"/>
      <c r="Q50" s="188">
        <f t="shared" si="2"/>
        <v>0</v>
      </c>
      <c r="R50" s="34"/>
    </row>
    <row r="51" spans="1:18" ht="50.25" customHeight="1" thickBot="1" x14ac:dyDescent="0.25">
      <c r="A51" s="163">
        <v>14</v>
      </c>
      <c r="B51" s="168" t="s">
        <v>21</v>
      </c>
      <c r="C51" s="15" t="s">
        <v>41</v>
      </c>
      <c r="D51" s="58"/>
      <c r="E51" s="128" t="s">
        <v>245</v>
      </c>
      <c r="F51" s="129" t="s">
        <v>154</v>
      </c>
      <c r="G51" s="130" t="s">
        <v>14</v>
      </c>
      <c r="H51" s="131">
        <v>10</v>
      </c>
      <c r="I51" s="122"/>
      <c r="J51" s="44"/>
      <c r="K51" s="44"/>
      <c r="L51" s="44"/>
      <c r="M51" s="44"/>
      <c r="N51" s="123"/>
      <c r="O51" s="112">
        <f>ROUND(H51*N51,2)</f>
        <v>0</v>
      </c>
      <c r="P51" s="44"/>
      <c r="Q51" s="188">
        <f t="shared" si="2"/>
        <v>0</v>
      </c>
      <c r="R51" s="124"/>
    </row>
    <row r="52" spans="1:18" ht="105" customHeight="1" thickBot="1" x14ac:dyDescent="0.25">
      <c r="A52" s="231">
        <v>15</v>
      </c>
      <c r="B52" s="246" t="s">
        <v>22</v>
      </c>
      <c r="C52" s="253" t="s">
        <v>182</v>
      </c>
      <c r="D52" s="171"/>
      <c r="E52" s="132" t="s">
        <v>246</v>
      </c>
      <c r="F52" s="99"/>
      <c r="G52" s="100"/>
      <c r="H52" s="139"/>
      <c r="I52" s="101"/>
      <c r="J52" s="102"/>
      <c r="K52" s="102"/>
      <c r="L52" s="102"/>
      <c r="M52" s="102"/>
      <c r="N52" s="103"/>
      <c r="O52" s="103"/>
      <c r="P52" s="104"/>
      <c r="Q52" s="189">
        <f>+SUM(Q53:Q54)</f>
        <v>0</v>
      </c>
      <c r="R52" s="105"/>
    </row>
    <row r="53" spans="1:18" ht="17.25" customHeight="1" x14ac:dyDescent="0.2">
      <c r="A53" s="223"/>
      <c r="B53" s="242"/>
      <c r="C53" s="248"/>
      <c r="D53" s="172" t="s">
        <v>361</v>
      </c>
      <c r="E53" s="11" t="s">
        <v>42</v>
      </c>
      <c r="F53" s="9"/>
      <c r="G53" s="73" t="s">
        <v>14</v>
      </c>
      <c r="H53" s="140">
        <v>10</v>
      </c>
      <c r="I53" s="32"/>
      <c r="J53" s="33"/>
      <c r="K53" s="33"/>
      <c r="L53" s="33"/>
      <c r="M53" s="33"/>
      <c r="N53" s="47"/>
      <c r="O53" s="112">
        <f>ROUND(H53*N53,2)</f>
        <v>0</v>
      </c>
      <c r="P53" s="33"/>
      <c r="Q53" s="188">
        <f t="shared" si="2"/>
        <v>0</v>
      </c>
      <c r="R53" s="34"/>
    </row>
    <row r="54" spans="1:18" s="26" customFormat="1" ht="18" customHeight="1" thickBot="1" x14ac:dyDescent="0.25">
      <c r="A54" s="232"/>
      <c r="B54" s="247"/>
      <c r="C54" s="249"/>
      <c r="D54" s="173" t="s">
        <v>362</v>
      </c>
      <c r="E54" s="90" t="s">
        <v>43</v>
      </c>
      <c r="F54" s="86"/>
      <c r="G54" s="87" t="s">
        <v>14</v>
      </c>
      <c r="H54" s="141">
        <v>5</v>
      </c>
      <c r="I54" s="122"/>
      <c r="J54" s="44"/>
      <c r="K54" s="44"/>
      <c r="L54" s="44"/>
      <c r="M54" s="44"/>
      <c r="N54" s="123"/>
      <c r="O54" s="112">
        <f>ROUND(H54*N54,2)</f>
        <v>0</v>
      </c>
      <c r="P54" s="44"/>
      <c r="Q54" s="188">
        <f t="shared" si="2"/>
        <v>0</v>
      </c>
      <c r="R54" s="124"/>
    </row>
    <row r="55" spans="1:18" ht="91.5" customHeight="1" thickBot="1" x14ac:dyDescent="0.25">
      <c r="A55" s="164">
        <v>16</v>
      </c>
      <c r="B55" s="170" t="s">
        <v>34</v>
      </c>
      <c r="C55" s="133" t="s">
        <v>44</v>
      </c>
      <c r="D55" s="207"/>
      <c r="E55" s="213" t="s">
        <v>247</v>
      </c>
      <c r="F55" s="208" t="s">
        <v>155</v>
      </c>
      <c r="G55" s="91" t="s">
        <v>14</v>
      </c>
      <c r="H55" s="92">
        <v>5</v>
      </c>
      <c r="I55" s="117"/>
      <c r="J55" s="118"/>
      <c r="K55" s="118"/>
      <c r="L55" s="118"/>
      <c r="M55" s="118"/>
      <c r="N55" s="119"/>
      <c r="O55" s="120">
        <f>ROUND(H55*N55,2)</f>
        <v>0</v>
      </c>
      <c r="P55" s="118"/>
      <c r="Q55" s="191">
        <f t="shared" si="2"/>
        <v>0</v>
      </c>
      <c r="R55" s="121"/>
    </row>
    <row r="56" spans="1:18" ht="78.75" customHeight="1" thickBot="1" x14ac:dyDescent="0.25">
      <c r="A56" s="231">
        <v>17</v>
      </c>
      <c r="B56" s="246" t="s">
        <v>30</v>
      </c>
      <c r="C56" s="253" t="s">
        <v>51</v>
      </c>
      <c r="D56" s="171"/>
      <c r="E56" s="134" t="s">
        <v>248</v>
      </c>
      <c r="F56" s="99"/>
      <c r="G56" s="100"/>
      <c r="H56" s="139"/>
      <c r="I56" s="101"/>
      <c r="J56" s="102"/>
      <c r="K56" s="102"/>
      <c r="L56" s="102"/>
      <c r="M56" s="102"/>
      <c r="N56" s="103"/>
      <c r="O56" s="103"/>
      <c r="P56" s="137"/>
      <c r="Q56" s="189">
        <f>+SUM(Q57:Q58)</f>
        <v>0</v>
      </c>
      <c r="R56" s="135"/>
    </row>
    <row r="57" spans="1:18" s="19" customFormat="1" ht="19.5" customHeight="1" x14ac:dyDescent="0.2">
      <c r="A57" s="223"/>
      <c r="B57" s="242"/>
      <c r="C57" s="248"/>
      <c r="D57" s="172" t="s">
        <v>183</v>
      </c>
      <c r="E57" s="21" t="s">
        <v>156</v>
      </c>
      <c r="F57" s="9"/>
      <c r="G57" s="73" t="s">
        <v>14</v>
      </c>
      <c r="H57" s="140">
        <v>6</v>
      </c>
      <c r="I57" s="32"/>
      <c r="J57" s="33"/>
      <c r="K57" s="33"/>
      <c r="L57" s="33"/>
      <c r="M57" s="45"/>
      <c r="N57" s="83"/>
      <c r="O57" s="96">
        <f>ROUND(H57*N57,2)</f>
        <v>0</v>
      </c>
      <c r="P57" s="45"/>
      <c r="Q57" s="192">
        <f t="shared" si="2"/>
        <v>0</v>
      </c>
      <c r="R57" s="34"/>
    </row>
    <row r="58" spans="1:18" s="19" customFormat="1" ht="19.5" customHeight="1" thickBot="1" x14ac:dyDescent="0.25">
      <c r="A58" s="232"/>
      <c r="B58" s="247"/>
      <c r="C58" s="249"/>
      <c r="D58" s="173" t="s">
        <v>184</v>
      </c>
      <c r="E58" s="136" t="s">
        <v>157</v>
      </c>
      <c r="F58" s="86"/>
      <c r="G58" s="87" t="s">
        <v>14</v>
      </c>
      <c r="H58" s="141">
        <v>2</v>
      </c>
      <c r="I58" s="35"/>
      <c r="J58" s="36"/>
      <c r="K58" s="36"/>
      <c r="L58" s="36"/>
      <c r="M58" s="36"/>
      <c r="N58" s="48"/>
      <c r="O58" s="89">
        <f>ROUND(H58*N58,2)</f>
        <v>0</v>
      </c>
      <c r="P58" s="36"/>
      <c r="Q58" s="188">
        <f t="shared" si="2"/>
        <v>0</v>
      </c>
      <c r="R58" s="37"/>
    </row>
    <row r="59" spans="1:18" ht="79.5" customHeight="1" thickBot="1" x14ac:dyDescent="0.25">
      <c r="A59" s="223">
        <v>18</v>
      </c>
      <c r="B59" s="242" t="s">
        <v>30</v>
      </c>
      <c r="C59" s="230" t="s">
        <v>52</v>
      </c>
      <c r="D59" s="59"/>
      <c r="E59" s="214" t="s">
        <v>249</v>
      </c>
      <c r="F59" s="79"/>
      <c r="G59" s="80"/>
      <c r="H59" s="215"/>
      <c r="I59" s="82"/>
      <c r="J59" s="45"/>
      <c r="K59" s="45"/>
      <c r="L59" s="102"/>
      <c r="M59" s="45"/>
      <c r="N59" s="83"/>
      <c r="O59" s="83"/>
      <c r="P59" s="43"/>
      <c r="Q59" s="189">
        <f>+SUM(Q60:Q61)</f>
        <v>0</v>
      </c>
      <c r="R59" s="85"/>
    </row>
    <row r="60" spans="1:18" ht="16.5" customHeight="1" x14ac:dyDescent="0.2">
      <c r="A60" s="223"/>
      <c r="B60" s="242"/>
      <c r="C60" s="248"/>
      <c r="D60" s="172" t="s">
        <v>363</v>
      </c>
      <c r="E60" s="13" t="s">
        <v>158</v>
      </c>
      <c r="F60" s="9"/>
      <c r="G60" s="73" t="s">
        <v>14</v>
      </c>
      <c r="H60" s="140">
        <v>6</v>
      </c>
      <c r="I60" s="32"/>
      <c r="J60" s="33"/>
      <c r="K60" s="33"/>
      <c r="L60" s="33"/>
      <c r="M60" s="33"/>
      <c r="N60" s="47"/>
      <c r="O60" s="112">
        <f>ROUND(H60*N60,2)</f>
        <v>0</v>
      </c>
      <c r="P60" s="33"/>
      <c r="Q60" s="193">
        <f t="shared" si="2"/>
        <v>0</v>
      </c>
      <c r="R60" s="34"/>
    </row>
    <row r="61" spans="1:18" ht="18" customHeight="1" thickBot="1" x14ac:dyDescent="0.25">
      <c r="A61" s="232"/>
      <c r="B61" s="247"/>
      <c r="C61" s="249"/>
      <c r="D61" s="173" t="s">
        <v>364</v>
      </c>
      <c r="E61" s="138" t="s">
        <v>159</v>
      </c>
      <c r="F61" s="86"/>
      <c r="G61" s="87" t="s">
        <v>14</v>
      </c>
      <c r="H61" s="141">
        <v>6</v>
      </c>
      <c r="I61" s="35"/>
      <c r="J61" s="36"/>
      <c r="K61" s="36"/>
      <c r="L61" s="36"/>
      <c r="M61" s="36"/>
      <c r="N61" s="48"/>
      <c r="O61" s="89">
        <f>ROUND(H61*N61,2)</f>
        <v>0</v>
      </c>
      <c r="P61" s="36"/>
      <c r="Q61" s="190">
        <f t="shared" si="2"/>
        <v>0</v>
      </c>
      <c r="R61" s="37"/>
    </row>
    <row r="62" spans="1:18" ht="116.25" customHeight="1" x14ac:dyDescent="0.2">
      <c r="A62" s="165">
        <v>19</v>
      </c>
      <c r="B62" s="169" t="s">
        <v>55</v>
      </c>
      <c r="C62" s="125" t="s">
        <v>45</v>
      </c>
      <c r="D62" s="59"/>
      <c r="E62" s="126" t="s">
        <v>250</v>
      </c>
      <c r="F62" s="125" t="s">
        <v>185</v>
      </c>
      <c r="G62" s="80" t="s">
        <v>14</v>
      </c>
      <c r="H62" s="81">
        <v>20</v>
      </c>
      <c r="I62" s="82"/>
      <c r="J62" s="45"/>
      <c r="K62" s="45"/>
      <c r="L62" s="45"/>
      <c r="M62" s="45"/>
      <c r="N62" s="83"/>
      <c r="O62" s="96">
        <f t="shared" ref="O62:O64" si="3">ROUND(H62*N62,2)</f>
        <v>0</v>
      </c>
      <c r="P62" s="45"/>
      <c r="Q62" s="194">
        <f t="shared" si="2"/>
        <v>0</v>
      </c>
      <c r="R62" s="85"/>
    </row>
    <row r="63" spans="1:18" ht="81" customHeight="1" x14ac:dyDescent="0.2">
      <c r="A63" s="150">
        <v>20</v>
      </c>
      <c r="B63" s="61" t="s">
        <v>56</v>
      </c>
      <c r="C63" s="16" t="s">
        <v>15</v>
      </c>
      <c r="D63" s="12"/>
      <c r="E63" s="13" t="s">
        <v>251</v>
      </c>
      <c r="F63" s="9" t="s">
        <v>186</v>
      </c>
      <c r="G63" s="73" t="s">
        <v>14</v>
      </c>
      <c r="H63" s="74">
        <v>60</v>
      </c>
      <c r="I63" s="32"/>
      <c r="J63" s="33"/>
      <c r="K63" s="33"/>
      <c r="L63" s="33"/>
      <c r="M63" s="33"/>
      <c r="N63" s="47"/>
      <c r="O63" s="112">
        <f t="shared" si="3"/>
        <v>0</v>
      </c>
      <c r="P63" s="33"/>
      <c r="Q63" s="187">
        <f t="shared" si="2"/>
        <v>0</v>
      </c>
      <c r="R63" s="34"/>
    </row>
    <row r="64" spans="1:18" ht="25.5" customHeight="1" x14ac:dyDescent="0.2">
      <c r="A64" s="222">
        <v>21</v>
      </c>
      <c r="B64" s="250" t="s">
        <v>76</v>
      </c>
      <c r="C64" s="228" t="s">
        <v>46</v>
      </c>
      <c r="D64" s="12"/>
      <c r="E64" s="9" t="s">
        <v>187</v>
      </c>
      <c r="F64" s="9"/>
      <c r="G64" s="75" t="s">
        <v>14</v>
      </c>
      <c r="H64" s="74">
        <v>20</v>
      </c>
      <c r="I64" s="32"/>
      <c r="J64" s="33"/>
      <c r="K64" s="33"/>
      <c r="L64" s="33"/>
      <c r="M64" s="33"/>
      <c r="N64" s="47"/>
      <c r="O64" s="112">
        <f t="shared" si="3"/>
        <v>0</v>
      </c>
      <c r="P64" s="33"/>
      <c r="Q64" s="187">
        <f t="shared" si="2"/>
        <v>0</v>
      </c>
      <c r="R64" s="34"/>
    </row>
    <row r="65" spans="1:18" ht="16.5" customHeight="1" x14ac:dyDescent="0.2">
      <c r="A65" s="223"/>
      <c r="B65" s="234"/>
      <c r="C65" s="229"/>
      <c r="D65" s="12" t="s">
        <v>188</v>
      </c>
      <c r="E65" s="9" t="s">
        <v>57</v>
      </c>
      <c r="F65" s="9" t="s">
        <v>58</v>
      </c>
      <c r="G65" s="73"/>
      <c r="H65" s="74"/>
      <c r="I65" s="32"/>
      <c r="J65" s="33"/>
      <c r="K65" s="33"/>
      <c r="L65" s="33"/>
      <c r="M65" s="33"/>
      <c r="N65" s="47"/>
      <c r="O65" s="47"/>
      <c r="P65" s="33"/>
      <c r="Q65" s="195"/>
      <c r="R65" s="34"/>
    </row>
    <row r="66" spans="1:18" ht="20.25" customHeight="1" x14ac:dyDescent="0.2">
      <c r="A66" s="223"/>
      <c r="B66" s="234"/>
      <c r="C66" s="229"/>
      <c r="D66" s="12" t="s">
        <v>189</v>
      </c>
      <c r="E66" s="9" t="s">
        <v>59</v>
      </c>
      <c r="F66" s="9" t="s">
        <v>60</v>
      </c>
      <c r="G66" s="73"/>
      <c r="H66" s="74"/>
      <c r="I66" s="32"/>
      <c r="J66" s="33"/>
      <c r="K66" s="33"/>
      <c r="L66" s="33"/>
      <c r="M66" s="33"/>
      <c r="N66" s="47"/>
      <c r="O66" s="47"/>
      <c r="P66" s="33"/>
      <c r="Q66" s="195"/>
      <c r="R66" s="34"/>
    </row>
    <row r="67" spans="1:18" ht="18" customHeight="1" x14ac:dyDescent="0.2">
      <c r="A67" s="223"/>
      <c r="B67" s="234"/>
      <c r="C67" s="229"/>
      <c r="D67" s="12" t="s">
        <v>190</v>
      </c>
      <c r="E67" s="9" t="s">
        <v>61</v>
      </c>
      <c r="F67" s="9" t="s">
        <v>58</v>
      </c>
      <c r="G67" s="73"/>
      <c r="H67" s="74"/>
      <c r="I67" s="32"/>
      <c r="J67" s="33"/>
      <c r="K67" s="33"/>
      <c r="L67" s="33"/>
      <c r="M67" s="33"/>
      <c r="N67" s="47"/>
      <c r="O67" s="47"/>
      <c r="P67" s="33"/>
      <c r="Q67" s="195"/>
      <c r="R67" s="34"/>
    </row>
    <row r="68" spans="1:18" ht="18.75" customHeight="1" x14ac:dyDescent="0.2">
      <c r="A68" s="223"/>
      <c r="B68" s="234"/>
      <c r="C68" s="229"/>
      <c r="D68" s="12" t="s">
        <v>191</v>
      </c>
      <c r="E68" s="9" t="s">
        <v>62</v>
      </c>
      <c r="F68" s="9" t="s">
        <v>58</v>
      </c>
      <c r="G68" s="73"/>
      <c r="H68" s="74"/>
      <c r="I68" s="32"/>
      <c r="J68" s="33"/>
      <c r="K68" s="33"/>
      <c r="L68" s="33"/>
      <c r="M68" s="33"/>
      <c r="N68" s="47"/>
      <c r="O68" s="47"/>
      <c r="P68" s="33"/>
      <c r="Q68" s="195"/>
      <c r="R68" s="34"/>
    </row>
    <row r="69" spans="1:18" ht="27.75" customHeight="1" x14ac:dyDescent="0.2">
      <c r="A69" s="223"/>
      <c r="B69" s="234"/>
      <c r="C69" s="229"/>
      <c r="D69" s="12" t="s">
        <v>192</v>
      </c>
      <c r="E69" s="9" t="s">
        <v>63</v>
      </c>
      <c r="F69" s="9" t="s">
        <v>64</v>
      </c>
      <c r="G69" s="73"/>
      <c r="H69" s="74"/>
      <c r="I69" s="32"/>
      <c r="J69" s="33"/>
      <c r="K69" s="33"/>
      <c r="L69" s="33"/>
      <c r="M69" s="33"/>
      <c r="N69" s="47"/>
      <c r="O69" s="47"/>
      <c r="P69" s="33"/>
      <c r="Q69" s="195"/>
      <c r="R69" s="34"/>
    </row>
    <row r="70" spans="1:18" ht="18.75" customHeight="1" x14ac:dyDescent="0.2">
      <c r="A70" s="223"/>
      <c r="B70" s="234"/>
      <c r="C70" s="229"/>
      <c r="D70" s="12" t="s">
        <v>193</v>
      </c>
      <c r="E70" s="9" t="s">
        <v>65</v>
      </c>
      <c r="F70" s="9" t="s">
        <v>66</v>
      </c>
      <c r="G70" s="73"/>
      <c r="H70" s="74"/>
      <c r="I70" s="32"/>
      <c r="J70" s="33"/>
      <c r="K70" s="33"/>
      <c r="L70" s="33"/>
      <c r="M70" s="33"/>
      <c r="N70" s="47"/>
      <c r="O70" s="47"/>
      <c r="P70" s="33"/>
      <c r="Q70" s="195"/>
      <c r="R70" s="34"/>
    </row>
    <row r="71" spans="1:18" ht="18.75" customHeight="1" x14ac:dyDescent="0.2">
      <c r="A71" s="223"/>
      <c r="B71" s="234"/>
      <c r="C71" s="229"/>
      <c r="D71" s="12" t="s">
        <v>194</v>
      </c>
      <c r="E71" s="9" t="s">
        <v>67</v>
      </c>
      <c r="F71" s="9" t="s">
        <v>68</v>
      </c>
      <c r="G71" s="73"/>
      <c r="H71" s="74"/>
      <c r="I71" s="32"/>
      <c r="J71" s="33"/>
      <c r="K71" s="33"/>
      <c r="L71" s="33"/>
      <c r="M71" s="33"/>
      <c r="N71" s="47"/>
      <c r="O71" s="47"/>
      <c r="P71" s="33"/>
      <c r="Q71" s="195"/>
      <c r="R71" s="34"/>
    </row>
    <row r="72" spans="1:18" x14ac:dyDescent="0.2">
      <c r="A72" s="223"/>
      <c r="B72" s="234"/>
      <c r="C72" s="229"/>
      <c r="D72" s="61" t="s">
        <v>195</v>
      </c>
      <c r="E72" s="9" t="s">
        <v>69</v>
      </c>
      <c r="F72" s="9" t="s">
        <v>70</v>
      </c>
      <c r="G72" s="73"/>
      <c r="H72" s="74"/>
      <c r="I72" s="32"/>
      <c r="J72" s="33"/>
      <c r="K72" s="33"/>
      <c r="L72" s="33"/>
      <c r="M72" s="33"/>
      <c r="N72" s="47"/>
      <c r="O72" s="47"/>
      <c r="P72" s="33"/>
      <c r="Q72" s="195"/>
      <c r="R72" s="34"/>
    </row>
    <row r="73" spans="1:18" x14ac:dyDescent="0.2">
      <c r="A73" s="223"/>
      <c r="B73" s="234"/>
      <c r="C73" s="229"/>
      <c r="D73" s="61" t="s">
        <v>196</v>
      </c>
      <c r="E73" s="9" t="s">
        <v>71</v>
      </c>
      <c r="F73" s="9" t="s">
        <v>72</v>
      </c>
      <c r="G73" s="73"/>
      <c r="H73" s="74"/>
      <c r="I73" s="32"/>
      <c r="J73" s="33"/>
      <c r="K73" s="33"/>
      <c r="L73" s="33"/>
      <c r="M73" s="33"/>
      <c r="N73" s="47"/>
      <c r="O73" s="47"/>
      <c r="P73" s="33"/>
      <c r="Q73" s="195"/>
      <c r="R73" s="34"/>
    </row>
    <row r="74" spans="1:18" ht="16.5" customHeight="1" x14ac:dyDescent="0.2">
      <c r="A74" s="223"/>
      <c r="B74" s="234"/>
      <c r="C74" s="229"/>
      <c r="D74" s="61" t="s">
        <v>197</v>
      </c>
      <c r="E74" s="9" t="s">
        <v>73</v>
      </c>
      <c r="F74" s="9" t="s">
        <v>74</v>
      </c>
      <c r="G74" s="73"/>
      <c r="H74" s="74"/>
      <c r="I74" s="32"/>
      <c r="J74" s="33"/>
      <c r="K74" s="33"/>
      <c r="L74" s="33"/>
      <c r="M74" s="33"/>
      <c r="N74" s="47"/>
      <c r="O74" s="47"/>
      <c r="P74" s="33"/>
      <c r="Q74" s="195"/>
      <c r="R74" s="34"/>
    </row>
    <row r="75" spans="1:18" s="22" customFormat="1" ht="30" customHeight="1" x14ac:dyDescent="0.2">
      <c r="A75" s="223"/>
      <c r="B75" s="234"/>
      <c r="C75" s="229"/>
      <c r="D75" s="61" t="s">
        <v>198</v>
      </c>
      <c r="E75" s="153" t="s">
        <v>252</v>
      </c>
      <c r="F75" s="9" t="s">
        <v>58</v>
      </c>
      <c r="G75" s="73"/>
      <c r="H75" s="74"/>
      <c r="I75" s="32"/>
      <c r="J75" s="33"/>
      <c r="K75" s="33"/>
      <c r="L75" s="33"/>
      <c r="M75" s="33"/>
      <c r="N75" s="47"/>
      <c r="O75" s="47"/>
      <c r="P75" s="33"/>
      <c r="Q75" s="195"/>
      <c r="R75" s="34"/>
    </row>
    <row r="76" spans="1:18" s="22" customFormat="1" ht="16.5" customHeight="1" x14ac:dyDescent="0.2">
      <c r="A76" s="223"/>
      <c r="B76" s="234"/>
      <c r="C76" s="229"/>
      <c r="D76" s="61" t="s">
        <v>199</v>
      </c>
      <c r="E76" s="9" t="s">
        <v>75</v>
      </c>
      <c r="F76" s="9" t="s">
        <v>58</v>
      </c>
      <c r="G76" s="73"/>
      <c r="H76" s="74"/>
      <c r="I76" s="32"/>
      <c r="J76" s="33"/>
      <c r="K76" s="33"/>
      <c r="L76" s="33"/>
      <c r="M76" s="33"/>
      <c r="N76" s="47"/>
      <c r="O76" s="47"/>
      <c r="P76" s="33"/>
      <c r="Q76" s="195"/>
      <c r="R76" s="34"/>
    </row>
    <row r="77" spans="1:18" s="22" customFormat="1" ht="16.5" customHeight="1" x14ac:dyDescent="0.2">
      <c r="A77" s="224"/>
      <c r="B77" s="245"/>
      <c r="C77" s="230"/>
      <c r="D77" s="61" t="s">
        <v>200</v>
      </c>
      <c r="E77" s="9" t="s">
        <v>77</v>
      </c>
      <c r="F77" s="9" t="s">
        <v>58</v>
      </c>
      <c r="G77" s="73"/>
      <c r="H77" s="74"/>
      <c r="I77" s="32"/>
      <c r="J77" s="33"/>
      <c r="K77" s="33"/>
      <c r="L77" s="33"/>
      <c r="M77" s="33"/>
      <c r="N77" s="47"/>
      <c r="O77" s="47"/>
      <c r="P77" s="33"/>
      <c r="Q77" s="195"/>
      <c r="R77" s="34"/>
    </row>
    <row r="78" spans="1:18" s="22" customFormat="1" ht="44.25" customHeight="1" x14ac:dyDescent="0.2">
      <c r="A78" s="222">
        <v>22</v>
      </c>
      <c r="B78" s="250" t="s">
        <v>40</v>
      </c>
      <c r="C78" s="11" t="s">
        <v>375</v>
      </c>
      <c r="D78" s="61"/>
      <c r="E78" s="9" t="s">
        <v>201</v>
      </c>
      <c r="F78" s="9" t="s">
        <v>163</v>
      </c>
      <c r="G78" s="73" t="s">
        <v>14</v>
      </c>
      <c r="H78" s="74">
        <v>4</v>
      </c>
      <c r="I78" s="32"/>
      <c r="J78" s="33"/>
      <c r="K78" s="33"/>
      <c r="L78" s="33"/>
      <c r="M78" s="33"/>
      <c r="N78" s="47"/>
      <c r="O78" s="112">
        <f t="shared" ref="O78:O79" si="4">ROUND(H78*N78,2)</f>
        <v>0</v>
      </c>
      <c r="P78" s="33"/>
      <c r="Q78" s="187">
        <f t="shared" ref="Q78:Q79" si="5">ROUND(O78*(1+P78/100),2)</f>
        <v>0</v>
      </c>
      <c r="R78" s="34"/>
    </row>
    <row r="79" spans="1:18" s="22" customFormat="1" ht="45" customHeight="1" thickBot="1" x14ac:dyDescent="0.25">
      <c r="A79" s="223"/>
      <c r="B79" s="234"/>
      <c r="C79" s="15" t="s">
        <v>376</v>
      </c>
      <c r="D79" s="54"/>
      <c r="E79" s="129" t="s">
        <v>202</v>
      </c>
      <c r="F79" s="129" t="s">
        <v>164</v>
      </c>
      <c r="G79" s="130" t="s">
        <v>14</v>
      </c>
      <c r="H79" s="131">
        <v>60</v>
      </c>
      <c r="I79" s="122"/>
      <c r="J79" s="44"/>
      <c r="K79" s="44"/>
      <c r="L79" s="44"/>
      <c r="M79" s="44"/>
      <c r="N79" s="123"/>
      <c r="O79" s="112">
        <f t="shared" si="4"/>
        <v>0</v>
      </c>
      <c r="P79" s="44"/>
      <c r="Q79" s="188">
        <f t="shared" si="5"/>
        <v>0</v>
      </c>
      <c r="R79" s="124"/>
    </row>
    <row r="80" spans="1:18" s="22" customFormat="1" ht="77.25" customHeight="1" thickBot="1" x14ac:dyDescent="0.25">
      <c r="A80" s="231">
        <v>23</v>
      </c>
      <c r="B80" s="246" t="s">
        <v>30</v>
      </c>
      <c r="C80" s="253" t="s">
        <v>78</v>
      </c>
      <c r="D80" s="147"/>
      <c r="E80" s="99" t="s">
        <v>253</v>
      </c>
      <c r="F80" s="99"/>
      <c r="G80" s="100"/>
      <c r="H80" s="139"/>
      <c r="I80" s="101"/>
      <c r="J80" s="102"/>
      <c r="K80" s="102"/>
      <c r="L80" s="102"/>
      <c r="M80" s="102"/>
      <c r="N80" s="103"/>
      <c r="O80" s="103"/>
      <c r="P80" s="104"/>
      <c r="Q80" s="189">
        <f>+SUM(Q81:Q83)</f>
        <v>0</v>
      </c>
      <c r="R80" s="105"/>
    </row>
    <row r="81" spans="1:18" s="22" customFormat="1" ht="15" customHeight="1" x14ac:dyDescent="0.2">
      <c r="A81" s="223"/>
      <c r="B81" s="242"/>
      <c r="C81" s="248"/>
      <c r="D81" s="68" t="s">
        <v>326</v>
      </c>
      <c r="E81" s="9" t="s">
        <v>160</v>
      </c>
      <c r="F81" s="9"/>
      <c r="G81" s="73" t="s">
        <v>14</v>
      </c>
      <c r="H81" s="140">
        <v>5</v>
      </c>
      <c r="I81" s="32"/>
      <c r="J81" s="33"/>
      <c r="K81" s="33"/>
      <c r="L81" s="33"/>
      <c r="M81" s="33"/>
      <c r="N81" s="47"/>
      <c r="O81" s="112">
        <f t="shared" ref="O81:O83" si="6">ROUND(H81*N81,2)</f>
        <v>0</v>
      </c>
      <c r="P81" s="33"/>
      <c r="Q81" s="187">
        <f t="shared" ref="Q81:Q83" si="7">ROUND(O81*(1+P81/100),2)</f>
        <v>0</v>
      </c>
      <c r="R81" s="34"/>
    </row>
    <row r="82" spans="1:18" x14ac:dyDescent="0.2">
      <c r="A82" s="223"/>
      <c r="B82" s="242"/>
      <c r="C82" s="248"/>
      <c r="D82" s="68" t="s">
        <v>327</v>
      </c>
      <c r="E82" s="9" t="s">
        <v>161</v>
      </c>
      <c r="F82" s="9"/>
      <c r="G82" s="73" t="s">
        <v>14</v>
      </c>
      <c r="H82" s="140">
        <v>5</v>
      </c>
      <c r="I82" s="32"/>
      <c r="J82" s="33"/>
      <c r="K82" s="33"/>
      <c r="L82" s="33"/>
      <c r="M82" s="33"/>
      <c r="N82" s="47"/>
      <c r="O82" s="112">
        <f t="shared" si="6"/>
        <v>0</v>
      </c>
      <c r="P82" s="33"/>
      <c r="Q82" s="187">
        <f t="shared" si="7"/>
        <v>0</v>
      </c>
      <c r="R82" s="34"/>
    </row>
    <row r="83" spans="1:18" s="22" customFormat="1" ht="13.5" thickBot="1" x14ac:dyDescent="0.25">
      <c r="A83" s="232"/>
      <c r="B83" s="247"/>
      <c r="C83" s="249"/>
      <c r="D83" s="148" t="s">
        <v>328</v>
      </c>
      <c r="E83" s="86" t="s">
        <v>162</v>
      </c>
      <c r="F83" s="86"/>
      <c r="G83" s="87" t="s">
        <v>14</v>
      </c>
      <c r="H83" s="141">
        <v>5</v>
      </c>
      <c r="I83" s="35"/>
      <c r="J83" s="36"/>
      <c r="K83" s="36"/>
      <c r="L83" s="36"/>
      <c r="M83" s="36"/>
      <c r="N83" s="48"/>
      <c r="O83" s="89">
        <f t="shared" si="6"/>
        <v>0</v>
      </c>
      <c r="P83" s="36"/>
      <c r="Q83" s="188">
        <f t="shared" si="7"/>
        <v>0</v>
      </c>
      <c r="R83" s="37"/>
    </row>
    <row r="84" spans="1:18" s="22" customFormat="1" ht="64.5" thickBot="1" x14ac:dyDescent="0.25">
      <c r="A84" s="223">
        <v>24</v>
      </c>
      <c r="B84" s="234" t="s">
        <v>30</v>
      </c>
      <c r="C84" s="229" t="s">
        <v>82</v>
      </c>
      <c r="D84" s="55"/>
      <c r="E84" s="79" t="s">
        <v>254</v>
      </c>
      <c r="F84" s="79"/>
      <c r="G84" s="80"/>
      <c r="H84" s="81"/>
      <c r="I84" s="82"/>
      <c r="J84" s="45"/>
      <c r="K84" s="45"/>
      <c r="L84" s="45"/>
      <c r="M84" s="45"/>
      <c r="N84" s="83"/>
      <c r="O84" s="83"/>
      <c r="P84" s="43"/>
      <c r="Q84" s="189">
        <f>+SUM(Q85:Q87)</f>
        <v>0</v>
      </c>
      <c r="R84" s="85"/>
    </row>
    <row r="85" spans="1:18" s="22" customFormat="1" x14ac:dyDescent="0.2">
      <c r="A85" s="223"/>
      <c r="B85" s="234"/>
      <c r="C85" s="229"/>
      <c r="D85" s="61" t="s">
        <v>329</v>
      </c>
      <c r="E85" s="9" t="s">
        <v>160</v>
      </c>
      <c r="F85" s="9"/>
      <c r="G85" s="73" t="s">
        <v>14</v>
      </c>
      <c r="H85" s="74">
        <v>5</v>
      </c>
      <c r="I85" s="32"/>
      <c r="J85" s="33"/>
      <c r="K85" s="33"/>
      <c r="L85" s="33"/>
      <c r="M85" s="33"/>
      <c r="N85" s="47"/>
      <c r="O85" s="112">
        <f t="shared" ref="O85:O87" si="8">ROUND(H85*N85,2)</f>
        <v>0</v>
      </c>
      <c r="P85" s="33"/>
      <c r="Q85" s="187">
        <f t="shared" ref="Q85:Q87" si="9">ROUND(O85*(1+P85/100),2)</f>
        <v>0</v>
      </c>
      <c r="R85" s="34"/>
    </row>
    <row r="86" spans="1:18" s="22" customFormat="1" x14ac:dyDescent="0.2">
      <c r="A86" s="223"/>
      <c r="B86" s="234"/>
      <c r="C86" s="229"/>
      <c r="D86" s="61" t="s">
        <v>330</v>
      </c>
      <c r="E86" s="9" t="s">
        <v>161</v>
      </c>
      <c r="F86" s="9"/>
      <c r="G86" s="73" t="s">
        <v>14</v>
      </c>
      <c r="H86" s="74">
        <v>5</v>
      </c>
      <c r="I86" s="32"/>
      <c r="J86" s="33"/>
      <c r="K86" s="33"/>
      <c r="L86" s="33"/>
      <c r="M86" s="33"/>
      <c r="N86" s="47"/>
      <c r="O86" s="112">
        <f t="shared" si="8"/>
        <v>0</v>
      </c>
      <c r="P86" s="33"/>
      <c r="Q86" s="187">
        <f t="shared" si="9"/>
        <v>0</v>
      </c>
      <c r="R86" s="34"/>
    </row>
    <row r="87" spans="1:18" s="22" customFormat="1" ht="13.5" thickBot="1" x14ac:dyDescent="0.25">
      <c r="A87" s="223"/>
      <c r="B87" s="234"/>
      <c r="C87" s="229"/>
      <c r="D87" s="54" t="s">
        <v>331</v>
      </c>
      <c r="E87" s="129" t="s">
        <v>162</v>
      </c>
      <c r="F87" s="129"/>
      <c r="G87" s="130" t="s">
        <v>14</v>
      </c>
      <c r="H87" s="131">
        <v>5</v>
      </c>
      <c r="I87" s="122"/>
      <c r="J87" s="44"/>
      <c r="K87" s="44"/>
      <c r="L87" s="44"/>
      <c r="M87" s="44"/>
      <c r="N87" s="123"/>
      <c r="O87" s="112">
        <f t="shared" si="8"/>
        <v>0</v>
      </c>
      <c r="P87" s="44"/>
      <c r="Q87" s="188">
        <f t="shared" si="9"/>
        <v>0</v>
      </c>
      <c r="R87" s="124"/>
    </row>
    <row r="88" spans="1:18" s="22" customFormat="1" ht="64.5" thickBot="1" x14ac:dyDescent="0.25">
      <c r="A88" s="231">
        <v>25</v>
      </c>
      <c r="B88" s="246" t="s">
        <v>30</v>
      </c>
      <c r="C88" s="254" t="s">
        <v>83</v>
      </c>
      <c r="D88" s="147"/>
      <c r="E88" s="99" t="s">
        <v>255</v>
      </c>
      <c r="F88" s="99"/>
      <c r="G88" s="100"/>
      <c r="H88" s="139"/>
      <c r="I88" s="101"/>
      <c r="J88" s="102"/>
      <c r="K88" s="102"/>
      <c r="L88" s="102"/>
      <c r="M88" s="102"/>
      <c r="N88" s="103"/>
      <c r="O88" s="103"/>
      <c r="P88" s="104"/>
      <c r="Q88" s="189">
        <f>+SUM(Q89:Q91)</f>
        <v>0</v>
      </c>
      <c r="R88" s="105"/>
    </row>
    <row r="89" spans="1:18" s="22" customFormat="1" x14ac:dyDescent="0.2">
      <c r="A89" s="223"/>
      <c r="B89" s="242"/>
      <c r="C89" s="255"/>
      <c r="D89" s="68" t="s">
        <v>53</v>
      </c>
      <c r="E89" s="9" t="s">
        <v>79</v>
      </c>
      <c r="F89" s="9"/>
      <c r="G89" s="73" t="s">
        <v>14</v>
      </c>
      <c r="H89" s="140">
        <v>5</v>
      </c>
      <c r="I89" s="32"/>
      <c r="J89" s="33"/>
      <c r="K89" s="33"/>
      <c r="L89" s="33"/>
      <c r="M89" s="33"/>
      <c r="N89" s="47"/>
      <c r="O89" s="112">
        <f t="shared" ref="O89:O91" si="10">ROUND(H89*N89,2)</f>
        <v>0</v>
      </c>
      <c r="P89" s="33"/>
      <c r="Q89" s="187">
        <f t="shared" ref="Q89:Q91" si="11">ROUND(O89*(1+P89/100),2)</f>
        <v>0</v>
      </c>
      <c r="R89" s="34"/>
    </row>
    <row r="90" spans="1:18" s="22" customFormat="1" x14ac:dyDescent="0.2">
      <c r="A90" s="223"/>
      <c r="B90" s="242"/>
      <c r="C90" s="255"/>
      <c r="D90" s="68" t="s">
        <v>54</v>
      </c>
      <c r="E90" s="9" t="s">
        <v>80</v>
      </c>
      <c r="F90" s="9"/>
      <c r="G90" s="73" t="s">
        <v>14</v>
      </c>
      <c r="H90" s="140">
        <v>5</v>
      </c>
      <c r="I90" s="32"/>
      <c r="J90" s="33"/>
      <c r="K90" s="33"/>
      <c r="L90" s="33"/>
      <c r="M90" s="33"/>
      <c r="N90" s="47"/>
      <c r="O90" s="112">
        <f t="shared" si="10"/>
        <v>0</v>
      </c>
      <c r="P90" s="33"/>
      <c r="Q90" s="187">
        <f t="shared" si="11"/>
        <v>0</v>
      </c>
      <c r="R90" s="34"/>
    </row>
    <row r="91" spans="1:18" s="22" customFormat="1" ht="13.5" thickBot="1" x14ac:dyDescent="0.25">
      <c r="A91" s="232"/>
      <c r="B91" s="247"/>
      <c r="C91" s="256"/>
      <c r="D91" s="148" t="s">
        <v>203</v>
      </c>
      <c r="E91" s="86" t="s">
        <v>81</v>
      </c>
      <c r="F91" s="86"/>
      <c r="G91" s="87" t="s">
        <v>14</v>
      </c>
      <c r="H91" s="141">
        <v>5</v>
      </c>
      <c r="I91" s="35"/>
      <c r="J91" s="36"/>
      <c r="K91" s="36"/>
      <c r="L91" s="36"/>
      <c r="M91" s="36"/>
      <c r="N91" s="48"/>
      <c r="O91" s="89">
        <f t="shared" si="10"/>
        <v>0</v>
      </c>
      <c r="P91" s="36"/>
      <c r="Q91" s="188">
        <f t="shared" si="11"/>
        <v>0</v>
      </c>
      <c r="R91" s="37"/>
    </row>
    <row r="92" spans="1:18" s="22" customFormat="1" ht="64.5" thickBot="1" x14ac:dyDescent="0.25">
      <c r="A92" s="223">
        <v>26</v>
      </c>
      <c r="B92" s="234" t="s">
        <v>30</v>
      </c>
      <c r="C92" s="229" t="s">
        <v>84</v>
      </c>
      <c r="D92" s="55"/>
      <c r="E92" s="79" t="s">
        <v>256</v>
      </c>
      <c r="F92" s="79"/>
      <c r="G92" s="80"/>
      <c r="H92" s="81"/>
      <c r="I92" s="82"/>
      <c r="J92" s="45"/>
      <c r="K92" s="45"/>
      <c r="L92" s="45"/>
      <c r="M92" s="45"/>
      <c r="N92" s="83"/>
      <c r="O92" s="83"/>
      <c r="P92" s="43"/>
      <c r="Q92" s="189">
        <f>+SUM(Q93:Q95)</f>
        <v>0</v>
      </c>
      <c r="R92" s="85"/>
    </row>
    <row r="93" spans="1:18" s="22" customFormat="1" x14ac:dyDescent="0.2">
      <c r="A93" s="223"/>
      <c r="B93" s="234"/>
      <c r="C93" s="229"/>
      <c r="D93" s="61" t="s">
        <v>204</v>
      </c>
      <c r="E93" s="9" t="s">
        <v>79</v>
      </c>
      <c r="F93" s="9"/>
      <c r="G93" s="73" t="s">
        <v>14</v>
      </c>
      <c r="H93" s="74">
        <v>5</v>
      </c>
      <c r="I93" s="32"/>
      <c r="J93" s="33"/>
      <c r="K93" s="33"/>
      <c r="L93" s="33"/>
      <c r="M93" s="33"/>
      <c r="N93" s="47"/>
      <c r="O93" s="112">
        <f t="shared" ref="O93:O95" si="12">ROUND(H93*N93,2)</f>
        <v>0</v>
      </c>
      <c r="P93" s="33"/>
      <c r="Q93" s="187">
        <f t="shared" ref="Q93:Q95" si="13">ROUND(O93*(1+P93/100),2)</f>
        <v>0</v>
      </c>
      <c r="R93" s="34"/>
    </row>
    <row r="94" spans="1:18" s="22" customFormat="1" x14ac:dyDescent="0.2">
      <c r="A94" s="223"/>
      <c r="B94" s="234"/>
      <c r="C94" s="229"/>
      <c r="D94" s="61" t="s">
        <v>205</v>
      </c>
      <c r="E94" s="9" t="s">
        <v>80</v>
      </c>
      <c r="F94" s="9"/>
      <c r="G94" s="73" t="s">
        <v>14</v>
      </c>
      <c r="H94" s="74">
        <v>5</v>
      </c>
      <c r="I94" s="32"/>
      <c r="J94" s="33"/>
      <c r="K94" s="33"/>
      <c r="L94" s="33"/>
      <c r="M94" s="33"/>
      <c r="N94" s="47"/>
      <c r="O94" s="112">
        <f t="shared" si="12"/>
        <v>0</v>
      </c>
      <c r="P94" s="33"/>
      <c r="Q94" s="187">
        <f t="shared" si="13"/>
        <v>0</v>
      </c>
      <c r="R94" s="34"/>
    </row>
    <row r="95" spans="1:18" s="22" customFormat="1" ht="13.5" thickBot="1" x14ac:dyDescent="0.25">
      <c r="A95" s="223"/>
      <c r="B95" s="234"/>
      <c r="C95" s="229"/>
      <c r="D95" s="54" t="s">
        <v>206</v>
      </c>
      <c r="E95" s="129" t="s">
        <v>81</v>
      </c>
      <c r="F95" s="129"/>
      <c r="G95" s="130" t="s">
        <v>14</v>
      </c>
      <c r="H95" s="131">
        <v>5</v>
      </c>
      <c r="I95" s="122"/>
      <c r="J95" s="44"/>
      <c r="K95" s="44"/>
      <c r="L95" s="44"/>
      <c r="M95" s="44"/>
      <c r="N95" s="123"/>
      <c r="O95" s="112">
        <f t="shared" si="12"/>
        <v>0</v>
      </c>
      <c r="P95" s="44"/>
      <c r="Q95" s="188">
        <f t="shared" si="13"/>
        <v>0</v>
      </c>
      <c r="R95" s="124"/>
    </row>
    <row r="96" spans="1:18" s="27" customFormat="1" ht="64.5" thickBot="1" x14ac:dyDescent="0.25">
      <c r="A96" s="231">
        <v>27</v>
      </c>
      <c r="B96" s="233" t="s">
        <v>30</v>
      </c>
      <c r="C96" s="251" t="s">
        <v>334</v>
      </c>
      <c r="D96" s="147"/>
      <c r="E96" s="99" t="s">
        <v>333</v>
      </c>
      <c r="F96" s="99"/>
      <c r="G96" s="100"/>
      <c r="H96" s="220"/>
      <c r="I96" s="101"/>
      <c r="J96" s="102"/>
      <c r="K96" s="102"/>
      <c r="L96" s="102"/>
      <c r="M96" s="102"/>
      <c r="N96" s="103"/>
      <c r="O96" s="103"/>
      <c r="P96" s="104"/>
      <c r="Q96" s="221">
        <f>+SUM(Q97:Q99)</f>
        <v>0</v>
      </c>
      <c r="R96" s="105"/>
    </row>
    <row r="97" spans="1:18" s="27" customFormat="1" x14ac:dyDescent="0.2">
      <c r="A97" s="223"/>
      <c r="B97" s="234"/>
      <c r="C97" s="229"/>
      <c r="D97" s="175" t="s">
        <v>207</v>
      </c>
      <c r="E97" s="9" t="s">
        <v>79</v>
      </c>
      <c r="F97" s="9"/>
      <c r="G97" s="73" t="s">
        <v>14</v>
      </c>
      <c r="H97" s="74">
        <v>5</v>
      </c>
      <c r="I97" s="32"/>
      <c r="J97" s="33"/>
      <c r="K97" s="33"/>
      <c r="L97" s="33"/>
      <c r="M97" s="33"/>
      <c r="N97" s="47"/>
      <c r="O97" s="112">
        <f t="shared" ref="O97:O99" si="14">ROUND(H97*N97,2)</f>
        <v>0</v>
      </c>
      <c r="P97" s="33"/>
      <c r="Q97" s="187">
        <f t="shared" ref="Q97:Q99" si="15">ROUND(O97*(1+P97/100),2)</f>
        <v>0</v>
      </c>
      <c r="R97" s="34"/>
    </row>
    <row r="98" spans="1:18" s="27" customFormat="1" x14ac:dyDescent="0.2">
      <c r="A98" s="223"/>
      <c r="B98" s="234"/>
      <c r="C98" s="229"/>
      <c r="D98" s="175" t="s">
        <v>208</v>
      </c>
      <c r="E98" s="9" t="s">
        <v>80</v>
      </c>
      <c r="F98" s="9"/>
      <c r="G98" s="73" t="s">
        <v>14</v>
      </c>
      <c r="H98" s="74">
        <v>5</v>
      </c>
      <c r="I98" s="32"/>
      <c r="J98" s="33"/>
      <c r="K98" s="33"/>
      <c r="L98" s="33"/>
      <c r="M98" s="33"/>
      <c r="N98" s="47"/>
      <c r="O98" s="112">
        <f t="shared" si="14"/>
        <v>0</v>
      </c>
      <c r="P98" s="33"/>
      <c r="Q98" s="187">
        <f t="shared" si="15"/>
        <v>0</v>
      </c>
      <c r="R98" s="34"/>
    </row>
    <row r="99" spans="1:18" s="27" customFormat="1" ht="13.5" thickBot="1" x14ac:dyDescent="0.25">
      <c r="A99" s="232"/>
      <c r="B99" s="235"/>
      <c r="C99" s="252"/>
      <c r="D99" s="176" t="s">
        <v>209</v>
      </c>
      <c r="E99" s="86" t="s">
        <v>81</v>
      </c>
      <c r="F99" s="86"/>
      <c r="G99" s="87" t="s">
        <v>14</v>
      </c>
      <c r="H99" s="88">
        <v>5</v>
      </c>
      <c r="I99" s="35"/>
      <c r="J99" s="36"/>
      <c r="K99" s="36"/>
      <c r="L99" s="36"/>
      <c r="M99" s="36"/>
      <c r="N99" s="48"/>
      <c r="O99" s="89">
        <f t="shared" si="14"/>
        <v>0</v>
      </c>
      <c r="P99" s="36"/>
      <c r="Q99" s="190">
        <f t="shared" si="15"/>
        <v>0</v>
      </c>
      <c r="R99" s="37"/>
    </row>
    <row r="100" spans="1:18" s="22" customFormat="1" ht="29.25" customHeight="1" thickBot="1" x14ac:dyDescent="0.25">
      <c r="A100" s="223">
        <v>28</v>
      </c>
      <c r="B100" s="242" t="s">
        <v>152</v>
      </c>
      <c r="C100" s="230" t="s">
        <v>85</v>
      </c>
      <c r="D100" s="217"/>
      <c r="E100" s="79" t="s">
        <v>213</v>
      </c>
      <c r="F100" s="79"/>
      <c r="G100" s="80"/>
      <c r="H100" s="215"/>
      <c r="I100" s="82"/>
      <c r="J100" s="45"/>
      <c r="K100" s="45"/>
      <c r="L100" s="45"/>
      <c r="M100" s="45"/>
      <c r="N100" s="83"/>
      <c r="O100" s="83"/>
      <c r="P100" s="43"/>
      <c r="Q100" s="219">
        <f>+SUM(Q101:Q104)</f>
        <v>0</v>
      </c>
      <c r="R100" s="85"/>
    </row>
    <row r="101" spans="1:18" s="26" customFormat="1" ht="89.25" x14ac:dyDescent="0.2">
      <c r="A101" s="223"/>
      <c r="B101" s="242"/>
      <c r="C101" s="248"/>
      <c r="D101" s="68" t="s">
        <v>210</v>
      </c>
      <c r="E101" s="9" t="s">
        <v>257</v>
      </c>
      <c r="F101" s="9" t="s">
        <v>214</v>
      </c>
      <c r="G101" s="73" t="s">
        <v>14</v>
      </c>
      <c r="H101" s="140">
        <v>1</v>
      </c>
      <c r="I101" s="32"/>
      <c r="J101" s="33"/>
      <c r="K101" s="33"/>
      <c r="L101" s="33"/>
      <c r="M101" s="33"/>
      <c r="N101" s="47"/>
      <c r="O101" s="112">
        <f t="shared" ref="O101:O117" si="16">ROUND(H101*N101,2)</f>
        <v>0</v>
      </c>
      <c r="P101" s="33"/>
      <c r="Q101" s="187">
        <f t="shared" ref="Q101:Q143" si="17">ROUND(O101*(1+P101/100),2)</f>
        <v>0</v>
      </c>
      <c r="R101" s="34"/>
    </row>
    <row r="102" spans="1:18" s="22" customFormat="1" ht="89.25" x14ac:dyDescent="0.2">
      <c r="A102" s="223"/>
      <c r="B102" s="242"/>
      <c r="C102" s="248"/>
      <c r="D102" s="68" t="s">
        <v>211</v>
      </c>
      <c r="E102" s="9" t="s">
        <v>258</v>
      </c>
      <c r="F102" s="9" t="s">
        <v>215</v>
      </c>
      <c r="G102" s="73" t="s">
        <v>14</v>
      </c>
      <c r="H102" s="140">
        <v>1</v>
      </c>
      <c r="I102" s="32"/>
      <c r="J102" s="33"/>
      <c r="K102" s="33"/>
      <c r="L102" s="33"/>
      <c r="M102" s="33"/>
      <c r="N102" s="47"/>
      <c r="O102" s="112">
        <f t="shared" si="16"/>
        <v>0</v>
      </c>
      <c r="P102" s="33"/>
      <c r="Q102" s="187">
        <f t="shared" si="17"/>
        <v>0</v>
      </c>
      <c r="R102" s="34"/>
    </row>
    <row r="103" spans="1:18" s="22" customFormat="1" ht="89.25" x14ac:dyDescent="0.2">
      <c r="A103" s="223"/>
      <c r="B103" s="242"/>
      <c r="C103" s="248"/>
      <c r="D103" s="68" t="s">
        <v>212</v>
      </c>
      <c r="E103" s="9" t="s">
        <v>258</v>
      </c>
      <c r="F103" s="9" t="s">
        <v>216</v>
      </c>
      <c r="G103" s="73" t="s">
        <v>14</v>
      </c>
      <c r="H103" s="140">
        <v>1</v>
      </c>
      <c r="I103" s="32"/>
      <c r="J103" s="33"/>
      <c r="K103" s="33"/>
      <c r="L103" s="33"/>
      <c r="M103" s="33"/>
      <c r="N103" s="47"/>
      <c r="O103" s="112">
        <f t="shared" si="16"/>
        <v>0</v>
      </c>
      <c r="P103" s="33"/>
      <c r="Q103" s="187">
        <f t="shared" si="17"/>
        <v>0</v>
      </c>
      <c r="R103" s="34"/>
    </row>
    <row r="104" spans="1:18" s="22" customFormat="1" ht="90" thickBot="1" x14ac:dyDescent="0.25">
      <c r="A104" s="232"/>
      <c r="B104" s="247"/>
      <c r="C104" s="249"/>
      <c r="D104" s="148" t="s">
        <v>332</v>
      </c>
      <c r="E104" s="86" t="s">
        <v>258</v>
      </c>
      <c r="F104" s="86" t="s">
        <v>217</v>
      </c>
      <c r="G104" s="87" t="s">
        <v>14</v>
      </c>
      <c r="H104" s="141">
        <v>1</v>
      </c>
      <c r="I104" s="35"/>
      <c r="J104" s="36"/>
      <c r="K104" s="36"/>
      <c r="L104" s="36"/>
      <c r="M104" s="36"/>
      <c r="N104" s="48"/>
      <c r="O104" s="89">
        <f t="shared" si="16"/>
        <v>0</v>
      </c>
      <c r="P104" s="36"/>
      <c r="Q104" s="190">
        <f t="shared" si="17"/>
        <v>0</v>
      </c>
      <c r="R104" s="37"/>
    </row>
    <row r="105" spans="1:18" s="22" customFormat="1" ht="42.75" customHeight="1" x14ac:dyDescent="0.2">
      <c r="A105" s="154">
        <v>29</v>
      </c>
      <c r="B105" s="55" t="s">
        <v>108</v>
      </c>
      <c r="C105" s="125" t="s">
        <v>86</v>
      </c>
      <c r="D105" s="55"/>
      <c r="E105" s="79" t="s">
        <v>218</v>
      </c>
      <c r="F105" s="79" t="s">
        <v>167</v>
      </c>
      <c r="G105" s="80" t="s">
        <v>14</v>
      </c>
      <c r="H105" s="81">
        <v>1</v>
      </c>
      <c r="I105" s="82"/>
      <c r="J105" s="45"/>
      <c r="K105" s="45"/>
      <c r="L105" s="45"/>
      <c r="M105" s="45"/>
      <c r="N105" s="83"/>
      <c r="O105" s="96">
        <f t="shared" si="16"/>
        <v>0</v>
      </c>
      <c r="P105" s="45"/>
      <c r="Q105" s="194">
        <f t="shared" si="17"/>
        <v>0</v>
      </c>
      <c r="R105" s="85"/>
    </row>
    <row r="106" spans="1:18" s="22" customFormat="1" ht="38.25" x14ac:dyDescent="0.2">
      <c r="A106" s="150">
        <v>30</v>
      </c>
      <c r="B106" s="55" t="s">
        <v>108</v>
      </c>
      <c r="C106" s="11" t="s">
        <v>87</v>
      </c>
      <c r="D106" s="61"/>
      <c r="E106" s="11" t="s">
        <v>301</v>
      </c>
      <c r="F106" s="9" t="s">
        <v>168</v>
      </c>
      <c r="G106" s="73" t="s">
        <v>14</v>
      </c>
      <c r="H106" s="74">
        <v>3</v>
      </c>
      <c r="I106" s="32"/>
      <c r="J106" s="33"/>
      <c r="K106" s="33"/>
      <c r="L106" s="33"/>
      <c r="M106" s="33"/>
      <c r="N106" s="47"/>
      <c r="O106" s="112">
        <f t="shared" si="16"/>
        <v>0</v>
      </c>
      <c r="P106" s="33"/>
      <c r="Q106" s="187">
        <f t="shared" si="17"/>
        <v>0</v>
      </c>
      <c r="R106" s="34"/>
    </row>
    <row r="107" spans="1:18" s="22" customFormat="1" ht="178.5" x14ac:dyDescent="0.2">
      <c r="A107" s="154">
        <v>31</v>
      </c>
      <c r="B107" s="55" t="s">
        <v>108</v>
      </c>
      <c r="C107" s="11" t="s">
        <v>88</v>
      </c>
      <c r="D107" s="61"/>
      <c r="E107" s="9" t="s">
        <v>89</v>
      </c>
      <c r="F107" s="9"/>
      <c r="G107" s="73" t="s">
        <v>29</v>
      </c>
      <c r="H107" s="74">
        <v>1</v>
      </c>
      <c r="I107" s="32"/>
      <c r="J107" s="33"/>
      <c r="K107" s="33"/>
      <c r="L107" s="33"/>
      <c r="M107" s="33"/>
      <c r="N107" s="47"/>
      <c r="O107" s="112">
        <f t="shared" si="16"/>
        <v>0</v>
      </c>
      <c r="P107" s="33"/>
      <c r="Q107" s="187">
        <f t="shared" si="17"/>
        <v>0</v>
      </c>
      <c r="R107" s="34"/>
    </row>
    <row r="108" spans="1:18" s="22" customFormat="1" ht="64.5" thickBot="1" x14ac:dyDescent="0.25">
      <c r="A108" s="152">
        <v>32</v>
      </c>
      <c r="B108" s="66" t="s">
        <v>108</v>
      </c>
      <c r="C108" s="57" t="s">
        <v>90</v>
      </c>
      <c r="D108" s="54"/>
      <c r="E108" s="15" t="s">
        <v>221</v>
      </c>
      <c r="F108" s="129" t="s">
        <v>302</v>
      </c>
      <c r="G108" s="130" t="s">
        <v>14</v>
      </c>
      <c r="H108" s="131">
        <v>40</v>
      </c>
      <c r="I108" s="122"/>
      <c r="J108" s="44"/>
      <c r="K108" s="44"/>
      <c r="L108" s="44"/>
      <c r="M108" s="44"/>
      <c r="N108" s="123"/>
      <c r="O108" s="112">
        <f t="shared" si="16"/>
        <v>0</v>
      </c>
      <c r="P108" s="44"/>
      <c r="Q108" s="188">
        <f t="shared" si="17"/>
        <v>0</v>
      </c>
      <c r="R108" s="124"/>
    </row>
    <row r="109" spans="1:18" s="22" customFormat="1" ht="13.5" thickBot="1" x14ac:dyDescent="0.25">
      <c r="A109" s="231">
        <v>33</v>
      </c>
      <c r="B109" s="246" t="s">
        <v>108</v>
      </c>
      <c r="C109" s="243" t="s">
        <v>91</v>
      </c>
      <c r="D109" s="147"/>
      <c r="E109" s="99" t="s">
        <v>92</v>
      </c>
      <c r="F109" s="99"/>
      <c r="G109" s="100"/>
      <c r="H109" s="139"/>
      <c r="I109" s="101"/>
      <c r="J109" s="102"/>
      <c r="K109" s="102"/>
      <c r="L109" s="102"/>
      <c r="M109" s="102"/>
      <c r="N109" s="103"/>
      <c r="O109" s="103"/>
      <c r="P109" s="104"/>
      <c r="Q109" s="189">
        <f>+SUM(Q110:Q112)</f>
        <v>0</v>
      </c>
      <c r="R109" s="105"/>
    </row>
    <row r="110" spans="1:18" s="22" customFormat="1" x14ac:dyDescent="0.2">
      <c r="A110" s="223"/>
      <c r="B110" s="242"/>
      <c r="C110" s="240"/>
      <c r="D110" s="68" t="s">
        <v>365</v>
      </c>
      <c r="E110" s="9" t="s">
        <v>93</v>
      </c>
      <c r="F110" s="9"/>
      <c r="G110" s="73" t="s">
        <v>14</v>
      </c>
      <c r="H110" s="140">
        <v>3</v>
      </c>
      <c r="I110" s="32"/>
      <c r="J110" s="33"/>
      <c r="K110" s="33"/>
      <c r="L110" s="33"/>
      <c r="M110" s="33"/>
      <c r="N110" s="47"/>
      <c r="O110" s="112">
        <f t="shared" si="16"/>
        <v>0</v>
      </c>
      <c r="P110" s="33"/>
      <c r="Q110" s="187">
        <f t="shared" si="17"/>
        <v>0</v>
      </c>
      <c r="R110" s="34"/>
    </row>
    <row r="111" spans="1:18" s="22" customFormat="1" x14ac:dyDescent="0.2">
      <c r="A111" s="223"/>
      <c r="B111" s="242"/>
      <c r="C111" s="240"/>
      <c r="D111" s="68" t="s">
        <v>366</v>
      </c>
      <c r="E111" s="9" t="s">
        <v>94</v>
      </c>
      <c r="F111" s="9"/>
      <c r="G111" s="73" t="s">
        <v>14</v>
      </c>
      <c r="H111" s="140">
        <v>3</v>
      </c>
      <c r="I111" s="32"/>
      <c r="J111" s="33"/>
      <c r="K111" s="33"/>
      <c r="L111" s="33"/>
      <c r="M111" s="33"/>
      <c r="N111" s="47"/>
      <c r="O111" s="112">
        <f t="shared" si="16"/>
        <v>0</v>
      </c>
      <c r="P111" s="33"/>
      <c r="Q111" s="187">
        <f t="shared" si="17"/>
        <v>0</v>
      </c>
      <c r="R111" s="34"/>
    </row>
    <row r="112" spans="1:18" s="22" customFormat="1" ht="13.5" thickBot="1" x14ac:dyDescent="0.25">
      <c r="A112" s="232"/>
      <c r="B112" s="247"/>
      <c r="C112" s="244"/>
      <c r="D112" s="148" t="s">
        <v>367</v>
      </c>
      <c r="E112" s="86" t="s">
        <v>95</v>
      </c>
      <c r="F112" s="86"/>
      <c r="G112" s="87" t="s">
        <v>14</v>
      </c>
      <c r="H112" s="141">
        <v>3</v>
      </c>
      <c r="I112" s="35"/>
      <c r="J112" s="36"/>
      <c r="K112" s="36"/>
      <c r="L112" s="36"/>
      <c r="M112" s="36"/>
      <c r="N112" s="48"/>
      <c r="O112" s="89">
        <f t="shared" si="16"/>
        <v>0</v>
      </c>
      <c r="P112" s="36"/>
      <c r="Q112" s="188">
        <f t="shared" si="17"/>
        <v>0</v>
      </c>
      <c r="R112" s="37"/>
    </row>
    <row r="113" spans="1:18" s="22" customFormat="1" ht="26.25" thickBot="1" x14ac:dyDescent="0.25">
      <c r="A113" s="223">
        <v>34</v>
      </c>
      <c r="B113" s="242" t="s">
        <v>108</v>
      </c>
      <c r="C113" s="239" t="s">
        <v>96</v>
      </c>
      <c r="D113" s="67"/>
      <c r="E113" s="79" t="s">
        <v>97</v>
      </c>
      <c r="F113" s="79"/>
      <c r="G113" s="80"/>
      <c r="H113" s="81"/>
      <c r="I113" s="101"/>
      <c r="J113" s="102"/>
      <c r="K113" s="102"/>
      <c r="L113" s="102"/>
      <c r="M113" s="102"/>
      <c r="N113" s="103"/>
      <c r="O113" s="103"/>
      <c r="P113" s="104"/>
      <c r="Q113" s="189">
        <f>+SUM(Q114:Q115)</f>
        <v>0</v>
      </c>
      <c r="R113" s="105"/>
    </row>
    <row r="114" spans="1:18" s="22" customFormat="1" x14ac:dyDescent="0.2">
      <c r="A114" s="223"/>
      <c r="B114" s="242"/>
      <c r="C114" s="240"/>
      <c r="D114" s="68" t="s">
        <v>219</v>
      </c>
      <c r="E114" s="9" t="s">
        <v>98</v>
      </c>
      <c r="F114" s="9"/>
      <c r="G114" s="73" t="s">
        <v>14</v>
      </c>
      <c r="H114" s="74">
        <v>2</v>
      </c>
      <c r="I114" s="32"/>
      <c r="J114" s="33"/>
      <c r="K114" s="33"/>
      <c r="L114" s="33"/>
      <c r="M114" s="33"/>
      <c r="N114" s="47"/>
      <c r="O114" s="112">
        <f t="shared" si="16"/>
        <v>0</v>
      </c>
      <c r="P114" s="33"/>
      <c r="Q114" s="187">
        <f t="shared" si="17"/>
        <v>0</v>
      </c>
      <c r="R114" s="34"/>
    </row>
    <row r="115" spans="1:18" s="22" customFormat="1" ht="13.5" thickBot="1" x14ac:dyDescent="0.25">
      <c r="A115" s="223"/>
      <c r="B115" s="242"/>
      <c r="C115" s="241"/>
      <c r="D115" s="65" t="s">
        <v>220</v>
      </c>
      <c r="E115" s="129" t="s">
        <v>95</v>
      </c>
      <c r="F115" s="129"/>
      <c r="G115" s="130" t="s">
        <v>14</v>
      </c>
      <c r="H115" s="131">
        <v>2</v>
      </c>
      <c r="I115" s="35"/>
      <c r="J115" s="36"/>
      <c r="K115" s="36"/>
      <c r="L115" s="36"/>
      <c r="M115" s="36"/>
      <c r="N115" s="48"/>
      <c r="O115" s="89">
        <f t="shared" si="16"/>
        <v>0</v>
      </c>
      <c r="P115" s="36"/>
      <c r="Q115" s="190">
        <f t="shared" si="17"/>
        <v>0</v>
      </c>
      <c r="R115" s="37"/>
    </row>
    <row r="116" spans="1:18" s="22" customFormat="1" ht="26.25" thickBot="1" x14ac:dyDescent="0.25">
      <c r="A116" s="155">
        <v>35</v>
      </c>
      <c r="B116" s="156" t="s">
        <v>108</v>
      </c>
      <c r="C116" s="157" t="s">
        <v>99</v>
      </c>
      <c r="D116" s="114"/>
      <c r="E116" s="115" t="s">
        <v>100</v>
      </c>
      <c r="F116" s="115"/>
      <c r="G116" s="116" t="s">
        <v>14</v>
      </c>
      <c r="H116" s="158">
        <v>1</v>
      </c>
      <c r="I116" s="93"/>
      <c r="J116" s="94"/>
      <c r="K116" s="94"/>
      <c r="L116" s="94"/>
      <c r="M116" s="94"/>
      <c r="N116" s="95"/>
      <c r="O116" s="96">
        <f t="shared" si="16"/>
        <v>0</v>
      </c>
      <c r="P116" s="94"/>
      <c r="Q116" s="192">
        <f t="shared" si="17"/>
        <v>0</v>
      </c>
      <c r="R116" s="97"/>
    </row>
    <row r="117" spans="1:18" s="22" customFormat="1" ht="25.5" x14ac:dyDescent="0.2">
      <c r="A117" s="231">
        <v>36</v>
      </c>
      <c r="B117" s="233" t="s">
        <v>108</v>
      </c>
      <c r="C117" s="236" t="s">
        <v>101</v>
      </c>
      <c r="D117" s="147"/>
      <c r="E117" s="143" t="s">
        <v>284</v>
      </c>
      <c r="F117" s="99"/>
      <c r="G117" s="100" t="s">
        <v>14</v>
      </c>
      <c r="H117" s="139">
        <v>1</v>
      </c>
      <c r="I117" s="101"/>
      <c r="J117" s="102"/>
      <c r="K117" s="102"/>
      <c r="L117" s="102"/>
      <c r="M117" s="102"/>
      <c r="N117" s="103"/>
      <c r="O117" s="144">
        <f t="shared" si="16"/>
        <v>0</v>
      </c>
      <c r="P117" s="102"/>
      <c r="Q117" s="196">
        <f t="shared" si="17"/>
        <v>0</v>
      </c>
      <c r="R117" s="105"/>
    </row>
    <row r="118" spans="1:18" s="27" customFormat="1" ht="15" customHeight="1" x14ac:dyDescent="0.2">
      <c r="A118" s="223"/>
      <c r="B118" s="234"/>
      <c r="C118" s="237"/>
      <c r="D118" s="68" t="s">
        <v>285</v>
      </c>
      <c r="E118" s="11" t="s">
        <v>286</v>
      </c>
      <c r="F118" s="9" t="s">
        <v>300</v>
      </c>
      <c r="G118" s="73"/>
      <c r="H118" s="140"/>
      <c r="I118" s="32"/>
      <c r="J118" s="33"/>
      <c r="K118" s="33"/>
      <c r="L118" s="33"/>
      <c r="M118" s="33"/>
      <c r="N118" s="47"/>
      <c r="O118" s="47"/>
      <c r="P118" s="33"/>
      <c r="Q118" s="187"/>
      <c r="R118" s="34"/>
    </row>
    <row r="119" spans="1:18" s="27" customFormat="1" ht="15" customHeight="1" x14ac:dyDescent="0.2">
      <c r="A119" s="223"/>
      <c r="B119" s="234"/>
      <c r="C119" s="237"/>
      <c r="D119" s="68" t="s">
        <v>287</v>
      </c>
      <c r="E119" s="11" t="s">
        <v>288</v>
      </c>
      <c r="F119" s="9" t="s">
        <v>289</v>
      </c>
      <c r="G119" s="73"/>
      <c r="H119" s="140"/>
      <c r="I119" s="32"/>
      <c r="J119" s="33"/>
      <c r="K119" s="33"/>
      <c r="L119" s="33"/>
      <c r="M119" s="33"/>
      <c r="N119" s="47"/>
      <c r="O119" s="47"/>
      <c r="P119" s="33"/>
      <c r="Q119" s="187"/>
      <c r="R119" s="34"/>
    </row>
    <row r="120" spans="1:18" s="27" customFormat="1" ht="15" customHeight="1" x14ac:dyDescent="0.2">
      <c r="A120" s="223"/>
      <c r="B120" s="234"/>
      <c r="C120" s="237"/>
      <c r="D120" s="68" t="s">
        <v>290</v>
      </c>
      <c r="E120" s="11" t="s">
        <v>291</v>
      </c>
      <c r="F120" s="9" t="s">
        <v>292</v>
      </c>
      <c r="G120" s="73"/>
      <c r="H120" s="140"/>
      <c r="I120" s="32"/>
      <c r="J120" s="33"/>
      <c r="K120" s="33"/>
      <c r="L120" s="33"/>
      <c r="M120" s="33"/>
      <c r="N120" s="47"/>
      <c r="O120" s="47"/>
      <c r="P120" s="33"/>
      <c r="Q120" s="187"/>
      <c r="R120" s="34"/>
    </row>
    <row r="121" spans="1:18" s="27" customFormat="1" ht="15.75" customHeight="1" thickBot="1" x14ac:dyDescent="0.25">
      <c r="A121" s="232"/>
      <c r="B121" s="235"/>
      <c r="C121" s="238"/>
      <c r="D121" s="148" t="s">
        <v>281</v>
      </c>
      <c r="E121" s="90" t="s">
        <v>293</v>
      </c>
      <c r="F121" s="86" t="s">
        <v>294</v>
      </c>
      <c r="G121" s="87"/>
      <c r="H121" s="141"/>
      <c r="I121" s="35"/>
      <c r="J121" s="36"/>
      <c r="K121" s="36"/>
      <c r="L121" s="36"/>
      <c r="M121" s="36"/>
      <c r="N121" s="48"/>
      <c r="O121" s="48"/>
      <c r="P121" s="36"/>
      <c r="Q121" s="190"/>
      <c r="R121" s="37"/>
    </row>
    <row r="122" spans="1:18" s="22" customFormat="1" ht="114.75" x14ac:dyDescent="0.2">
      <c r="A122" s="151">
        <v>37</v>
      </c>
      <c r="B122" s="55" t="s">
        <v>19</v>
      </c>
      <c r="C122" s="79" t="s">
        <v>102</v>
      </c>
      <c r="D122" s="55"/>
      <c r="E122" s="79" t="s">
        <v>259</v>
      </c>
      <c r="F122" s="79" t="s">
        <v>222</v>
      </c>
      <c r="G122" s="80" t="s">
        <v>14</v>
      </c>
      <c r="H122" s="81">
        <v>50</v>
      </c>
      <c r="I122" s="82"/>
      <c r="J122" s="45"/>
      <c r="K122" s="45"/>
      <c r="L122" s="45"/>
      <c r="M122" s="45"/>
      <c r="N122" s="83"/>
      <c r="O122" s="96">
        <f t="shared" ref="O122:O143" si="18">ROUND(H122*N122,2)</f>
        <v>0</v>
      </c>
      <c r="P122" s="45"/>
      <c r="Q122" s="194">
        <f t="shared" si="17"/>
        <v>0</v>
      </c>
      <c r="R122" s="85"/>
    </row>
    <row r="123" spans="1:18" s="22" customFormat="1" ht="51" x14ac:dyDescent="0.2">
      <c r="A123" s="150">
        <v>38</v>
      </c>
      <c r="B123" s="55" t="s">
        <v>110</v>
      </c>
      <c r="C123" s="9" t="s">
        <v>109</v>
      </c>
      <c r="D123" s="61"/>
      <c r="E123" s="9" t="s">
        <v>260</v>
      </c>
      <c r="F123" s="9" t="s">
        <v>223</v>
      </c>
      <c r="G123" s="73" t="s">
        <v>14</v>
      </c>
      <c r="H123" s="74">
        <v>10</v>
      </c>
      <c r="I123" s="32"/>
      <c r="J123" s="33"/>
      <c r="K123" s="33"/>
      <c r="L123" s="33"/>
      <c r="M123" s="33"/>
      <c r="N123" s="47"/>
      <c r="O123" s="112">
        <f t="shared" si="18"/>
        <v>0</v>
      </c>
      <c r="P123" s="33"/>
      <c r="Q123" s="187">
        <f t="shared" si="17"/>
        <v>0</v>
      </c>
      <c r="R123" s="34"/>
    </row>
    <row r="124" spans="1:18" s="22" customFormat="1" ht="76.5" x14ac:dyDescent="0.2">
      <c r="A124" s="165">
        <v>39</v>
      </c>
      <c r="B124" s="55" t="s">
        <v>111</v>
      </c>
      <c r="C124" s="9" t="s">
        <v>103</v>
      </c>
      <c r="D124" s="61"/>
      <c r="E124" s="9" t="s">
        <v>261</v>
      </c>
      <c r="F124" s="9" t="s">
        <v>224</v>
      </c>
      <c r="G124" s="73" t="s">
        <v>14</v>
      </c>
      <c r="H124" s="74">
        <v>10</v>
      </c>
      <c r="I124" s="32"/>
      <c r="J124" s="33"/>
      <c r="K124" s="33"/>
      <c r="L124" s="33"/>
      <c r="M124" s="33"/>
      <c r="N124" s="47"/>
      <c r="O124" s="112">
        <f t="shared" si="18"/>
        <v>0</v>
      </c>
      <c r="P124" s="33"/>
      <c r="Q124" s="187">
        <f t="shared" si="17"/>
        <v>0</v>
      </c>
      <c r="R124" s="34"/>
    </row>
    <row r="125" spans="1:18" s="22" customFormat="1" ht="51" x14ac:dyDescent="0.2">
      <c r="A125" s="174">
        <v>40</v>
      </c>
      <c r="B125" s="55" t="s">
        <v>111</v>
      </c>
      <c r="C125" s="14" t="s">
        <v>16</v>
      </c>
      <c r="D125" s="61"/>
      <c r="E125" s="9" t="s">
        <v>262</v>
      </c>
      <c r="F125" s="9" t="s">
        <v>224</v>
      </c>
      <c r="G125" s="73" t="s">
        <v>14</v>
      </c>
      <c r="H125" s="74">
        <v>10</v>
      </c>
      <c r="I125" s="32"/>
      <c r="J125" s="33"/>
      <c r="K125" s="33"/>
      <c r="L125" s="33"/>
      <c r="M125" s="33"/>
      <c r="N125" s="47"/>
      <c r="O125" s="112">
        <f t="shared" si="18"/>
        <v>0</v>
      </c>
      <c r="P125" s="33"/>
      <c r="Q125" s="187">
        <f t="shared" si="17"/>
        <v>0</v>
      </c>
      <c r="R125" s="34"/>
    </row>
    <row r="126" spans="1:18" s="22" customFormat="1" ht="51" x14ac:dyDescent="0.2">
      <c r="A126" s="165">
        <v>41</v>
      </c>
      <c r="B126" s="55" t="s">
        <v>22</v>
      </c>
      <c r="C126" s="14" t="s">
        <v>17</v>
      </c>
      <c r="D126" s="61"/>
      <c r="E126" s="9" t="s">
        <v>263</v>
      </c>
      <c r="F126" s="9" t="s">
        <v>104</v>
      </c>
      <c r="G126" s="73" t="s">
        <v>14</v>
      </c>
      <c r="H126" s="74">
        <v>5</v>
      </c>
      <c r="I126" s="32"/>
      <c r="J126" s="33"/>
      <c r="K126" s="33"/>
      <c r="L126" s="33"/>
      <c r="M126" s="33"/>
      <c r="N126" s="47"/>
      <c r="O126" s="112">
        <f t="shared" si="18"/>
        <v>0</v>
      </c>
      <c r="P126" s="33"/>
      <c r="Q126" s="187">
        <f t="shared" si="17"/>
        <v>0</v>
      </c>
      <c r="R126" s="34"/>
    </row>
    <row r="127" spans="1:18" s="22" customFormat="1" ht="63.75" x14ac:dyDescent="0.2">
      <c r="A127" s="174">
        <v>42</v>
      </c>
      <c r="B127" s="55" t="s">
        <v>111</v>
      </c>
      <c r="C127" s="14" t="s">
        <v>18</v>
      </c>
      <c r="D127" s="61"/>
      <c r="E127" s="9" t="s">
        <v>264</v>
      </c>
      <c r="F127" s="9" t="s">
        <v>105</v>
      </c>
      <c r="G127" s="73" t="s">
        <v>14</v>
      </c>
      <c r="H127" s="74">
        <v>5</v>
      </c>
      <c r="I127" s="32"/>
      <c r="J127" s="33"/>
      <c r="K127" s="33"/>
      <c r="L127" s="33"/>
      <c r="M127" s="33"/>
      <c r="N127" s="47"/>
      <c r="O127" s="112">
        <f t="shared" si="18"/>
        <v>0</v>
      </c>
      <c r="P127" s="33"/>
      <c r="Q127" s="187">
        <f t="shared" si="17"/>
        <v>0</v>
      </c>
      <c r="R127" s="34"/>
    </row>
    <row r="128" spans="1:18" s="22" customFormat="1" ht="78" customHeight="1" x14ac:dyDescent="0.2">
      <c r="A128" s="222">
        <v>43</v>
      </c>
      <c r="B128" s="250" t="s">
        <v>22</v>
      </c>
      <c r="C128" s="241" t="s">
        <v>17</v>
      </c>
      <c r="D128" s="61"/>
      <c r="E128" s="9" t="s">
        <v>337</v>
      </c>
      <c r="F128" s="9"/>
      <c r="G128" s="73"/>
      <c r="H128" s="74"/>
      <c r="I128" s="32"/>
      <c r="J128" s="33"/>
      <c r="K128" s="33"/>
      <c r="L128" s="33"/>
      <c r="M128" s="33"/>
      <c r="N128" s="47"/>
      <c r="O128" s="112"/>
      <c r="P128" s="33"/>
      <c r="Q128" s="187"/>
      <c r="R128" s="34"/>
    </row>
    <row r="129" spans="1:18" s="27" customFormat="1" ht="38.25" x14ac:dyDescent="0.2">
      <c r="A129" s="223"/>
      <c r="B129" s="234"/>
      <c r="C129" s="237"/>
      <c r="D129" s="175" t="s">
        <v>335</v>
      </c>
      <c r="E129" s="9" t="s">
        <v>339</v>
      </c>
      <c r="F129" s="9"/>
      <c r="G129" s="73" t="s">
        <v>14</v>
      </c>
      <c r="H129" s="74">
        <v>2</v>
      </c>
      <c r="I129" s="32"/>
      <c r="J129" s="33"/>
      <c r="K129" s="33"/>
      <c r="L129" s="33"/>
      <c r="M129" s="33"/>
      <c r="N129" s="47"/>
      <c r="O129" s="112">
        <f t="shared" si="18"/>
        <v>0</v>
      </c>
      <c r="P129" s="33"/>
      <c r="Q129" s="187">
        <f t="shared" si="17"/>
        <v>0</v>
      </c>
      <c r="R129" s="34"/>
    </row>
    <row r="130" spans="1:18" s="22" customFormat="1" ht="38.25" x14ac:dyDescent="0.2">
      <c r="A130" s="224"/>
      <c r="B130" s="245"/>
      <c r="C130" s="239"/>
      <c r="D130" s="61" t="s">
        <v>336</v>
      </c>
      <c r="E130" s="9" t="s">
        <v>338</v>
      </c>
      <c r="F130" s="9"/>
      <c r="G130" s="73" t="s">
        <v>14</v>
      </c>
      <c r="H130" s="74">
        <v>2</v>
      </c>
      <c r="I130" s="32"/>
      <c r="J130" s="33"/>
      <c r="K130" s="33"/>
      <c r="L130" s="33"/>
      <c r="M130" s="33"/>
      <c r="N130" s="47"/>
      <c r="O130" s="112">
        <f t="shared" si="18"/>
        <v>0</v>
      </c>
      <c r="P130" s="33"/>
      <c r="Q130" s="187">
        <f t="shared" si="17"/>
        <v>0</v>
      </c>
      <c r="R130" s="34"/>
    </row>
    <row r="131" spans="1:18" s="22" customFormat="1" ht="76.5" x14ac:dyDescent="0.2">
      <c r="A131" s="216">
        <v>44</v>
      </c>
      <c r="B131" s="55" t="s">
        <v>165</v>
      </c>
      <c r="C131" s="9" t="s">
        <v>112</v>
      </c>
      <c r="D131" s="61"/>
      <c r="E131" s="9" t="s">
        <v>265</v>
      </c>
      <c r="F131" s="9" t="s">
        <v>225</v>
      </c>
      <c r="G131" s="73" t="s">
        <v>14</v>
      </c>
      <c r="H131" s="74">
        <v>1</v>
      </c>
      <c r="I131" s="32"/>
      <c r="J131" s="33"/>
      <c r="K131" s="33"/>
      <c r="L131" s="33"/>
      <c r="M131" s="33"/>
      <c r="N131" s="47"/>
      <c r="O131" s="112">
        <f t="shared" si="18"/>
        <v>0</v>
      </c>
      <c r="P131" s="33"/>
      <c r="Q131" s="187">
        <f t="shared" si="17"/>
        <v>0</v>
      </c>
      <c r="R131" s="34"/>
    </row>
    <row r="132" spans="1:18" s="22" customFormat="1" ht="51" x14ac:dyDescent="0.2">
      <c r="A132" s="218">
        <v>45</v>
      </c>
      <c r="B132" s="55" t="s">
        <v>166</v>
      </c>
      <c r="C132" s="14" t="s">
        <v>106</v>
      </c>
      <c r="D132" s="61"/>
      <c r="E132" s="9" t="s">
        <v>266</v>
      </c>
      <c r="F132" s="9" t="s">
        <v>226</v>
      </c>
      <c r="G132" s="73" t="s">
        <v>14</v>
      </c>
      <c r="H132" s="74">
        <v>1</v>
      </c>
      <c r="I132" s="32"/>
      <c r="J132" s="33"/>
      <c r="K132" s="33"/>
      <c r="L132" s="33"/>
      <c r="M132" s="33"/>
      <c r="N132" s="47"/>
      <c r="O132" s="112">
        <f t="shared" si="18"/>
        <v>0</v>
      </c>
      <c r="P132" s="33"/>
      <c r="Q132" s="187">
        <f t="shared" si="17"/>
        <v>0</v>
      </c>
      <c r="R132" s="34"/>
    </row>
    <row r="133" spans="1:18" s="22" customFormat="1" ht="64.5" thickBot="1" x14ac:dyDescent="0.25">
      <c r="A133" s="216">
        <v>46</v>
      </c>
      <c r="B133" s="66" t="s">
        <v>110</v>
      </c>
      <c r="C133" s="56" t="s">
        <v>107</v>
      </c>
      <c r="D133" s="54"/>
      <c r="E133" s="129" t="s">
        <v>267</v>
      </c>
      <c r="F133" s="129" t="s">
        <v>113</v>
      </c>
      <c r="G133" s="130" t="s">
        <v>14</v>
      </c>
      <c r="H133" s="131">
        <v>2</v>
      </c>
      <c r="I133" s="122"/>
      <c r="J133" s="44"/>
      <c r="K133" s="44"/>
      <c r="L133" s="44"/>
      <c r="M133" s="44"/>
      <c r="N133" s="123"/>
      <c r="O133" s="112">
        <f t="shared" si="18"/>
        <v>0</v>
      </c>
      <c r="P133" s="44"/>
      <c r="Q133" s="188">
        <f t="shared" si="17"/>
        <v>0</v>
      </c>
      <c r="R133" s="124"/>
    </row>
    <row r="134" spans="1:18" s="22" customFormat="1" ht="23.25" customHeight="1" thickBot="1" x14ac:dyDescent="0.25">
      <c r="A134" s="231">
        <v>47</v>
      </c>
      <c r="B134" s="246" t="s">
        <v>165</v>
      </c>
      <c r="C134" s="243" t="s">
        <v>227</v>
      </c>
      <c r="D134" s="147"/>
      <c r="E134" s="99" t="s">
        <v>231</v>
      </c>
      <c r="F134" s="142"/>
      <c r="G134" s="100"/>
      <c r="H134" s="139"/>
      <c r="I134" s="101"/>
      <c r="J134" s="102"/>
      <c r="K134" s="102"/>
      <c r="L134" s="102"/>
      <c r="M134" s="102"/>
      <c r="N134" s="103"/>
      <c r="O134" s="103"/>
      <c r="P134" s="104"/>
      <c r="Q134" s="189">
        <f>+SUM(Q135:Q137)</f>
        <v>0</v>
      </c>
      <c r="R134" s="105"/>
    </row>
    <row r="135" spans="1:18" s="27" customFormat="1" ht="51" x14ac:dyDescent="0.2">
      <c r="A135" s="223"/>
      <c r="B135" s="242"/>
      <c r="C135" s="240"/>
      <c r="D135" s="68" t="s">
        <v>368</v>
      </c>
      <c r="E135" s="9" t="s">
        <v>268</v>
      </c>
      <c r="F135" s="11" t="s">
        <v>228</v>
      </c>
      <c r="G135" s="73" t="s">
        <v>14</v>
      </c>
      <c r="H135" s="140">
        <v>1</v>
      </c>
      <c r="I135" s="32"/>
      <c r="J135" s="33"/>
      <c r="K135" s="33"/>
      <c r="L135" s="33"/>
      <c r="M135" s="33"/>
      <c r="N135" s="47"/>
      <c r="O135" s="112">
        <f t="shared" si="18"/>
        <v>0</v>
      </c>
      <c r="P135" s="33"/>
      <c r="Q135" s="187">
        <f t="shared" si="17"/>
        <v>0</v>
      </c>
      <c r="R135" s="34"/>
    </row>
    <row r="136" spans="1:18" s="22" customFormat="1" ht="51" x14ac:dyDescent="0.2">
      <c r="A136" s="223"/>
      <c r="B136" s="242"/>
      <c r="C136" s="240"/>
      <c r="D136" s="68" t="s">
        <v>369</v>
      </c>
      <c r="E136" s="9" t="s">
        <v>269</v>
      </c>
      <c r="F136" s="11" t="s">
        <v>229</v>
      </c>
      <c r="G136" s="73" t="s">
        <v>14</v>
      </c>
      <c r="H136" s="140">
        <v>1</v>
      </c>
      <c r="I136" s="32"/>
      <c r="J136" s="33"/>
      <c r="K136" s="33"/>
      <c r="L136" s="33"/>
      <c r="M136" s="33"/>
      <c r="N136" s="47"/>
      <c r="O136" s="112">
        <f t="shared" si="18"/>
        <v>0</v>
      </c>
      <c r="P136" s="33"/>
      <c r="Q136" s="187">
        <f t="shared" si="17"/>
        <v>0</v>
      </c>
      <c r="R136" s="34"/>
    </row>
    <row r="137" spans="1:18" s="22" customFormat="1" ht="51.75" thickBot="1" x14ac:dyDescent="0.25">
      <c r="A137" s="232"/>
      <c r="B137" s="247"/>
      <c r="C137" s="244"/>
      <c r="D137" s="148" t="s">
        <v>370</v>
      </c>
      <c r="E137" s="86" t="s">
        <v>270</v>
      </c>
      <c r="F137" s="90" t="s">
        <v>230</v>
      </c>
      <c r="G137" s="87" t="s">
        <v>14</v>
      </c>
      <c r="H137" s="141">
        <v>1</v>
      </c>
      <c r="I137" s="35"/>
      <c r="J137" s="36"/>
      <c r="K137" s="36"/>
      <c r="L137" s="36"/>
      <c r="M137" s="36"/>
      <c r="N137" s="48"/>
      <c r="O137" s="89">
        <f t="shared" si="18"/>
        <v>0</v>
      </c>
      <c r="P137" s="36"/>
      <c r="Q137" s="188">
        <f t="shared" si="17"/>
        <v>0</v>
      </c>
      <c r="R137" s="37"/>
    </row>
    <row r="138" spans="1:18" s="22" customFormat="1" ht="26.25" thickBot="1" x14ac:dyDescent="0.25">
      <c r="A138" s="231">
        <v>48</v>
      </c>
      <c r="B138" s="246" t="s">
        <v>19</v>
      </c>
      <c r="C138" s="243" t="s">
        <v>115</v>
      </c>
      <c r="D138" s="147"/>
      <c r="E138" s="99" t="s">
        <v>271</v>
      </c>
      <c r="F138" s="99"/>
      <c r="G138" s="100"/>
      <c r="H138" s="139"/>
      <c r="I138" s="101"/>
      <c r="J138" s="102"/>
      <c r="K138" s="102"/>
      <c r="L138" s="102"/>
      <c r="M138" s="102"/>
      <c r="N138" s="103"/>
      <c r="O138" s="103"/>
      <c r="P138" s="104"/>
      <c r="Q138" s="189">
        <f>+SUM(Q139:Q142)</f>
        <v>0</v>
      </c>
      <c r="R138" s="105"/>
    </row>
    <row r="139" spans="1:18" s="22" customFormat="1" x14ac:dyDescent="0.2">
      <c r="A139" s="223"/>
      <c r="B139" s="242"/>
      <c r="C139" s="240"/>
      <c r="D139" s="68" t="s">
        <v>371</v>
      </c>
      <c r="E139" s="9" t="s">
        <v>116</v>
      </c>
      <c r="F139" s="9"/>
      <c r="G139" s="73" t="s">
        <v>114</v>
      </c>
      <c r="H139" s="140">
        <v>2</v>
      </c>
      <c r="I139" s="32"/>
      <c r="J139" s="33"/>
      <c r="K139" s="33"/>
      <c r="L139" s="33"/>
      <c r="M139" s="33"/>
      <c r="N139" s="47"/>
      <c r="O139" s="112">
        <f t="shared" si="18"/>
        <v>0</v>
      </c>
      <c r="P139" s="33"/>
      <c r="Q139" s="188">
        <f t="shared" si="17"/>
        <v>0</v>
      </c>
      <c r="R139" s="34"/>
    </row>
    <row r="140" spans="1:18" s="22" customFormat="1" x14ac:dyDescent="0.2">
      <c r="A140" s="223"/>
      <c r="B140" s="242"/>
      <c r="C140" s="240"/>
      <c r="D140" s="68" t="s">
        <v>372</v>
      </c>
      <c r="E140" s="9" t="s">
        <v>117</v>
      </c>
      <c r="F140" s="9"/>
      <c r="G140" s="73" t="s">
        <v>114</v>
      </c>
      <c r="H140" s="140">
        <v>2</v>
      </c>
      <c r="I140" s="32"/>
      <c r="J140" s="33"/>
      <c r="K140" s="33"/>
      <c r="L140" s="33"/>
      <c r="M140" s="33"/>
      <c r="N140" s="47"/>
      <c r="O140" s="112">
        <f t="shared" si="18"/>
        <v>0</v>
      </c>
      <c r="P140" s="145"/>
      <c r="Q140" s="187">
        <f t="shared" si="17"/>
        <v>0</v>
      </c>
      <c r="R140" s="146"/>
    </row>
    <row r="141" spans="1:18" s="22" customFormat="1" x14ac:dyDescent="0.2">
      <c r="A141" s="223"/>
      <c r="B141" s="242"/>
      <c r="C141" s="240"/>
      <c r="D141" s="68" t="s">
        <v>373</v>
      </c>
      <c r="E141" s="9" t="s">
        <v>118</v>
      </c>
      <c r="F141" s="9"/>
      <c r="G141" s="73" t="s">
        <v>114</v>
      </c>
      <c r="H141" s="140">
        <v>2</v>
      </c>
      <c r="I141" s="32"/>
      <c r="J141" s="33"/>
      <c r="K141" s="33"/>
      <c r="L141" s="33"/>
      <c r="M141" s="33"/>
      <c r="N141" s="47"/>
      <c r="O141" s="112">
        <f t="shared" si="18"/>
        <v>0</v>
      </c>
      <c r="P141" s="145"/>
      <c r="Q141" s="187">
        <f t="shared" si="17"/>
        <v>0</v>
      </c>
      <c r="R141" s="146"/>
    </row>
    <row r="142" spans="1:18" s="22" customFormat="1" ht="13.5" thickBot="1" x14ac:dyDescent="0.25">
      <c r="A142" s="232"/>
      <c r="B142" s="247"/>
      <c r="C142" s="244"/>
      <c r="D142" s="148" t="s">
        <v>374</v>
      </c>
      <c r="E142" s="86" t="s">
        <v>119</v>
      </c>
      <c r="F142" s="86"/>
      <c r="G142" s="87" t="s">
        <v>114</v>
      </c>
      <c r="H142" s="141">
        <v>1</v>
      </c>
      <c r="I142" s="35"/>
      <c r="J142" s="36"/>
      <c r="K142" s="36"/>
      <c r="L142" s="36"/>
      <c r="M142" s="36"/>
      <c r="N142" s="48"/>
      <c r="O142" s="89">
        <f t="shared" si="18"/>
        <v>0</v>
      </c>
      <c r="P142" s="36"/>
      <c r="Q142" s="197">
        <f t="shared" si="17"/>
        <v>0</v>
      </c>
      <c r="R142" s="37"/>
    </row>
    <row r="143" spans="1:18" s="22" customFormat="1" ht="25.5" customHeight="1" x14ac:dyDescent="0.2">
      <c r="A143" s="223">
        <v>49</v>
      </c>
      <c r="B143" s="234" t="s">
        <v>110</v>
      </c>
      <c r="C143" s="237" t="s">
        <v>120</v>
      </c>
      <c r="D143" s="55"/>
      <c r="E143" s="79" t="s">
        <v>231</v>
      </c>
      <c r="F143" s="79"/>
      <c r="G143" s="80" t="s">
        <v>29</v>
      </c>
      <c r="H143" s="81">
        <v>4</v>
      </c>
      <c r="I143" s="82"/>
      <c r="J143" s="45"/>
      <c r="K143" s="45"/>
      <c r="L143" s="45"/>
      <c r="M143" s="45"/>
      <c r="N143" s="83"/>
      <c r="O143" s="96">
        <f t="shared" si="18"/>
        <v>0</v>
      </c>
      <c r="P143" s="45"/>
      <c r="Q143" s="187">
        <f t="shared" si="17"/>
        <v>0</v>
      </c>
      <c r="R143" s="85"/>
    </row>
    <row r="144" spans="1:18" s="24" customFormat="1" ht="38.25" x14ac:dyDescent="0.2">
      <c r="A144" s="223"/>
      <c r="B144" s="234"/>
      <c r="C144" s="237"/>
      <c r="D144" s="61">
        <v>1</v>
      </c>
      <c r="E144" s="9" t="s">
        <v>122</v>
      </c>
      <c r="F144" s="9" t="s">
        <v>123</v>
      </c>
      <c r="G144" s="73"/>
      <c r="H144" s="74"/>
      <c r="I144" s="32"/>
      <c r="J144" s="33"/>
      <c r="K144" s="33"/>
      <c r="L144" s="33"/>
      <c r="M144" s="33"/>
      <c r="N144" s="47"/>
      <c r="O144" s="47"/>
      <c r="P144" s="33"/>
      <c r="Q144" s="195"/>
      <c r="R144" s="34"/>
    </row>
    <row r="145" spans="1:18" s="24" customFormat="1" ht="25.5" x14ac:dyDescent="0.2">
      <c r="A145" s="223"/>
      <c r="B145" s="234"/>
      <c r="C145" s="237"/>
      <c r="D145" s="61">
        <v>2</v>
      </c>
      <c r="E145" s="9" t="s">
        <v>124</v>
      </c>
      <c r="F145" s="9" t="s">
        <v>125</v>
      </c>
      <c r="G145" s="73"/>
      <c r="H145" s="74"/>
      <c r="I145" s="32"/>
      <c r="J145" s="33"/>
      <c r="K145" s="33"/>
      <c r="L145" s="33"/>
      <c r="M145" s="33"/>
      <c r="N145" s="47"/>
      <c r="O145" s="47"/>
      <c r="P145" s="33"/>
      <c r="Q145" s="195"/>
      <c r="R145" s="34"/>
    </row>
    <row r="146" spans="1:18" s="24" customFormat="1" ht="51" x14ac:dyDescent="0.2">
      <c r="A146" s="223"/>
      <c r="B146" s="234"/>
      <c r="C146" s="237"/>
      <c r="D146" s="61">
        <v>3</v>
      </c>
      <c r="E146" s="9" t="s">
        <v>126</v>
      </c>
      <c r="F146" s="9" t="s">
        <v>127</v>
      </c>
      <c r="G146" s="73"/>
      <c r="H146" s="74"/>
      <c r="I146" s="32"/>
      <c r="J146" s="33"/>
      <c r="K146" s="33"/>
      <c r="L146" s="33"/>
      <c r="M146" s="33"/>
      <c r="N146" s="47"/>
      <c r="O146" s="47"/>
      <c r="P146" s="33"/>
      <c r="Q146" s="195"/>
      <c r="R146" s="34"/>
    </row>
    <row r="147" spans="1:18" s="24" customFormat="1" ht="25.5" x14ac:dyDescent="0.2">
      <c r="A147" s="223"/>
      <c r="B147" s="234"/>
      <c r="C147" s="237"/>
      <c r="D147" s="61">
        <v>4</v>
      </c>
      <c r="E147" s="9" t="s">
        <v>128</v>
      </c>
      <c r="F147" s="9" t="s">
        <v>129</v>
      </c>
      <c r="G147" s="73"/>
      <c r="H147" s="74"/>
      <c r="I147" s="32"/>
      <c r="J147" s="33"/>
      <c r="K147" s="33"/>
      <c r="L147" s="33"/>
      <c r="M147" s="33"/>
      <c r="N147" s="47"/>
      <c r="O147" s="47"/>
      <c r="P147" s="33"/>
      <c r="Q147" s="195"/>
      <c r="R147" s="34"/>
    </row>
    <row r="148" spans="1:18" s="24" customFormat="1" ht="38.25" x14ac:dyDescent="0.2">
      <c r="A148" s="223"/>
      <c r="B148" s="234"/>
      <c r="C148" s="237"/>
      <c r="D148" s="61">
        <v>5</v>
      </c>
      <c r="E148" s="9" t="s">
        <v>130</v>
      </c>
      <c r="F148" s="9" t="s">
        <v>131</v>
      </c>
      <c r="G148" s="73"/>
      <c r="H148" s="74"/>
      <c r="I148" s="32"/>
      <c r="J148" s="33"/>
      <c r="K148" s="33"/>
      <c r="L148" s="33"/>
      <c r="M148" s="33"/>
      <c r="N148" s="47"/>
      <c r="O148" s="47"/>
      <c r="P148" s="33"/>
      <c r="Q148" s="195"/>
      <c r="R148" s="34"/>
    </row>
    <row r="149" spans="1:18" s="24" customFormat="1" ht="63.75" x14ac:dyDescent="0.2">
      <c r="A149" s="223"/>
      <c r="B149" s="234"/>
      <c r="C149" s="237"/>
      <c r="D149" s="61">
        <v>6</v>
      </c>
      <c r="E149" s="9" t="s">
        <v>132</v>
      </c>
      <c r="F149" s="9" t="s">
        <v>133</v>
      </c>
      <c r="G149" s="73"/>
      <c r="H149" s="74"/>
      <c r="I149" s="32"/>
      <c r="J149" s="33"/>
      <c r="K149" s="33"/>
      <c r="L149" s="33"/>
      <c r="M149" s="33"/>
      <c r="N149" s="47"/>
      <c r="O149" s="47"/>
      <c r="P149" s="33"/>
      <c r="Q149" s="195"/>
      <c r="R149" s="34"/>
    </row>
    <row r="150" spans="1:18" s="24" customFormat="1" ht="38.25" x14ac:dyDescent="0.2">
      <c r="A150" s="223"/>
      <c r="B150" s="234"/>
      <c r="C150" s="237"/>
      <c r="D150" s="61">
        <v>7</v>
      </c>
      <c r="E150" s="9" t="s">
        <v>134</v>
      </c>
      <c r="F150" s="9" t="s">
        <v>135</v>
      </c>
      <c r="G150" s="73"/>
      <c r="H150" s="74"/>
      <c r="I150" s="32"/>
      <c r="J150" s="33"/>
      <c r="K150" s="33"/>
      <c r="L150" s="33"/>
      <c r="M150" s="33"/>
      <c r="N150" s="47"/>
      <c r="O150" s="47"/>
      <c r="P150" s="33"/>
      <c r="Q150" s="195"/>
      <c r="R150" s="34"/>
    </row>
    <row r="151" spans="1:18" s="24" customFormat="1" ht="25.5" x14ac:dyDescent="0.2">
      <c r="A151" s="223"/>
      <c r="B151" s="234"/>
      <c r="C151" s="237"/>
      <c r="D151" s="61">
        <v>8</v>
      </c>
      <c r="E151" s="9" t="s">
        <v>128</v>
      </c>
      <c r="F151" s="9" t="s">
        <v>136</v>
      </c>
      <c r="G151" s="73"/>
      <c r="H151" s="74"/>
      <c r="I151" s="32"/>
      <c r="J151" s="33"/>
      <c r="K151" s="33"/>
      <c r="L151" s="33"/>
      <c r="M151" s="33"/>
      <c r="N151" s="47"/>
      <c r="O151" s="47"/>
      <c r="P151" s="33"/>
      <c r="Q151" s="195"/>
      <c r="R151" s="34"/>
    </row>
    <row r="152" spans="1:18" s="24" customFormat="1" ht="25.5" x14ac:dyDescent="0.2">
      <c r="A152" s="223"/>
      <c r="B152" s="234"/>
      <c r="C152" s="237"/>
      <c r="D152" s="61">
        <v>9</v>
      </c>
      <c r="E152" s="9" t="s">
        <v>128</v>
      </c>
      <c r="F152" s="9" t="s">
        <v>137</v>
      </c>
      <c r="G152" s="73"/>
      <c r="H152" s="74"/>
      <c r="I152" s="32"/>
      <c r="J152" s="33"/>
      <c r="K152" s="33"/>
      <c r="L152" s="33"/>
      <c r="M152" s="33"/>
      <c r="N152" s="47"/>
      <c r="O152" s="47"/>
      <c r="P152" s="33"/>
      <c r="Q152" s="195"/>
      <c r="R152" s="34"/>
    </row>
    <row r="153" spans="1:18" s="24" customFormat="1" x14ac:dyDescent="0.2">
      <c r="A153" s="223"/>
      <c r="B153" s="234"/>
      <c r="C153" s="237"/>
      <c r="D153" s="61">
        <v>10</v>
      </c>
      <c r="E153" s="9" t="s">
        <v>138</v>
      </c>
      <c r="F153" s="9" t="s">
        <v>139</v>
      </c>
      <c r="G153" s="73"/>
      <c r="H153" s="74"/>
      <c r="I153" s="32"/>
      <c r="J153" s="33"/>
      <c r="K153" s="33"/>
      <c r="L153" s="33"/>
      <c r="M153" s="33"/>
      <c r="N153" s="47"/>
      <c r="O153" s="47"/>
      <c r="P153" s="33"/>
      <c r="Q153" s="195"/>
      <c r="R153" s="34"/>
    </row>
    <row r="154" spans="1:18" s="24" customFormat="1" ht="76.5" x14ac:dyDescent="0.2">
      <c r="A154" s="223"/>
      <c r="B154" s="234"/>
      <c r="C154" s="237"/>
      <c r="D154" s="61">
        <v>11</v>
      </c>
      <c r="E154" s="9" t="s">
        <v>140</v>
      </c>
      <c r="F154" s="9" t="s">
        <v>141</v>
      </c>
      <c r="G154" s="73"/>
      <c r="H154" s="74"/>
      <c r="I154" s="32"/>
      <c r="J154" s="33"/>
      <c r="K154" s="33"/>
      <c r="L154" s="33"/>
      <c r="M154" s="33"/>
      <c r="N154" s="47"/>
      <c r="O154" s="47"/>
      <c r="P154" s="33"/>
      <c r="Q154" s="195"/>
      <c r="R154" s="34"/>
    </row>
    <row r="155" spans="1:18" s="24" customFormat="1" ht="51" x14ac:dyDescent="0.2">
      <c r="A155" s="223"/>
      <c r="B155" s="234"/>
      <c r="C155" s="237"/>
      <c r="D155" s="61">
        <v>12</v>
      </c>
      <c r="E155" s="9" t="s">
        <v>130</v>
      </c>
      <c r="F155" s="9" t="s">
        <v>142</v>
      </c>
      <c r="G155" s="73"/>
      <c r="H155" s="74"/>
      <c r="I155" s="32"/>
      <c r="J155" s="33"/>
      <c r="K155" s="33"/>
      <c r="L155" s="33"/>
      <c r="M155" s="33"/>
      <c r="N155" s="47"/>
      <c r="O155" s="47"/>
      <c r="P155" s="33"/>
      <c r="Q155" s="195"/>
      <c r="R155" s="34"/>
    </row>
    <row r="156" spans="1:18" s="24" customFormat="1" ht="76.5" x14ac:dyDescent="0.2">
      <c r="A156" s="223"/>
      <c r="B156" s="234"/>
      <c r="C156" s="237"/>
      <c r="D156" s="61">
        <v>13</v>
      </c>
      <c r="E156" s="9" t="s">
        <v>140</v>
      </c>
      <c r="F156" s="9" t="s">
        <v>143</v>
      </c>
      <c r="G156" s="73"/>
      <c r="H156" s="74"/>
      <c r="I156" s="32"/>
      <c r="J156" s="33"/>
      <c r="K156" s="33"/>
      <c r="L156" s="33"/>
      <c r="M156" s="33"/>
      <c r="N156" s="47"/>
      <c r="O156" s="47"/>
      <c r="P156" s="33"/>
      <c r="Q156" s="195"/>
      <c r="R156" s="34"/>
    </row>
    <row r="157" spans="1:18" s="24" customFormat="1" x14ac:dyDescent="0.2">
      <c r="A157" s="223"/>
      <c r="B157" s="234"/>
      <c r="C157" s="237"/>
      <c r="D157" s="61">
        <v>14</v>
      </c>
      <c r="E157" s="9" t="s">
        <v>144</v>
      </c>
      <c r="F157" s="9" t="s">
        <v>145</v>
      </c>
      <c r="G157" s="73"/>
      <c r="H157" s="74"/>
      <c r="I157" s="32"/>
      <c r="J157" s="33"/>
      <c r="K157" s="33"/>
      <c r="L157" s="33"/>
      <c r="M157" s="33"/>
      <c r="N157" s="47"/>
      <c r="O157" s="47"/>
      <c r="P157" s="33"/>
      <c r="Q157" s="195"/>
      <c r="R157" s="34"/>
    </row>
    <row r="158" spans="1:18" s="24" customFormat="1" ht="76.5" x14ac:dyDescent="0.2">
      <c r="A158" s="223"/>
      <c r="B158" s="234"/>
      <c r="C158" s="237"/>
      <c r="D158" s="61">
        <v>15</v>
      </c>
      <c r="E158" s="9" t="s">
        <v>146</v>
      </c>
      <c r="F158" s="9" t="s">
        <v>147</v>
      </c>
      <c r="G158" s="73"/>
      <c r="H158" s="74"/>
      <c r="I158" s="32"/>
      <c r="J158" s="33"/>
      <c r="K158" s="33"/>
      <c r="L158" s="33"/>
      <c r="M158" s="33"/>
      <c r="N158" s="47"/>
      <c r="O158" s="47"/>
      <c r="P158" s="33"/>
      <c r="Q158" s="195"/>
      <c r="R158" s="34"/>
    </row>
    <row r="159" spans="1:18" s="24" customFormat="1" ht="38.25" x14ac:dyDescent="0.2">
      <c r="A159" s="223"/>
      <c r="B159" s="234"/>
      <c r="C159" s="237"/>
      <c r="D159" s="61">
        <v>16</v>
      </c>
      <c r="E159" s="9" t="s">
        <v>148</v>
      </c>
      <c r="F159" s="9" t="s">
        <v>149</v>
      </c>
      <c r="G159" s="73"/>
      <c r="H159" s="74"/>
      <c r="I159" s="32"/>
      <c r="J159" s="33"/>
      <c r="K159" s="33"/>
      <c r="L159" s="33"/>
      <c r="M159" s="33"/>
      <c r="N159" s="47"/>
      <c r="O159" s="47"/>
      <c r="P159" s="33"/>
      <c r="Q159" s="195"/>
      <c r="R159" s="34"/>
    </row>
    <row r="160" spans="1:18" s="24" customFormat="1" ht="89.25" x14ac:dyDescent="0.2">
      <c r="A160" s="224"/>
      <c r="B160" s="245"/>
      <c r="C160" s="239"/>
      <c r="D160" s="61">
        <v>17</v>
      </c>
      <c r="E160" s="9" t="s">
        <v>150</v>
      </c>
      <c r="F160" s="9" t="s">
        <v>151</v>
      </c>
      <c r="G160" s="73"/>
      <c r="H160" s="74"/>
      <c r="I160" s="32"/>
      <c r="J160" s="33"/>
      <c r="K160" s="33"/>
      <c r="L160" s="33"/>
      <c r="M160" s="33"/>
      <c r="N160" s="47"/>
      <c r="O160" s="47"/>
      <c r="P160" s="33"/>
      <c r="Q160" s="195"/>
      <c r="R160" s="34"/>
    </row>
    <row r="161" spans="1:18" s="22" customFormat="1" ht="41.25" x14ac:dyDescent="0.2">
      <c r="A161" s="150">
        <v>50</v>
      </c>
      <c r="B161" s="55" t="s">
        <v>76</v>
      </c>
      <c r="C161" s="14" t="s">
        <v>121</v>
      </c>
      <c r="D161" s="61"/>
      <c r="E161" s="9" t="s">
        <v>233</v>
      </c>
      <c r="F161" s="9" t="s">
        <v>232</v>
      </c>
      <c r="G161" s="73" t="s">
        <v>14</v>
      </c>
      <c r="H161" s="74">
        <v>23</v>
      </c>
      <c r="I161" s="32"/>
      <c r="J161" s="33"/>
      <c r="K161" s="33"/>
      <c r="L161" s="33"/>
      <c r="M161" s="33"/>
      <c r="N161" s="47"/>
      <c r="O161" s="112">
        <f t="shared" ref="O161" si="19">ROUND(H161*N161,2)</f>
        <v>0</v>
      </c>
      <c r="P161" s="33"/>
      <c r="Q161" s="187">
        <f t="shared" ref="Q161" si="20">ROUND(O161*(1+P161/100),2)</f>
        <v>0</v>
      </c>
      <c r="R161" s="34"/>
    </row>
    <row r="162" spans="1:18" x14ac:dyDescent="0.2">
      <c r="A162" s="17"/>
      <c r="B162" s="17"/>
      <c r="C162" s="5"/>
      <c r="D162" s="17"/>
      <c r="E162" s="5"/>
      <c r="F162" s="5"/>
      <c r="G162" s="76"/>
      <c r="H162" s="76"/>
      <c r="I162" s="38"/>
      <c r="J162" s="38"/>
      <c r="K162" s="38"/>
      <c r="L162" s="38"/>
      <c r="M162" s="38"/>
      <c r="N162" s="49"/>
      <c r="O162" s="49"/>
      <c r="P162" s="38"/>
      <c r="Q162" s="51"/>
      <c r="R162" s="38"/>
    </row>
    <row r="163" spans="1:18" x14ac:dyDescent="0.2">
      <c r="A163" s="17"/>
      <c r="B163" s="17"/>
      <c r="C163" s="5"/>
      <c r="D163" s="17"/>
      <c r="E163" s="5"/>
      <c r="F163" s="5"/>
      <c r="G163" s="76"/>
      <c r="H163" s="76"/>
      <c r="I163" s="38"/>
      <c r="J163" s="38"/>
      <c r="K163" s="38"/>
      <c r="L163" s="38"/>
      <c r="M163" s="38"/>
      <c r="N163" s="49"/>
      <c r="O163" s="49"/>
      <c r="P163" s="38"/>
      <c r="Q163" s="51"/>
      <c r="R163" s="38"/>
    </row>
    <row r="164" spans="1:18" x14ac:dyDescent="0.2">
      <c r="A164" s="17"/>
      <c r="B164" s="17"/>
      <c r="C164" s="5"/>
      <c r="D164" s="17"/>
      <c r="E164" s="5"/>
      <c r="F164" s="5"/>
      <c r="G164" s="76"/>
      <c r="H164" s="76"/>
      <c r="I164" s="38"/>
      <c r="J164" s="38"/>
      <c r="K164" s="38"/>
      <c r="L164" s="38"/>
      <c r="M164" s="38"/>
      <c r="N164" s="49"/>
      <c r="O164" s="49"/>
      <c r="P164" s="38"/>
      <c r="Q164" s="51"/>
      <c r="R164" s="38"/>
    </row>
    <row r="165" spans="1:18" x14ac:dyDescent="0.2">
      <c r="A165" s="17"/>
      <c r="B165" s="17"/>
      <c r="C165" s="5"/>
      <c r="D165" s="17"/>
      <c r="E165" s="5"/>
      <c r="F165" s="5"/>
      <c r="G165" s="76"/>
      <c r="H165" s="76"/>
      <c r="I165" s="38"/>
      <c r="J165" s="38"/>
      <c r="K165" s="38"/>
      <c r="L165" s="38"/>
      <c r="M165" s="38"/>
      <c r="N165" s="49"/>
      <c r="O165" s="49"/>
      <c r="P165" s="38"/>
      <c r="Q165" s="51"/>
      <c r="R165" s="38"/>
    </row>
    <row r="166" spans="1:18" x14ac:dyDescent="0.2">
      <c r="A166" s="17"/>
      <c r="B166" s="17"/>
      <c r="C166" s="5"/>
      <c r="D166" s="17"/>
      <c r="E166" s="5"/>
      <c r="F166" s="5"/>
      <c r="G166" s="76"/>
      <c r="H166" s="76"/>
      <c r="I166" s="38"/>
      <c r="J166" s="38"/>
      <c r="K166" s="38"/>
      <c r="L166" s="38"/>
      <c r="M166" s="38"/>
      <c r="N166" s="49"/>
      <c r="O166" s="49"/>
      <c r="P166" s="38"/>
      <c r="Q166" s="51"/>
      <c r="R166" s="38"/>
    </row>
    <row r="167" spans="1:18" x14ac:dyDescent="0.2">
      <c r="A167" s="17"/>
      <c r="B167" s="17"/>
      <c r="C167" s="5"/>
      <c r="D167" s="17"/>
      <c r="E167" s="5"/>
      <c r="F167" s="5"/>
      <c r="G167" s="76"/>
      <c r="H167" s="76"/>
      <c r="I167" s="38"/>
      <c r="J167" s="38"/>
      <c r="K167" s="38"/>
      <c r="L167" s="38"/>
      <c r="M167" s="38"/>
      <c r="N167" s="49"/>
      <c r="O167" s="49"/>
      <c r="P167" s="38"/>
      <c r="Q167" s="51"/>
      <c r="R167" s="38"/>
    </row>
    <row r="168" spans="1:18" x14ac:dyDescent="0.2">
      <c r="A168" s="17"/>
      <c r="B168" s="17"/>
      <c r="C168" s="5"/>
      <c r="D168" s="17"/>
      <c r="E168" s="5"/>
      <c r="F168" s="5"/>
      <c r="G168" s="76"/>
      <c r="H168" s="76"/>
      <c r="I168" s="38"/>
      <c r="J168" s="38"/>
      <c r="K168" s="38"/>
      <c r="L168" s="38"/>
      <c r="M168" s="38"/>
      <c r="N168" s="49"/>
      <c r="O168" s="49"/>
      <c r="P168" s="38"/>
      <c r="Q168" s="51"/>
      <c r="R168" s="38"/>
    </row>
    <row r="169" spans="1:18" x14ac:dyDescent="0.2">
      <c r="A169" s="17"/>
      <c r="B169" s="17"/>
      <c r="C169" s="5"/>
      <c r="D169" s="17"/>
      <c r="E169" s="5"/>
      <c r="F169" s="5"/>
      <c r="G169" s="76"/>
      <c r="H169" s="76"/>
      <c r="I169" s="38"/>
      <c r="J169" s="38"/>
      <c r="K169" s="38"/>
      <c r="L169" s="38"/>
      <c r="M169" s="38"/>
      <c r="N169" s="49"/>
      <c r="O169" s="49"/>
      <c r="P169" s="38"/>
      <c r="Q169" s="51"/>
      <c r="R169" s="38"/>
    </row>
    <row r="170" spans="1:18" x14ac:dyDescent="0.2">
      <c r="A170" s="17"/>
      <c r="B170" s="17"/>
      <c r="C170" s="5"/>
      <c r="D170" s="17"/>
      <c r="E170" s="5"/>
      <c r="F170" s="5"/>
      <c r="G170" s="76"/>
      <c r="H170" s="76"/>
      <c r="I170" s="38"/>
      <c r="J170" s="38"/>
      <c r="K170" s="38"/>
      <c r="L170" s="38"/>
      <c r="M170" s="38"/>
      <c r="N170" s="49"/>
      <c r="O170" s="49"/>
      <c r="P170" s="38"/>
      <c r="Q170" s="51"/>
      <c r="R170" s="38"/>
    </row>
    <row r="171" spans="1:18" x14ac:dyDescent="0.2">
      <c r="A171" s="17"/>
      <c r="B171" s="17"/>
      <c r="C171" s="5"/>
      <c r="D171" s="17"/>
      <c r="E171" s="5"/>
      <c r="F171" s="5"/>
      <c r="G171" s="76"/>
      <c r="H171" s="76"/>
      <c r="I171" s="38"/>
      <c r="J171" s="38"/>
      <c r="K171" s="38"/>
      <c r="L171" s="38"/>
      <c r="M171" s="38"/>
      <c r="N171" s="49"/>
      <c r="O171" s="49"/>
      <c r="P171" s="38"/>
      <c r="Q171" s="51"/>
      <c r="R171" s="38"/>
    </row>
    <row r="172" spans="1:18" x14ac:dyDescent="0.2">
      <c r="A172" s="17"/>
      <c r="B172" s="17"/>
      <c r="C172" s="5"/>
      <c r="D172" s="17"/>
      <c r="E172" s="5"/>
      <c r="F172" s="5"/>
      <c r="G172" s="76"/>
      <c r="H172" s="76"/>
      <c r="I172" s="38"/>
      <c r="J172" s="38"/>
      <c r="K172" s="38"/>
      <c r="L172" s="38"/>
      <c r="M172" s="38"/>
      <c r="N172" s="49"/>
      <c r="O172" s="49"/>
      <c r="P172" s="38"/>
      <c r="Q172" s="51"/>
      <c r="R172" s="38"/>
    </row>
    <row r="173" spans="1:18" x14ac:dyDescent="0.2">
      <c r="A173" s="17"/>
      <c r="B173" s="17"/>
      <c r="C173" s="5"/>
      <c r="D173" s="17"/>
      <c r="E173" s="5"/>
      <c r="F173" s="5"/>
      <c r="G173" s="76"/>
      <c r="H173" s="76"/>
      <c r="I173" s="38"/>
      <c r="J173" s="38"/>
      <c r="K173" s="38"/>
      <c r="L173" s="38"/>
      <c r="M173" s="38"/>
      <c r="N173" s="49"/>
      <c r="O173" s="49"/>
      <c r="P173" s="38"/>
      <c r="Q173" s="51"/>
      <c r="R173" s="38"/>
    </row>
    <row r="174" spans="1:18" x14ac:dyDescent="0.2">
      <c r="A174" s="17"/>
      <c r="B174" s="17"/>
      <c r="C174" s="5"/>
      <c r="D174" s="17"/>
      <c r="E174" s="5"/>
      <c r="F174" s="5"/>
      <c r="G174" s="76"/>
      <c r="H174" s="76"/>
      <c r="I174" s="38"/>
      <c r="J174" s="38"/>
      <c r="K174" s="38"/>
      <c r="L174" s="38"/>
      <c r="M174" s="38"/>
      <c r="N174" s="49"/>
      <c r="O174" s="49"/>
      <c r="P174" s="38"/>
      <c r="Q174" s="51"/>
      <c r="R174" s="38"/>
    </row>
    <row r="175" spans="1:18" x14ac:dyDescent="0.2">
      <c r="A175" s="17"/>
      <c r="B175" s="17"/>
      <c r="C175" s="5"/>
      <c r="D175" s="17"/>
      <c r="E175" s="5"/>
      <c r="F175" s="5"/>
      <c r="G175" s="76"/>
      <c r="H175" s="76"/>
      <c r="I175" s="38"/>
      <c r="J175" s="38"/>
      <c r="K175" s="38"/>
      <c r="L175" s="38"/>
      <c r="M175" s="38"/>
      <c r="N175" s="49"/>
      <c r="O175" s="49"/>
      <c r="P175" s="38"/>
      <c r="Q175" s="51"/>
      <c r="R175" s="38"/>
    </row>
    <row r="176" spans="1:18" x14ac:dyDescent="0.2">
      <c r="A176" s="17"/>
      <c r="B176" s="17"/>
      <c r="C176" s="5"/>
      <c r="D176" s="17"/>
      <c r="E176" s="5"/>
      <c r="F176" s="5"/>
      <c r="G176" s="76"/>
      <c r="H176" s="76"/>
      <c r="I176" s="38"/>
      <c r="J176" s="38"/>
      <c r="K176" s="38"/>
      <c r="L176" s="38"/>
      <c r="M176" s="38"/>
      <c r="N176" s="49"/>
      <c r="O176" s="49"/>
      <c r="P176" s="38"/>
      <c r="Q176" s="51"/>
      <c r="R176" s="38"/>
    </row>
    <row r="177" spans="1:18" x14ac:dyDescent="0.2">
      <c r="A177" s="17"/>
      <c r="B177" s="17"/>
      <c r="C177" s="5"/>
      <c r="D177" s="17"/>
      <c r="E177" s="5"/>
      <c r="F177" s="5"/>
      <c r="G177" s="76"/>
      <c r="H177" s="76"/>
      <c r="I177" s="38"/>
      <c r="J177" s="38"/>
      <c r="K177" s="38"/>
      <c r="L177" s="38"/>
      <c r="M177" s="38"/>
      <c r="N177" s="49"/>
      <c r="O177" s="49"/>
      <c r="P177" s="38"/>
      <c r="Q177" s="51"/>
      <c r="R177" s="38"/>
    </row>
    <row r="178" spans="1:18" x14ac:dyDescent="0.2">
      <c r="A178" s="17"/>
      <c r="B178" s="17"/>
      <c r="C178" s="5"/>
      <c r="D178" s="17"/>
      <c r="E178" s="5"/>
      <c r="F178" s="5"/>
      <c r="G178" s="76"/>
      <c r="H178" s="76"/>
      <c r="I178" s="38"/>
      <c r="J178" s="38"/>
      <c r="K178" s="38"/>
      <c r="L178" s="38"/>
      <c r="M178" s="38"/>
      <c r="N178" s="49"/>
      <c r="O178" s="49"/>
      <c r="P178" s="38"/>
      <c r="Q178" s="51"/>
      <c r="R178" s="38"/>
    </row>
    <row r="179" spans="1:18" x14ac:dyDescent="0.2">
      <c r="A179" s="17"/>
      <c r="B179" s="17"/>
      <c r="C179" s="5"/>
      <c r="D179" s="17"/>
      <c r="E179" s="5"/>
      <c r="F179" s="5"/>
      <c r="G179" s="76"/>
      <c r="H179" s="76"/>
      <c r="I179" s="38"/>
      <c r="J179" s="38"/>
      <c r="K179" s="38"/>
      <c r="L179" s="38"/>
      <c r="M179" s="38"/>
      <c r="N179" s="49"/>
      <c r="O179" s="49"/>
      <c r="P179" s="38"/>
      <c r="Q179" s="51"/>
      <c r="R179" s="38"/>
    </row>
    <row r="180" spans="1:18" x14ac:dyDescent="0.2">
      <c r="A180" s="17"/>
      <c r="B180" s="17"/>
      <c r="C180" s="5"/>
      <c r="D180" s="17"/>
      <c r="E180" s="5"/>
      <c r="F180" s="5"/>
      <c r="G180" s="76"/>
      <c r="H180" s="76"/>
      <c r="I180" s="38"/>
      <c r="J180" s="38"/>
      <c r="K180" s="38"/>
      <c r="L180" s="38"/>
      <c r="M180" s="38"/>
      <c r="N180" s="49"/>
      <c r="O180" s="49"/>
      <c r="P180" s="38"/>
      <c r="Q180" s="51"/>
      <c r="R180" s="38"/>
    </row>
    <row r="181" spans="1:18" x14ac:dyDescent="0.2">
      <c r="A181" s="17"/>
      <c r="B181" s="17"/>
      <c r="C181" s="5"/>
      <c r="D181" s="17"/>
      <c r="E181" s="5"/>
      <c r="F181" s="5"/>
      <c r="G181" s="76"/>
      <c r="H181" s="76"/>
      <c r="I181" s="38"/>
      <c r="J181" s="38"/>
      <c r="K181" s="38"/>
      <c r="L181" s="38"/>
      <c r="M181" s="38"/>
      <c r="N181" s="49"/>
      <c r="O181" s="49"/>
      <c r="P181" s="38"/>
      <c r="Q181" s="51"/>
      <c r="R181" s="38"/>
    </row>
    <row r="182" spans="1:18" x14ac:dyDescent="0.2">
      <c r="A182" s="17"/>
      <c r="B182" s="17"/>
      <c r="C182" s="5"/>
      <c r="D182" s="17"/>
      <c r="E182" s="5"/>
      <c r="F182" s="5"/>
      <c r="G182" s="76"/>
      <c r="H182" s="76"/>
      <c r="I182" s="38"/>
      <c r="J182" s="38"/>
      <c r="K182" s="38"/>
      <c r="L182" s="38"/>
      <c r="M182" s="38"/>
      <c r="N182" s="49"/>
      <c r="O182" s="49"/>
      <c r="P182" s="38"/>
      <c r="Q182" s="51"/>
      <c r="R182" s="38"/>
    </row>
  </sheetData>
  <mergeCells count="76">
    <mergeCell ref="C36:C40"/>
    <mergeCell ref="A36:A40"/>
    <mergeCell ref="B36:B40"/>
    <mergeCell ref="C42:C45"/>
    <mergeCell ref="B42:B45"/>
    <mergeCell ref="A42:A45"/>
    <mergeCell ref="A1:Q1"/>
    <mergeCell ref="I14:R14"/>
    <mergeCell ref="B8:H8"/>
    <mergeCell ref="B9:H9"/>
    <mergeCell ref="B7:H7"/>
    <mergeCell ref="B13:H13"/>
    <mergeCell ref="B10:H10"/>
    <mergeCell ref="B11:H11"/>
    <mergeCell ref="B12:H12"/>
    <mergeCell ref="A6:H6"/>
    <mergeCell ref="A4:H4"/>
    <mergeCell ref="C59:C61"/>
    <mergeCell ref="B59:B61"/>
    <mergeCell ref="A59:A61"/>
    <mergeCell ref="A46:A48"/>
    <mergeCell ref="A56:A58"/>
    <mergeCell ref="C56:C58"/>
    <mergeCell ref="B56:B58"/>
    <mergeCell ref="C46:C48"/>
    <mergeCell ref="B46:B48"/>
    <mergeCell ref="A52:A54"/>
    <mergeCell ref="B52:B54"/>
    <mergeCell ref="C52:C54"/>
    <mergeCell ref="A96:A99"/>
    <mergeCell ref="B96:B99"/>
    <mergeCell ref="C96:C99"/>
    <mergeCell ref="C64:C77"/>
    <mergeCell ref="B64:B77"/>
    <mergeCell ref="A64:A77"/>
    <mergeCell ref="C80:C83"/>
    <mergeCell ref="B80:B83"/>
    <mergeCell ref="A80:A83"/>
    <mergeCell ref="B78:B79"/>
    <mergeCell ref="A78:A79"/>
    <mergeCell ref="C84:C87"/>
    <mergeCell ref="B84:B87"/>
    <mergeCell ref="A84:A87"/>
    <mergeCell ref="B88:B91"/>
    <mergeCell ref="C88:C91"/>
    <mergeCell ref="C100:C104"/>
    <mergeCell ref="B134:B137"/>
    <mergeCell ref="A134:A137"/>
    <mergeCell ref="B100:B104"/>
    <mergeCell ref="A100:A104"/>
    <mergeCell ref="A128:A130"/>
    <mergeCell ref="B128:B130"/>
    <mergeCell ref="C128:C130"/>
    <mergeCell ref="C143:C160"/>
    <mergeCell ref="B143:B160"/>
    <mergeCell ref="A143:A160"/>
    <mergeCell ref="C134:C137"/>
    <mergeCell ref="C138:C142"/>
    <mergeCell ref="B138:B142"/>
    <mergeCell ref="A138:A142"/>
    <mergeCell ref="A20:A32"/>
    <mergeCell ref="B20:B32"/>
    <mergeCell ref="C20:C32"/>
    <mergeCell ref="A117:A121"/>
    <mergeCell ref="B117:B121"/>
    <mergeCell ref="C117:C121"/>
    <mergeCell ref="C113:C115"/>
    <mergeCell ref="B113:B115"/>
    <mergeCell ref="A113:A115"/>
    <mergeCell ref="B92:B95"/>
    <mergeCell ref="C92:C95"/>
    <mergeCell ref="A92:A95"/>
    <mergeCell ref="C109:C112"/>
    <mergeCell ref="A88:A91"/>
    <mergeCell ref="B109:B112"/>
    <mergeCell ref="A109:A112"/>
  </mergeCells>
  <phoneticPr fontId="4" type="noConversion"/>
  <pageMargins left="0.31496062992125984" right="0.31496062992125984" top="0.35433070866141736" bottom="0.35433070866141736" header="0.31496062992125984" footer="0.31496062992125984"/>
  <pageSetup paperSize="9" scale="53" fitToHeight="0" orientation="landscape" r:id="rId1"/>
  <ignoredErrors>
    <ignoredError sqref="D16" numberStoredAsText="1"/>
    <ignoredError sqref="Q36 Q42 Q46 Q52 Q59 Q56 Q92 Q100 Q88 Q80 Q84 Q109 Q113 Q134 Q1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Ilona Kontautienė</cp:lastModifiedBy>
  <cp:lastPrinted>2025-09-02T12:34:37Z</cp:lastPrinted>
  <dcterms:created xsi:type="dcterms:W3CDTF">2023-04-03T07:30:22Z</dcterms:created>
  <dcterms:modified xsi:type="dcterms:W3CDTF">2025-09-18T13:21:35Z</dcterms:modified>
</cp:coreProperties>
</file>