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Švininės apsaugos. pakartotinas . Nr. 2833\CVP IS\"/>
    </mc:Choice>
  </mc:AlternateContent>
  <xr:revisionPtr revIDLastSave="0" documentId="13_ncr:1_{935029E2-A13A-4D0B-82A8-261189163BAC}"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5" i="1" l="1"/>
  <c r="F149" i="1"/>
  <c r="F164" i="1" s="1"/>
  <c r="F165" i="1" s="1"/>
  <c r="F166" i="1" s="1"/>
  <c r="G139" i="1"/>
  <c r="G138" i="1"/>
  <c r="F125" i="1"/>
  <c r="F138" i="1" s="1"/>
  <c r="F139" i="1" s="1"/>
  <c r="F140" i="1" s="1"/>
  <c r="G115" i="1"/>
  <c r="F101" i="1"/>
  <c r="F114" i="1" s="1"/>
  <c r="F115" i="1" s="1"/>
  <c r="F116" i="1" s="1"/>
  <c r="G91" i="1"/>
  <c r="G90" i="1"/>
  <c r="F79" i="1"/>
  <c r="F90" i="1" s="1"/>
  <c r="F91" i="1" s="1"/>
  <c r="F92" i="1" s="1"/>
  <c r="G69" i="1"/>
  <c r="F56" i="1"/>
  <c r="F68" i="1" s="1"/>
  <c r="F69" i="1" s="1"/>
  <c r="F70" i="1" s="1"/>
  <c r="G46" i="1"/>
  <c r="G45" i="1"/>
  <c r="F37" i="1"/>
  <c r="F45" i="1" s="1"/>
  <c r="F46" i="1" s="1"/>
  <c r="F47" i="1" s="1"/>
  <c r="G21" i="1"/>
  <c r="G68" i="1" l="1"/>
  <c r="G164" i="1"/>
  <c r="G114" i="1"/>
</calcChain>
</file>

<file path=xl/sharedStrings.xml><?xml version="1.0" encoding="utf-8"?>
<sst xmlns="http://schemas.openxmlformats.org/spreadsheetml/2006/main" count="311" uniqueCount="204">
  <si>
    <t>PIRKIMO SĄLYGŲ PRIEDAS "PASIŪLYMO FORMA"</t>
  </si>
  <si>
    <t>ŠVININĖS APSAUGOS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</si>
  <si>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</si>
  <si>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</si>
  <si>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</si>
  <si>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</si>
  <si>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</si>
  <si>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</si>
  <si>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</si>
  <si>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</si>
  <si>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</si>
  <si>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</si>
  <si>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</si>
  <si>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</si>
  <si>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</si>
  <si>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</si>
  <si>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</si>
  <si>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</si>
  <si>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</si>
  <si>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</si>
  <si>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</si>
  <si>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</si>
  <si>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</si>
  <si>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</si>
  <si>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</si>
  <si>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</si>
  <si>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</si>
  <si>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ELUATO BUTELIUKO APSAUGA NUO JONIZUOJANČIOSIOS SPINDULIUOTĖS</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</si>
  <si>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</si>
  <si>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</si>
  <si>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</si>
  <si>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</si>
  <si>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</si>
  <si>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</si>
  <si>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</si>
  <si>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</si>
  <si>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</si>
  <si>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</si>
  <si>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t>
  </si>
  <si>
    <t>Eluato buteliuko apsauga nuo jonizuojančiosios spinduliuotės</t>
  </si>
  <si>
    <t>1.1.</t>
  </si>
  <si>
    <t>vnt</t>
  </si>
  <si>
    <t>1.1.1.</t>
  </si>
  <si>
    <t xml:space="preserve">Pritaikytas vakuuminiam flakonui Poltechgen ar analogiškam radionuklidų generatoriui </t>
  </si>
  <si>
    <t>1.1.2.</t>
  </si>
  <si>
    <t>Būtina pateikti iš gamintojo parduodamų prekių atstovavimo teisę patvirtinantį dokumentą.</t>
  </si>
  <si>
    <t>1.1.3.</t>
  </si>
  <si>
    <t>Garantinio laikatarpio suteikimas ≥ 36 mėnesių.</t>
  </si>
  <si>
    <t>1.1.4.</t>
  </si>
  <si>
    <t>Paprašius tiekėjas turi pateikti prekių pavyzdžius prieš užsakymą siekiant įvertinti prekės tinkamumą</t>
  </si>
  <si>
    <t>1.1.5.</t>
  </si>
  <si>
    <t>Sudaryti galimybę grąžinti ar apkeisti apsaugos priemonę į tinkamą ir/arba kokybišką (dydžio neatitikimo atveju ir/arba pateikus nekokybiškus gaminius, neatitinkančius standartų, vartotojų reikalavimų).</t>
  </si>
  <si>
    <t>1.1.6.</t>
  </si>
  <si>
    <t>Turi atitikti CE ženklinimo reikalavimus</t>
  </si>
  <si>
    <t>1.1.7.</t>
  </si>
  <si>
    <t>Švino ekrano konteineris pritaikytas naudoti su POLTECHNET (99Mo/99mTc) generatoriumi</t>
  </si>
  <si>
    <t>Suma be PVM</t>
  </si>
  <si>
    <t>Taikomas PVM dydis (%)</t>
  </si>
  <si>
    <t>PVM suma</t>
  </si>
  <si>
    <t>Suma su PVM</t>
  </si>
  <si>
    <t>2. DALIS</t>
  </si>
  <si>
    <t xml:space="preserve">BUTELIUKŲ APSAUGA NUO JONIZUOJANČIOSIOS SPINDULIUOTĖS </t>
  </si>
  <si>
    <t>2.</t>
  </si>
  <si>
    <t xml:space="preserve">Buteliukų apsauga nuo jonizuojančiosios spinduliuotės </t>
  </si>
  <si>
    <t>2.1.</t>
  </si>
  <si>
    <t>2.1.1.</t>
  </si>
  <si>
    <t>Nuo 4 mm volframo apsaugos buteliukui (vial)</t>
  </si>
  <si>
    <t>2.1.2.</t>
  </si>
  <si>
    <t>Nuo 12,5 mm švino stiklo (360 laipsnių)</t>
  </si>
  <si>
    <t>2.1.3.</t>
  </si>
  <si>
    <t xml:space="preserve">Bendras apsaugos svoris iki 1.5 kg </t>
  </si>
  <si>
    <t>2.1.4.</t>
  </si>
  <si>
    <t xml:space="preserve">Būtina sudaryti galimybę pasirinkti iš ne mažiau nei 5 skirtingų spalvų </t>
  </si>
  <si>
    <t>2.1.5.</t>
  </si>
  <si>
    <t xml:space="preserve">Nuo 5.2 g/cm3 švino stiklo tankio </t>
  </si>
  <si>
    <t>2.1.6.</t>
  </si>
  <si>
    <t>Orientaciniai vidiniai išmatavimai Ø nuo 30 iki 33 mm x nuo 58 iki 60 mm (užsakymo metu gali kisti, priklausomai nuo flakono/buteliuko dydžio)</t>
  </si>
  <si>
    <t>2.1.7.</t>
  </si>
  <si>
    <t>2.1.8.</t>
  </si>
  <si>
    <t>2.1.9.</t>
  </si>
  <si>
    <t>2.1.10.</t>
  </si>
  <si>
    <t>2.1.11.</t>
  </si>
  <si>
    <t>3. DALIS</t>
  </si>
  <si>
    <t xml:space="preserve">ŠVIRKŠTŲ DĖŽUTĖ PERNEŠIMUI </t>
  </si>
  <si>
    <t>3.</t>
  </si>
  <si>
    <t xml:space="preserve">Švirkštų dėžutė pernešimui </t>
  </si>
  <si>
    <t>3.1.</t>
  </si>
  <si>
    <t>3.1.1.</t>
  </si>
  <si>
    <t xml:space="preserve">Aukštis be rankenos y ašimi nuo 6.7 cm iki 7 cm; ilgis x ašimi nuo 25 cm iki 30 cm; plotis nuo 14 cm iki 15 cm </t>
  </si>
  <si>
    <t>3.1.2.</t>
  </si>
  <si>
    <t>Aukštis y ašimi (įskaitant rankeną) nuo 15 iki 16 cm</t>
  </si>
  <si>
    <t>3.1.3.</t>
  </si>
  <si>
    <t xml:space="preserve">Vidiniai dežutes parametrai turi būti pritaikyti turimiems švirkštams (orientaciniai parametrai nuo 18 cm x 9 cm x 4 cm iki 20 cm x 11 cm x 5 cm, kurie gali kisti užsakymo metu) </t>
  </si>
  <si>
    <t>3.1.4.</t>
  </si>
  <si>
    <t>svoris iki 7.5 kg</t>
  </si>
  <si>
    <t>3.1.5.</t>
  </si>
  <si>
    <t xml:space="preserve">Ne mažesnis nei 6 mm Pb iš visų pusių </t>
  </si>
  <si>
    <t>3.1.6.</t>
  </si>
  <si>
    <t>3.1.7.</t>
  </si>
  <si>
    <t>3.1.8.</t>
  </si>
  <si>
    <t>3.1.9.</t>
  </si>
  <si>
    <t>3.1.10.</t>
  </si>
  <si>
    <t>4. DALIS</t>
  </si>
  <si>
    <t xml:space="preserve">LENGVAI SUSPAUDŽIAMA ŠVIRKŠTO APSAUGA </t>
  </si>
  <si>
    <t>4.</t>
  </si>
  <si>
    <t xml:space="preserve">Lengvai suspaudžiama švirkšto apsauga </t>
  </si>
  <si>
    <t>4.1.</t>
  </si>
  <si>
    <t>Lengvai suspaudžiama švirkšto apsauga</t>
  </si>
  <si>
    <t>4.1.1.</t>
  </si>
  <si>
    <t>Tinkama apsauga dirbant su gama spinduliuotę skleidžiančiais radiofarmaciniais preparatais, kurių maksimali energija yra 140 KeV</t>
  </si>
  <si>
    <t>4.1.2.</t>
  </si>
  <si>
    <t>Pagamintas iš lankstaus silikono</t>
  </si>
  <si>
    <t>4.1.3.</t>
  </si>
  <si>
    <t>Turi švirkšto įstūmimo ir išstūmimo sistemą, kuri leidžia lengvai įdėti ir išimti švirkštą, tuo pačiu užtikrinant tvirtą laikymą injekcijų metu.</t>
  </si>
  <si>
    <t>4.1.4.</t>
  </si>
  <si>
    <t>Įdėjimo gylis yra reguliuojamas ir gali būti pasirinktas</t>
  </si>
  <si>
    <t>4.1.5.</t>
  </si>
  <si>
    <t xml:space="preserve">Švirkšto apsaugos pritaikymas turimiems/įstaigoje esantiems 2 ml švirkštams </t>
  </si>
  <si>
    <t>4.1.6.</t>
  </si>
  <si>
    <t>Svoris iki 150 gramų</t>
  </si>
  <si>
    <t>4.1.7.</t>
  </si>
  <si>
    <t>4.1.8.</t>
  </si>
  <si>
    <t>4.1.9.</t>
  </si>
  <si>
    <t>4.1.10.</t>
  </si>
  <si>
    <t>4.1.11.</t>
  </si>
  <si>
    <t>4.1.12.</t>
  </si>
  <si>
    <t xml:space="preserve">Apsauga nuo 2 mm volframo / 7 mm švino stiklo ekvivalento </t>
  </si>
  <si>
    <t>5. DALIS</t>
  </si>
  <si>
    <t>ŠVIRKŠTO APSAUGA</t>
  </si>
  <si>
    <t>5.</t>
  </si>
  <si>
    <t>Švirkšto apsauga</t>
  </si>
  <si>
    <t>5.1.</t>
  </si>
  <si>
    <t>5.1.1.</t>
  </si>
  <si>
    <t xml:space="preserve">Švirkšto apsaugos pritaikymas turimiems 2 ml švirkštams </t>
  </si>
  <si>
    <t>5.1.2.</t>
  </si>
  <si>
    <t xml:space="preserve">Užtikinti nuo 2 mm volframo ir 6,25 mm švino stiklo apsaugą </t>
  </si>
  <si>
    <t>5.1.3.</t>
  </si>
  <si>
    <t>„Spragtelėjimo“sistema leidžia sudaranti sąlygas lengvai  įdėti ir išimti švirkštą.</t>
  </si>
  <si>
    <t>5.1.4.</t>
  </si>
  <si>
    <t>Langelis pagamintas iš didelio tankio švino stiklo (nuo 5 iki 6) su didinamuoju efektu</t>
  </si>
  <si>
    <t>5.1.5.</t>
  </si>
  <si>
    <t xml:space="preserve">Švirkšto apsauga fotonus slopinima daugiau nei 98 % esant apie 700 MBq 99mTc aktyvumui </t>
  </si>
  <si>
    <t>5.1.6.</t>
  </si>
  <si>
    <t>Apsaugos nuo jonizuojančiosios spinduliuotės svoris iki 120 gramų</t>
  </si>
  <si>
    <t>5.1.7.</t>
  </si>
  <si>
    <t xml:space="preserve">Švirkšto apsauga turi būti pritaikyta įstaigoje naudojamiems švirkštams (orientacinis švirkšto dydis apie 50 mm) </t>
  </si>
  <si>
    <t>5.1.8.</t>
  </si>
  <si>
    <t>5.1.9.</t>
  </si>
  <si>
    <t>5.1.10.</t>
  </si>
  <si>
    <t>5.1.11.</t>
  </si>
  <si>
    <t>5.1.12.</t>
  </si>
  <si>
    <t>6. DALIS</t>
  </si>
  <si>
    <t xml:space="preserve">PASVIRASIS STOVAS SKIRTAS RFP RUOŠIMUI </t>
  </si>
  <si>
    <t>6.</t>
  </si>
  <si>
    <t xml:space="preserve">Pasvirasis stovas skirtas RFP ruošimui </t>
  </si>
  <si>
    <t>6.1.</t>
  </si>
  <si>
    <t>6.1.1.</t>
  </si>
  <si>
    <t>Įrenginys skirtas radioaktyvių tirpalų rankiniam ištraukimui ir paskirstymui (RFP ruošimui).</t>
  </si>
  <si>
    <t>6.1.2.</t>
  </si>
  <si>
    <t>Stovo pagrindas su nuo 11 mm švino apsauga</t>
  </si>
  <si>
    <t>6.1.3.</t>
  </si>
  <si>
    <t>Cilindrinis dangtelis su nuo 11 mm švino apsauga, su kūgine/smailėjančia anga, skirta adatai įkišti į buteliuką</t>
  </si>
  <si>
    <t>6.1.4.</t>
  </si>
  <si>
    <t>Dangtelio laikiklis su švirkšto adatos įtvirtinimu ir papildoma nuo 5 mm dangtelio apsauga, su tarpiklių rinkiniu, skirtu padėti po buteliuku ir po tvirtinimo žnyplėmis</t>
  </si>
  <si>
    <t>6.1.5.</t>
  </si>
  <si>
    <t>Stumdomas dangtelis su nuo 3 mm švino apsauga, skirtas 5 ml švirkštui</t>
  </si>
  <si>
    <t>6.1.6.</t>
  </si>
  <si>
    <t xml:space="preserve">Didžiausias bendras aukštis naudojant 5 ml iki 17 cm </t>
  </si>
  <si>
    <t>6.1.7.</t>
  </si>
  <si>
    <t xml:space="preserve">Įrenginys turi būti lengvas, mobilus. Parametrai turi būti nuo 65 iki 70 mm pločio; nuo 105 iki 115 mm ilgio; buteliuko ir švirkšto parametrai pritaikomi prie įstaigoje esančių </t>
  </si>
  <si>
    <t>6.1.8.</t>
  </si>
  <si>
    <t xml:space="preserve">Įrenginio svoris iki 1.5 kg </t>
  </si>
  <si>
    <t>6.1.9.</t>
  </si>
  <si>
    <t xml:space="preserve">Langelis švirkšto stebėjimui pagamintas iš ne mažesnio nei 3 mm švino stiklo su didinamuoju efektu; Volframo apsauga iš šonų su ne mažesniu nei 4 mm švino ekvivalento </t>
  </si>
  <si>
    <t>6.1.10.</t>
  </si>
  <si>
    <t>Švirkšto apsaugos parametrai: Aukštis nuo 60 iki 75 mm; plotis nuo 30 iki 35 mm; ilgis nuo 75 iki 85 mm; svoris iki 450 g.</t>
  </si>
  <si>
    <t>6.1.11.</t>
  </si>
  <si>
    <t>Garantinio laikatarpio suteikimas ≥ 36 mėnesių. Būtina pateikti iš gamintojo parduodamų prekių atstovavimo teisę patvirtinantį dokumentą.</t>
  </si>
  <si>
    <t>6.1.12.</t>
  </si>
  <si>
    <t>6.1.13.</t>
  </si>
  <si>
    <t>6.1.14.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</si>
  <si>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</si>
  <si>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</si>
  <si>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</si>
  <si>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</si>
  <si>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</si>
  <si>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</si>
  <si>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</si>
  <si>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</si>
  <si>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</si>
  <si>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</si>
  <si>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</si>
  <si>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</si>
  <si>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</si>
  <si>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</si>
  <si>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</si>
  <si>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</si>
  <si>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</si>
  <si>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</si>
  <si>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</si>
  <si>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</si>
  <si>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</si>
  <si>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</si>
  <si>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2833 2025-09-19 10:15:29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</si>
</sst>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66"/>
  <sheetViews>
    <sheetView tabSelected="1" topLeftCell="C25" workbookViewId="0">
      <selection activeCell="I1" sqref="I1:I1048576"/>
    </sheetView>
  </sheetViews>
  <sheetFormatPr defaultColWidth="10.796875" defaultRowHeight="14.4" x14ac:dyDescent="0.3"/>
  <cols>
    <col min="1" max="1" width="9.19921875" style="1" customWidth="1"/>
    <col min="2" max="2" width="67" style="11" customWidth="1"/>
    <col min="3" max="3" width="12.5" style="72" customWidth="1"/>
    <col min="4" max="4" width="16.59765625" style="72" customWidth="1"/>
    <col min="5" max="5" width="14.296875" style="11" customWidth="1"/>
    <col min="6" max="6" width="15" style="11" customWidth="1"/>
    <col min="7" max="7" width="20.5" style="11" customWidth="1"/>
    <col min="8" max="8" width="26.59765625" style="11" customWidth="1"/>
    <col min="9" max="9" width="25" style="11" customWidth="1"/>
    <col min="10" max="15" width="25" style="1" customWidth="1"/>
    <col min="16" max="16" width="10.796875" style="1" customWidth="1"/>
    <col min="17" max="16384" width="10.796875" style="1"/>
  </cols>
  <sheetData>
    <row r="2" spans="1:6" x14ac:dyDescent="0.3">
      <c r="A2" s="12" t="s">
        <v>0</v>
      </c>
      <c r="B2" s="66"/>
    </row>
    <row r="3" spans="1:6" x14ac:dyDescent="0.3">
      <c r="B3" s="67"/>
    </row>
    <row r="4" spans="1:6" x14ac:dyDescent="0.3">
      <c r="A4" s="12" t="s">
        <v>1</v>
      </c>
      <c r="B4" s="66"/>
    </row>
    <row r="5" spans="1:6" x14ac:dyDescent="0.3">
      <c r="A5" s="2"/>
      <c r="B5" s="66"/>
    </row>
    <row r="6" spans="1:6" x14ac:dyDescent="0.3">
      <c r="A6" s="1" t="s">
        <v>2</v>
      </c>
      <c r="B6" s="68" t="s">
        <v>3</v>
      </c>
    </row>
    <row r="7" spans="1:6" x14ac:dyDescent="0.3">
      <c r="B7" s="66"/>
    </row>
    <row r="8" spans="1:6" x14ac:dyDescent="0.3">
      <c r="A8" s="3" t="s">
        <v>4</v>
      </c>
      <c r="B8" s="69"/>
    </row>
    <row r="9" spans="1:6" x14ac:dyDescent="0.3">
      <c r="A9" s="3" t="s">
        <v>5</v>
      </c>
      <c r="B9" s="69"/>
    </row>
    <row r="10" spans="1:6" x14ac:dyDescent="0.3">
      <c r="A10" s="3" t="s">
        <v>6</v>
      </c>
      <c r="B10" s="69"/>
    </row>
    <row r="12" spans="1:6" ht="15.6" x14ac:dyDescent="0.3">
      <c r="A12" s="24" t="s">
        <v>7</v>
      </c>
      <c r="B12" s="25"/>
      <c r="C12" s="21"/>
      <c r="D12" s="22"/>
      <c r="E12" s="22"/>
      <c r="F12" s="23"/>
    </row>
    <row r="13" spans="1:6" ht="16.05" customHeight="1" x14ac:dyDescent="0.3">
      <c r="A13" s="33" t="s">
        <v>8</v>
      </c>
      <c r="B13" s="28"/>
      <c r="C13" s="21"/>
      <c r="D13" s="22"/>
      <c r="E13" s="22"/>
      <c r="F13" s="23"/>
    </row>
    <row r="14" spans="1:6" ht="16.05" customHeight="1" x14ac:dyDescent="0.3">
      <c r="A14" s="33" t="s">
        <v>9</v>
      </c>
      <c r="B14" s="28"/>
      <c r="C14" s="21"/>
      <c r="D14" s="22"/>
      <c r="E14" s="22"/>
      <c r="F14" s="23"/>
    </row>
    <row r="15" spans="1:6" ht="16.05" customHeight="1" x14ac:dyDescent="0.3">
      <c r="A15" s="24" t="s">
        <v>10</v>
      </c>
      <c r="B15" s="25"/>
      <c r="C15" s="21"/>
      <c r="D15" s="22"/>
      <c r="E15" s="22"/>
      <c r="F15" s="23"/>
    </row>
    <row r="16" spans="1:6" ht="63" customHeight="1" x14ac:dyDescent="0.3">
      <c r="A16" s="27" t="s">
        <v>11</v>
      </c>
      <c r="B16" s="28"/>
      <c r="C16" s="21"/>
      <c r="D16" s="22"/>
      <c r="E16" s="22"/>
      <c r="F16" s="23"/>
    </row>
    <row r="17" spans="1:7" ht="16.05" customHeight="1" x14ac:dyDescent="0.3">
      <c r="A17" s="24" t="s">
        <v>12</v>
      </c>
      <c r="B17" s="25"/>
      <c r="C17" s="21"/>
      <c r="D17" s="22"/>
      <c r="E17" s="22"/>
      <c r="F17" s="23"/>
    </row>
    <row r="18" spans="1:7" ht="16.05" customHeight="1" x14ac:dyDescent="0.3">
      <c r="A18" s="24" t="s">
        <v>13</v>
      </c>
      <c r="B18" s="25"/>
      <c r="C18" s="21"/>
      <c r="D18" s="22"/>
      <c r="E18" s="22"/>
      <c r="F18" s="23"/>
    </row>
    <row r="19" spans="1:7" ht="48" customHeight="1" x14ac:dyDescent="0.3">
      <c r="A19" s="24" t="s">
        <v>14</v>
      </c>
      <c r="B19" s="25"/>
      <c r="C19" s="21"/>
      <c r="D19" s="22"/>
      <c r="E19" s="22"/>
      <c r="F19" s="23"/>
    </row>
    <row r="20" spans="1:7" ht="55.05" customHeight="1" x14ac:dyDescent="0.3">
      <c r="A20" s="24" t="s">
        <v>15</v>
      </c>
      <c r="B20" s="25"/>
      <c r="C20" s="21"/>
      <c r="D20" s="22"/>
      <c r="E20" s="22"/>
      <c r="F20" s="23"/>
    </row>
    <row r="21" spans="1:7" ht="70.95" customHeight="1" x14ac:dyDescent="0.3">
      <c r="A21" s="30" t="s">
        <v>16</v>
      </c>
      <c r="B21" s="31"/>
      <c r="C21" s="34"/>
      <c r="D21" s="35"/>
      <c r="E21" s="35"/>
      <c r="F21" s="35"/>
      <c r="G21" s="7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29"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1.95" customHeight="1" x14ac:dyDescent="0.3">
      <c r="A28" s="32" t="s">
        <v>22</v>
      </c>
      <c r="B28" s="26"/>
      <c r="C28" s="26"/>
      <c r="D28" s="26"/>
      <c r="E28" s="26"/>
      <c r="F28" s="26"/>
    </row>
    <row r="29" spans="1:7" x14ac:dyDescent="0.3">
      <c r="A29" s="26" t="s">
        <v>23</v>
      </c>
      <c r="B29" s="26"/>
      <c r="C29" s="26"/>
      <c r="D29" s="26"/>
      <c r="E29" s="26"/>
      <c r="F29" s="26"/>
    </row>
    <row r="30" spans="1:7" x14ac:dyDescent="0.3">
      <c r="A30" s="13" t="s">
        <v>24</v>
      </c>
      <c r="D30" s="75"/>
    </row>
    <row r="31" spans="1:7" x14ac:dyDescent="0.3">
      <c r="A31" s="13" t="s">
        <v>25</v>
      </c>
    </row>
    <row r="32" spans="1:7" x14ac:dyDescent="0.3">
      <c r="A32" s="12" t="s">
        <v>26</v>
      </c>
      <c r="B32" s="68" t="s">
        <v>27</v>
      </c>
    </row>
    <row r="34" spans="1:9" x14ac:dyDescent="0.3">
      <c r="A34" s="12" t="s">
        <v>28</v>
      </c>
    </row>
    <row r="35" spans="1:9" ht="43.2" x14ac:dyDescent="0.3">
      <c r="A35" s="14" t="s">
        <v>29</v>
      </c>
      <c r="B35" s="70" t="s">
        <v>30</v>
      </c>
      <c r="C35" s="73" t="s">
        <v>31</v>
      </c>
      <c r="D35" s="73" t="s">
        <v>32</v>
      </c>
      <c r="E35" s="70" t="s">
        <v>33</v>
      </c>
      <c r="F35" s="70" t="s">
        <v>34</v>
      </c>
      <c r="G35" s="70" t="s">
        <v>35</v>
      </c>
      <c r="H35" s="70" t="s">
        <v>36</v>
      </c>
      <c r="I35" s="70" t="s">
        <v>37</v>
      </c>
    </row>
    <row r="36" spans="1:9" x14ac:dyDescent="0.3">
      <c r="A36" s="14" t="s">
        <v>38</v>
      </c>
      <c r="B36" s="70" t="s">
        <v>39</v>
      </c>
      <c r="C36" s="74"/>
      <c r="D36" s="74"/>
      <c r="E36" s="71"/>
      <c r="F36" s="71"/>
      <c r="G36" s="71"/>
      <c r="H36" s="71"/>
      <c r="I36" s="71"/>
    </row>
    <row r="37" spans="1:9" x14ac:dyDescent="0.3">
      <c r="A37" s="15" t="s">
        <v>40</v>
      </c>
      <c r="B37" s="71" t="s">
        <v>39</v>
      </c>
      <c r="C37" s="74">
        <v>1</v>
      </c>
      <c r="D37" s="74" t="s">
        <v>41</v>
      </c>
      <c r="E37" s="77"/>
      <c r="F37" s="71" t="str">
        <f>IF(ISBLANK(E37),"", PRODUCT(C37,E37))</f>
        <v/>
      </c>
      <c r="G37" s="79"/>
      <c r="H37" s="71"/>
      <c r="I37" s="71"/>
    </row>
    <row r="38" spans="1:9" x14ac:dyDescent="0.3">
      <c r="A38" s="15" t="s">
        <v>42</v>
      </c>
      <c r="B38" s="71" t="s">
        <v>43</v>
      </c>
      <c r="C38" s="74"/>
      <c r="D38" s="74"/>
      <c r="E38" s="71"/>
      <c r="F38" s="71"/>
      <c r="G38" s="71"/>
      <c r="H38" s="79"/>
      <c r="I38" s="79"/>
    </row>
    <row r="39" spans="1:9" ht="28.8" x14ac:dyDescent="0.3">
      <c r="A39" s="15" t="s">
        <v>44</v>
      </c>
      <c r="B39" s="71" t="s">
        <v>45</v>
      </c>
      <c r="C39" s="74"/>
      <c r="D39" s="74"/>
      <c r="E39" s="71"/>
      <c r="F39" s="71"/>
      <c r="G39" s="71"/>
      <c r="H39" s="79"/>
      <c r="I39" s="79"/>
    </row>
    <row r="40" spans="1:9" x14ac:dyDescent="0.3">
      <c r="A40" s="15" t="s">
        <v>46</v>
      </c>
      <c r="B40" s="71" t="s">
        <v>47</v>
      </c>
      <c r="C40" s="74"/>
      <c r="D40" s="74"/>
      <c r="E40" s="71"/>
      <c r="F40" s="71"/>
      <c r="G40" s="71"/>
      <c r="H40" s="79"/>
      <c r="I40" s="79"/>
    </row>
    <row r="41" spans="1:9" ht="28.8" x14ac:dyDescent="0.3">
      <c r="A41" s="15" t="s">
        <v>48</v>
      </c>
      <c r="B41" s="71" t="s">
        <v>49</v>
      </c>
      <c r="C41" s="74"/>
      <c r="D41" s="74"/>
      <c r="E41" s="71"/>
      <c r="F41" s="71"/>
      <c r="G41" s="71"/>
      <c r="H41" s="79"/>
      <c r="I41" s="79"/>
    </row>
    <row r="42" spans="1:9" ht="43.2" x14ac:dyDescent="0.3">
      <c r="A42" s="15" t="s">
        <v>50</v>
      </c>
      <c r="B42" s="71" t="s">
        <v>51</v>
      </c>
      <c r="C42" s="74"/>
      <c r="D42" s="74"/>
      <c r="E42" s="71"/>
      <c r="F42" s="71"/>
      <c r="G42" s="71"/>
      <c r="H42" s="79"/>
      <c r="I42" s="79"/>
    </row>
    <row r="43" spans="1:9" x14ac:dyDescent="0.3">
      <c r="A43" s="15" t="s">
        <v>52</v>
      </c>
      <c r="B43" s="71" t="s">
        <v>53</v>
      </c>
      <c r="C43" s="74"/>
      <c r="D43" s="74"/>
      <c r="E43" s="71"/>
      <c r="F43" s="71"/>
      <c r="G43" s="71"/>
      <c r="H43" s="79"/>
      <c r="I43" s="79"/>
    </row>
    <row r="44" spans="1:9" ht="28.8" x14ac:dyDescent="0.3">
      <c r="A44" s="15" t="s">
        <v>54</v>
      </c>
      <c r="B44" s="71" t="s">
        <v>55</v>
      </c>
      <c r="C44" s="74"/>
      <c r="D44" s="74"/>
      <c r="E44" s="71"/>
      <c r="F44" s="71"/>
      <c r="G44" s="71"/>
      <c r="H44" s="79"/>
      <c r="I44" s="79"/>
    </row>
    <row r="45" spans="1:9" ht="28.8" x14ac:dyDescent="0.3">
      <c r="E45" s="70" t="s">
        <v>56</v>
      </c>
      <c r="F45" s="70" t="str">
        <f>IF((COUNT(C37:C44)&lt;&gt;COUNT(F37:F44)),"", ROUND(SUM(F37:F44),2))</f>
        <v/>
      </c>
      <c r="G45" s="78" t="str">
        <f>IF((COUNT(C37:C44)&lt;&gt;COUNT(F37:F44)),"Neužpildytos visų objektų kainos", "")</f>
        <v>Neužpildytos visų objektų kainos</v>
      </c>
    </row>
    <row r="46" spans="1:9" ht="28.8" x14ac:dyDescent="0.3">
      <c r="C46" s="73" t="s">
        <v>57</v>
      </c>
      <c r="D46" s="76"/>
      <c r="E46" s="70" t="s">
        <v>58</v>
      </c>
      <c r="F46" s="70" t="str">
        <f>IF(OR(F45="",D46=""),"", ROUND(PRODUCT(D46,F45)/100,2))</f>
        <v/>
      </c>
      <c r="G46" s="78" t="str">
        <f>IF(D46="", "Nurodykite taikomą PVM dydį", "")</f>
        <v>Nurodykite taikomą PVM dydį</v>
      </c>
    </row>
    <row r="47" spans="1:9" x14ac:dyDescent="0.3">
      <c r="E47" s="70" t="s">
        <v>59</v>
      </c>
      <c r="F47" s="70">
        <f>IF(ISBLANK(F46), "", ROUND(SUM(F45:F46),2))</f>
        <v>0</v>
      </c>
    </row>
    <row r="51" spans="1:9" x14ac:dyDescent="0.3">
      <c r="A51" s="12" t="s">
        <v>60</v>
      </c>
      <c r="B51" s="68" t="s">
        <v>61</v>
      </c>
    </row>
    <row r="53" spans="1:9" x14ac:dyDescent="0.3">
      <c r="A53" s="12" t="s">
        <v>28</v>
      </c>
    </row>
    <row r="54" spans="1:9" ht="43.2" x14ac:dyDescent="0.3">
      <c r="A54" s="14" t="s">
        <v>29</v>
      </c>
      <c r="B54" s="70" t="s">
        <v>30</v>
      </c>
      <c r="C54" s="73" t="s">
        <v>31</v>
      </c>
      <c r="D54" s="73" t="s">
        <v>32</v>
      </c>
      <c r="E54" s="70" t="s">
        <v>33</v>
      </c>
      <c r="F54" s="70" t="s">
        <v>34</v>
      </c>
      <c r="G54" s="70" t="s">
        <v>35</v>
      </c>
      <c r="H54" s="70" t="s">
        <v>36</v>
      </c>
      <c r="I54" s="70" t="s">
        <v>37</v>
      </c>
    </row>
    <row r="55" spans="1:9" x14ac:dyDescent="0.3">
      <c r="A55" s="14" t="s">
        <v>62</v>
      </c>
      <c r="B55" s="70" t="s">
        <v>63</v>
      </c>
      <c r="C55" s="74"/>
      <c r="D55" s="74"/>
      <c r="E55" s="71"/>
      <c r="F55" s="71"/>
      <c r="G55" s="71"/>
      <c r="H55" s="71"/>
      <c r="I55" s="71"/>
    </row>
    <row r="56" spans="1:9" x14ac:dyDescent="0.3">
      <c r="A56" s="15" t="s">
        <v>64</v>
      </c>
      <c r="B56" s="71" t="s">
        <v>63</v>
      </c>
      <c r="C56" s="74">
        <v>2</v>
      </c>
      <c r="D56" s="74" t="s">
        <v>41</v>
      </c>
      <c r="E56" s="77"/>
      <c r="F56" s="71" t="str">
        <f>IF(ISBLANK(E56),"", PRODUCT(C56,E56))</f>
        <v/>
      </c>
      <c r="G56" s="79"/>
      <c r="H56" s="71"/>
      <c r="I56" s="71"/>
    </row>
    <row r="57" spans="1:9" x14ac:dyDescent="0.3">
      <c r="A57" s="15" t="s">
        <v>65</v>
      </c>
      <c r="B57" s="71" t="s">
        <v>66</v>
      </c>
      <c r="C57" s="74"/>
      <c r="D57" s="74"/>
      <c r="E57" s="71"/>
      <c r="F57" s="71"/>
      <c r="G57" s="71"/>
      <c r="H57" s="79"/>
      <c r="I57" s="79"/>
    </row>
    <row r="58" spans="1:9" x14ac:dyDescent="0.3">
      <c r="A58" s="15" t="s">
        <v>67</v>
      </c>
      <c r="B58" s="71" t="s">
        <v>68</v>
      </c>
      <c r="C58" s="74"/>
      <c r="D58" s="74"/>
      <c r="E58" s="71"/>
      <c r="F58" s="71"/>
      <c r="G58" s="71"/>
      <c r="H58" s="79"/>
      <c r="I58" s="79"/>
    </row>
    <row r="59" spans="1:9" x14ac:dyDescent="0.3">
      <c r="A59" s="15" t="s">
        <v>69</v>
      </c>
      <c r="B59" s="71" t="s">
        <v>70</v>
      </c>
      <c r="C59" s="74"/>
      <c r="D59" s="74"/>
      <c r="E59" s="71"/>
      <c r="F59" s="71"/>
      <c r="G59" s="71"/>
      <c r="H59" s="79"/>
      <c r="I59" s="79"/>
    </row>
    <row r="60" spans="1:9" x14ac:dyDescent="0.3">
      <c r="A60" s="15" t="s">
        <v>71</v>
      </c>
      <c r="B60" s="71" t="s">
        <v>72</v>
      </c>
      <c r="C60" s="74"/>
      <c r="D60" s="74"/>
      <c r="E60" s="71"/>
      <c r="F60" s="71"/>
      <c r="G60" s="71"/>
      <c r="H60" s="79"/>
      <c r="I60" s="79"/>
    </row>
    <row r="61" spans="1:9" x14ac:dyDescent="0.3">
      <c r="A61" s="15" t="s">
        <v>73</v>
      </c>
      <c r="B61" s="71" t="s">
        <v>74</v>
      </c>
      <c r="C61" s="74"/>
      <c r="D61" s="74"/>
      <c r="E61" s="71"/>
      <c r="F61" s="71"/>
      <c r="G61" s="71"/>
      <c r="H61" s="79"/>
      <c r="I61" s="79"/>
    </row>
    <row r="62" spans="1:9" ht="28.8" x14ac:dyDescent="0.3">
      <c r="A62" s="15" t="s">
        <v>75</v>
      </c>
      <c r="B62" s="71" t="s">
        <v>76</v>
      </c>
      <c r="C62" s="74"/>
      <c r="D62" s="74"/>
      <c r="E62" s="71"/>
      <c r="F62" s="71"/>
      <c r="G62" s="71"/>
      <c r="H62" s="79"/>
      <c r="I62" s="79"/>
    </row>
    <row r="63" spans="1:9" ht="28.8" x14ac:dyDescent="0.3">
      <c r="A63" s="15" t="s">
        <v>77</v>
      </c>
      <c r="B63" s="71" t="s">
        <v>45</v>
      </c>
      <c r="C63" s="74"/>
      <c r="D63" s="74"/>
      <c r="E63" s="71"/>
      <c r="F63" s="71"/>
      <c r="G63" s="71"/>
      <c r="H63" s="79"/>
      <c r="I63" s="79"/>
    </row>
    <row r="64" spans="1:9" x14ac:dyDescent="0.3">
      <c r="A64" s="15" t="s">
        <v>78</v>
      </c>
      <c r="B64" s="71" t="s">
        <v>47</v>
      </c>
      <c r="C64" s="74"/>
      <c r="D64" s="74"/>
      <c r="E64" s="71"/>
      <c r="F64" s="71"/>
      <c r="G64" s="71"/>
      <c r="H64" s="79"/>
      <c r="I64" s="79"/>
    </row>
    <row r="65" spans="1:9" ht="28.8" x14ac:dyDescent="0.3">
      <c r="A65" s="15" t="s">
        <v>79</v>
      </c>
      <c r="B65" s="71" t="s">
        <v>49</v>
      </c>
      <c r="C65" s="74"/>
      <c r="D65" s="74"/>
      <c r="E65" s="71"/>
      <c r="F65" s="71"/>
      <c r="G65" s="71"/>
      <c r="H65" s="79"/>
      <c r="I65" s="79"/>
    </row>
    <row r="66" spans="1:9" ht="43.2" x14ac:dyDescent="0.3">
      <c r="A66" s="15" t="s">
        <v>80</v>
      </c>
      <c r="B66" s="71" t="s">
        <v>51</v>
      </c>
      <c r="C66" s="74"/>
      <c r="D66" s="74"/>
      <c r="E66" s="71"/>
      <c r="F66" s="71"/>
      <c r="G66" s="71"/>
      <c r="H66" s="79"/>
      <c r="I66" s="79"/>
    </row>
    <row r="67" spans="1:9" x14ac:dyDescent="0.3">
      <c r="A67" s="15" t="s">
        <v>81</v>
      </c>
      <c r="B67" s="71" t="s">
        <v>53</v>
      </c>
      <c r="C67" s="74"/>
      <c r="D67" s="74"/>
      <c r="E67" s="71"/>
      <c r="F67" s="71"/>
      <c r="G67" s="71"/>
      <c r="H67" s="79"/>
      <c r="I67" s="79"/>
    </row>
    <row r="68" spans="1:9" ht="28.8" x14ac:dyDescent="0.3">
      <c r="E68" s="70" t="s">
        <v>56</v>
      </c>
      <c r="F68" s="70" t="str">
        <f>IF((COUNT(C56:C67)&lt;&gt;COUNT(F56:F67)),"", ROUND(SUM(F56:F67),2))</f>
        <v/>
      </c>
      <c r="G68" s="78" t="str">
        <f>IF((COUNT(C56:C67)&lt;&gt;COUNT(F56:F67)),"Neužpildytos visų objektų kainos", "")</f>
        <v>Neužpildytos visų objektų kainos</v>
      </c>
    </row>
    <row r="69" spans="1:9" ht="28.8" x14ac:dyDescent="0.3">
      <c r="C69" s="73" t="s">
        <v>57</v>
      </c>
      <c r="D69" s="76"/>
      <c r="E69" s="70" t="s">
        <v>58</v>
      </c>
      <c r="F69" s="70" t="str">
        <f>IF(OR(F68="",D69=""),"", ROUND(PRODUCT(D69,F68)/100,2))</f>
        <v/>
      </c>
      <c r="G69" s="78" t="str">
        <f>IF(D69="", "Nurodykite taikomą PVM dydį", "")</f>
        <v>Nurodykite taikomą PVM dydį</v>
      </c>
    </row>
    <row r="70" spans="1:9" x14ac:dyDescent="0.3">
      <c r="E70" s="70" t="s">
        <v>59</v>
      </c>
      <c r="F70" s="70">
        <f>IF(ISBLANK(F69), "", ROUND(SUM(F68:F69),2))</f>
        <v>0</v>
      </c>
    </row>
    <row r="74" spans="1:9" x14ac:dyDescent="0.3">
      <c r="A74" s="12" t="s">
        <v>82</v>
      </c>
      <c r="B74" s="68" t="s">
        <v>83</v>
      </c>
    </row>
    <row r="76" spans="1:9" x14ac:dyDescent="0.3">
      <c r="A76" s="12" t="s">
        <v>28</v>
      </c>
    </row>
    <row r="77" spans="1:9" ht="43.2" x14ac:dyDescent="0.3">
      <c r="A77" s="14" t="s">
        <v>29</v>
      </c>
      <c r="B77" s="70" t="s">
        <v>30</v>
      </c>
      <c r="C77" s="73" t="s">
        <v>31</v>
      </c>
      <c r="D77" s="73" t="s">
        <v>32</v>
      </c>
      <c r="E77" s="70" t="s">
        <v>33</v>
      </c>
      <c r="F77" s="70" t="s">
        <v>34</v>
      </c>
      <c r="G77" s="70" t="s">
        <v>35</v>
      </c>
      <c r="H77" s="70" t="s">
        <v>36</v>
      </c>
      <c r="I77" s="70" t="s">
        <v>37</v>
      </c>
    </row>
    <row r="78" spans="1:9" x14ac:dyDescent="0.3">
      <c r="A78" s="14" t="s">
        <v>84</v>
      </c>
      <c r="B78" s="70" t="s">
        <v>85</v>
      </c>
      <c r="C78" s="74"/>
      <c r="D78" s="74"/>
      <c r="E78" s="71"/>
      <c r="F78" s="71"/>
      <c r="G78" s="71"/>
      <c r="H78" s="71"/>
      <c r="I78" s="71"/>
    </row>
    <row r="79" spans="1:9" x14ac:dyDescent="0.3">
      <c r="A79" s="15" t="s">
        <v>86</v>
      </c>
      <c r="B79" s="71" t="s">
        <v>85</v>
      </c>
      <c r="C79" s="74">
        <v>1</v>
      </c>
      <c r="D79" s="74" t="s">
        <v>41</v>
      </c>
      <c r="E79" s="77"/>
      <c r="F79" s="71" t="str">
        <f>IF(ISBLANK(E79),"", PRODUCT(C79,E79))</f>
        <v/>
      </c>
      <c r="G79" s="79"/>
      <c r="H79" s="71"/>
      <c r="I79" s="71"/>
    </row>
    <row r="80" spans="1:9" ht="28.8" x14ac:dyDescent="0.3">
      <c r="A80" s="15" t="s">
        <v>87</v>
      </c>
      <c r="B80" s="71" t="s">
        <v>88</v>
      </c>
      <c r="C80" s="74"/>
      <c r="D80" s="74"/>
      <c r="E80" s="71"/>
      <c r="F80" s="71"/>
      <c r="G80" s="71"/>
      <c r="H80" s="79"/>
      <c r="I80" s="79"/>
    </row>
    <row r="81" spans="1:9" x14ac:dyDescent="0.3">
      <c r="A81" s="15" t="s">
        <v>89</v>
      </c>
      <c r="B81" s="71" t="s">
        <v>90</v>
      </c>
      <c r="C81" s="74"/>
      <c r="D81" s="74"/>
      <c r="E81" s="71"/>
      <c r="F81" s="71"/>
      <c r="G81" s="71"/>
      <c r="H81" s="79"/>
      <c r="I81" s="79"/>
    </row>
    <row r="82" spans="1:9" ht="43.2" x14ac:dyDescent="0.3">
      <c r="A82" s="15" t="s">
        <v>91</v>
      </c>
      <c r="B82" s="71" t="s">
        <v>92</v>
      </c>
      <c r="C82" s="74"/>
      <c r="D82" s="74"/>
      <c r="E82" s="71"/>
      <c r="F82" s="71"/>
      <c r="G82" s="71"/>
      <c r="H82" s="79"/>
      <c r="I82" s="79"/>
    </row>
    <row r="83" spans="1:9" x14ac:dyDescent="0.3">
      <c r="A83" s="15" t="s">
        <v>93</v>
      </c>
      <c r="B83" s="71" t="s">
        <v>94</v>
      </c>
      <c r="C83" s="74"/>
      <c r="D83" s="74"/>
      <c r="E83" s="71"/>
      <c r="F83" s="71"/>
      <c r="G83" s="71"/>
      <c r="H83" s="79"/>
      <c r="I83" s="79"/>
    </row>
    <row r="84" spans="1:9" x14ac:dyDescent="0.3">
      <c r="A84" s="15" t="s">
        <v>95</v>
      </c>
      <c r="B84" s="71" t="s">
        <v>96</v>
      </c>
      <c r="C84" s="74"/>
      <c r="D84" s="74"/>
      <c r="E84" s="71"/>
      <c r="F84" s="71"/>
      <c r="G84" s="71"/>
      <c r="H84" s="79"/>
      <c r="I84" s="79"/>
    </row>
    <row r="85" spans="1:9" ht="28.8" x14ac:dyDescent="0.3">
      <c r="A85" s="15" t="s">
        <v>97</v>
      </c>
      <c r="B85" s="71" t="s">
        <v>45</v>
      </c>
      <c r="C85" s="74"/>
      <c r="D85" s="74"/>
      <c r="E85" s="71"/>
      <c r="F85" s="71"/>
      <c r="G85" s="71"/>
      <c r="H85" s="79"/>
      <c r="I85" s="79"/>
    </row>
    <row r="86" spans="1:9" x14ac:dyDescent="0.3">
      <c r="A86" s="15" t="s">
        <v>98</v>
      </c>
      <c r="B86" s="71" t="s">
        <v>47</v>
      </c>
      <c r="C86" s="74"/>
      <c r="D86" s="74"/>
      <c r="E86" s="71"/>
      <c r="F86" s="71"/>
      <c r="G86" s="71"/>
      <c r="H86" s="79"/>
      <c r="I86" s="79"/>
    </row>
    <row r="87" spans="1:9" ht="28.8" x14ac:dyDescent="0.3">
      <c r="A87" s="15" t="s">
        <v>99</v>
      </c>
      <c r="B87" s="71" t="s">
        <v>49</v>
      </c>
      <c r="C87" s="74"/>
      <c r="D87" s="74"/>
      <c r="E87" s="71"/>
      <c r="F87" s="71"/>
      <c r="G87" s="71"/>
      <c r="H87" s="79"/>
      <c r="I87" s="79"/>
    </row>
    <row r="88" spans="1:9" ht="43.2" x14ac:dyDescent="0.3">
      <c r="A88" s="15" t="s">
        <v>100</v>
      </c>
      <c r="B88" s="71" t="s">
        <v>51</v>
      </c>
      <c r="C88" s="74"/>
      <c r="D88" s="74"/>
      <c r="E88" s="71"/>
      <c r="F88" s="71"/>
      <c r="G88" s="71"/>
      <c r="H88" s="79"/>
      <c r="I88" s="79"/>
    </row>
    <row r="89" spans="1:9" x14ac:dyDescent="0.3">
      <c r="A89" s="15" t="s">
        <v>101</v>
      </c>
      <c r="B89" s="71" t="s">
        <v>53</v>
      </c>
      <c r="C89" s="74"/>
      <c r="D89" s="74"/>
      <c r="E89" s="71"/>
      <c r="F89" s="71"/>
      <c r="G89" s="71"/>
      <c r="H89" s="79"/>
      <c r="I89" s="79"/>
    </row>
    <row r="90" spans="1:9" ht="28.8" x14ac:dyDescent="0.3">
      <c r="E90" s="70" t="s">
        <v>56</v>
      </c>
      <c r="F90" s="70" t="str">
        <f>IF((COUNT(C79:C89)&lt;&gt;COUNT(F79:F89)),"", ROUND(SUM(F79:F89),2))</f>
        <v/>
      </c>
      <c r="G90" s="78" t="str">
        <f>IF((COUNT(C79:C89)&lt;&gt;COUNT(F79:F89)),"Neužpildytos visų objektų kainos", "")</f>
        <v>Neužpildytos visų objektų kainos</v>
      </c>
    </row>
    <row r="91" spans="1:9" ht="28.8" x14ac:dyDescent="0.3">
      <c r="C91" s="73" t="s">
        <v>57</v>
      </c>
      <c r="D91" s="76"/>
      <c r="E91" s="70" t="s">
        <v>58</v>
      </c>
      <c r="F91" s="70" t="str">
        <f>IF(OR(F90="",D91=""),"", ROUND(PRODUCT(D91,F90)/100,2))</f>
        <v/>
      </c>
      <c r="G91" s="78" t="str">
        <f>IF(D91="", "Nurodykite taikomą PVM dydį", "")</f>
        <v>Nurodykite taikomą PVM dydį</v>
      </c>
    </row>
    <row r="92" spans="1:9" x14ac:dyDescent="0.3">
      <c r="E92" s="70" t="s">
        <v>59</v>
      </c>
      <c r="F92" s="70">
        <f>IF(ISBLANK(F91), "", ROUND(SUM(F90:F91),2))</f>
        <v>0</v>
      </c>
    </row>
    <row r="96" spans="1:9" x14ac:dyDescent="0.3">
      <c r="A96" s="12" t="s">
        <v>102</v>
      </c>
      <c r="B96" s="68" t="s">
        <v>103</v>
      </c>
    </row>
    <row r="98" spans="1:9" x14ac:dyDescent="0.3">
      <c r="A98" s="12" t="s">
        <v>28</v>
      </c>
    </row>
    <row r="99" spans="1:9" ht="43.2" x14ac:dyDescent="0.3">
      <c r="A99" s="14" t="s">
        <v>29</v>
      </c>
      <c r="B99" s="70" t="s">
        <v>30</v>
      </c>
      <c r="C99" s="73" t="s">
        <v>31</v>
      </c>
      <c r="D99" s="73" t="s">
        <v>32</v>
      </c>
      <c r="E99" s="70" t="s">
        <v>33</v>
      </c>
      <c r="F99" s="70" t="s">
        <v>34</v>
      </c>
      <c r="G99" s="70" t="s">
        <v>35</v>
      </c>
      <c r="H99" s="70" t="s">
        <v>36</v>
      </c>
      <c r="I99" s="70" t="s">
        <v>37</v>
      </c>
    </row>
    <row r="100" spans="1:9" x14ac:dyDescent="0.3">
      <c r="A100" s="14" t="s">
        <v>104</v>
      </c>
      <c r="B100" s="70" t="s">
        <v>105</v>
      </c>
      <c r="C100" s="74"/>
      <c r="D100" s="74"/>
      <c r="E100" s="71"/>
      <c r="F100" s="71"/>
      <c r="G100" s="71"/>
      <c r="H100" s="71"/>
      <c r="I100" s="71"/>
    </row>
    <row r="101" spans="1:9" x14ac:dyDescent="0.3">
      <c r="A101" s="15" t="s">
        <v>106</v>
      </c>
      <c r="B101" s="71" t="s">
        <v>107</v>
      </c>
      <c r="C101" s="74">
        <v>2</v>
      </c>
      <c r="D101" s="74" t="s">
        <v>41</v>
      </c>
      <c r="E101" s="77"/>
      <c r="F101" s="71" t="str">
        <f>IF(ISBLANK(E101),"", PRODUCT(C101,E101))</f>
        <v/>
      </c>
      <c r="G101" s="79"/>
      <c r="H101" s="71"/>
      <c r="I101" s="71"/>
    </row>
    <row r="102" spans="1:9" ht="28.8" x14ac:dyDescent="0.3">
      <c r="A102" s="15" t="s">
        <v>108</v>
      </c>
      <c r="B102" s="71" t="s">
        <v>109</v>
      </c>
      <c r="C102" s="74"/>
      <c r="D102" s="74"/>
      <c r="E102" s="71"/>
      <c r="F102" s="71"/>
      <c r="G102" s="71"/>
      <c r="H102" s="79"/>
      <c r="I102" s="79"/>
    </row>
    <row r="103" spans="1:9" x14ac:dyDescent="0.3">
      <c r="A103" s="15" t="s">
        <v>110</v>
      </c>
      <c r="B103" s="71" t="s">
        <v>111</v>
      </c>
      <c r="C103" s="74"/>
      <c r="D103" s="74"/>
      <c r="E103" s="71"/>
      <c r="F103" s="71"/>
      <c r="G103" s="71"/>
      <c r="H103" s="79"/>
      <c r="I103" s="79"/>
    </row>
    <row r="104" spans="1:9" ht="28.8" x14ac:dyDescent="0.3">
      <c r="A104" s="15" t="s">
        <v>112</v>
      </c>
      <c r="B104" s="71" t="s">
        <v>113</v>
      </c>
      <c r="C104" s="74"/>
      <c r="D104" s="74"/>
      <c r="E104" s="71"/>
      <c r="F104" s="71"/>
      <c r="G104" s="71"/>
      <c r="H104" s="79"/>
      <c r="I104" s="79"/>
    </row>
    <row r="105" spans="1:9" x14ac:dyDescent="0.3">
      <c r="A105" s="15" t="s">
        <v>114</v>
      </c>
      <c r="B105" s="71" t="s">
        <v>115</v>
      </c>
      <c r="C105" s="74"/>
      <c r="D105" s="74"/>
      <c r="E105" s="71"/>
      <c r="F105" s="71"/>
      <c r="G105" s="71"/>
      <c r="H105" s="79"/>
      <c r="I105" s="79"/>
    </row>
    <row r="106" spans="1:9" x14ac:dyDescent="0.3">
      <c r="A106" s="15" t="s">
        <v>116</v>
      </c>
      <c r="B106" s="71" t="s">
        <v>117</v>
      </c>
      <c r="C106" s="74"/>
      <c r="D106" s="74"/>
      <c r="E106" s="71"/>
      <c r="F106" s="71"/>
      <c r="G106" s="71"/>
      <c r="H106" s="79"/>
      <c r="I106" s="79"/>
    </row>
    <row r="107" spans="1:9" x14ac:dyDescent="0.3">
      <c r="A107" s="15" t="s">
        <v>118</v>
      </c>
      <c r="B107" s="71" t="s">
        <v>119</v>
      </c>
      <c r="C107" s="74"/>
      <c r="D107" s="74"/>
      <c r="E107" s="71"/>
      <c r="F107" s="71"/>
      <c r="G107" s="71"/>
      <c r="H107" s="79"/>
      <c r="I107" s="79"/>
    </row>
    <row r="108" spans="1:9" ht="28.8" x14ac:dyDescent="0.3">
      <c r="A108" s="15" t="s">
        <v>120</v>
      </c>
      <c r="B108" s="71" t="s">
        <v>45</v>
      </c>
      <c r="C108" s="74"/>
      <c r="D108" s="74"/>
      <c r="E108" s="71"/>
      <c r="F108" s="71"/>
      <c r="G108" s="71"/>
      <c r="H108" s="79"/>
      <c r="I108" s="79"/>
    </row>
    <row r="109" spans="1:9" x14ac:dyDescent="0.3">
      <c r="A109" s="15" t="s">
        <v>121</v>
      </c>
      <c r="B109" s="71" t="s">
        <v>47</v>
      </c>
      <c r="C109" s="74"/>
      <c r="D109" s="74"/>
      <c r="E109" s="71"/>
      <c r="F109" s="71"/>
      <c r="G109" s="71"/>
      <c r="H109" s="79"/>
      <c r="I109" s="79"/>
    </row>
    <row r="110" spans="1:9" ht="28.8" x14ac:dyDescent="0.3">
      <c r="A110" s="15" t="s">
        <v>122</v>
      </c>
      <c r="B110" s="71" t="s">
        <v>49</v>
      </c>
      <c r="C110" s="74"/>
      <c r="D110" s="74"/>
      <c r="E110" s="71"/>
      <c r="F110" s="71"/>
      <c r="G110" s="71"/>
      <c r="H110" s="79"/>
      <c r="I110" s="79"/>
    </row>
    <row r="111" spans="1:9" ht="43.2" x14ac:dyDescent="0.3">
      <c r="A111" s="15" t="s">
        <v>123</v>
      </c>
      <c r="B111" s="71" t="s">
        <v>51</v>
      </c>
      <c r="C111" s="74"/>
      <c r="D111" s="74"/>
      <c r="E111" s="71"/>
      <c r="F111" s="71"/>
      <c r="G111" s="71"/>
      <c r="H111" s="79"/>
      <c r="I111" s="79"/>
    </row>
    <row r="112" spans="1:9" x14ac:dyDescent="0.3">
      <c r="A112" s="15" t="s">
        <v>124</v>
      </c>
      <c r="B112" s="71" t="s">
        <v>53</v>
      </c>
      <c r="C112" s="74"/>
      <c r="D112" s="74"/>
      <c r="E112" s="71"/>
      <c r="F112" s="71"/>
      <c r="G112" s="71"/>
      <c r="H112" s="79"/>
      <c r="I112" s="79"/>
    </row>
    <row r="113" spans="1:9" x14ac:dyDescent="0.3">
      <c r="A113" s="15" t="s">
        <v>125</v>
      </c>
      <c r="B113" s="71" t="s">
        <v>126</v>
      </c>
      <c r="C113" s="74"/>
      <c r="D113" s="74"/>
      <c r="E113" s="71"/>
      <c r="F113" s="71"/>
      <c r="G113" s="71"/>
      <c r="H113" s="79"/>
      <c r="I113" s="79"/>
    </row>
    <row r="114" spans="1:9" ht="28.8" x14ac:dyDescent="0.3">
      <c r="E114" s="70" t="s">
        <v>56</v>
      </c>
      <c r="F114" s="70" t="str">
        <f>IF((COUNT(C101:C113)&lt;&gt;COUNT(F101:F113)),"", ROUND(SUM(F101:F113),2))</f>
        <v/>
      </c>
      <c r="G114" s="78" t="str">
        <f>IF((COUNT(C101:C113)&lt;&gt;COUNT(F101:F113)),"Neužpildytos visų objektų kainos", "")</f>
        <v>Neužpildytos visų objektų kainos</v>
      </c>
    </row>
    <row r="115" spans="1:9" ht="28.8" x14ac:dyDescent="0.3">
      <c r="C115" s="73" t="s">
        <v>57</v>
      </c>
      <c r="D115" s="76"/>
      <c r="E115" s="70" t="s">
        <v>58</v>
      </c>
      <c r="F115" s="70" t="str">
        <f>IF(OR(F114="",D115=""),"", ROUND(PRODUCT(D115,F114)/100,2))</f>
        <v/>
      </c>
      <c r="G115" s="78" t="str">
        <f>IF(D115="", "Nurodykite taikomą PVM dydį", "")</f>
        <v>Nurodykite taikomą PVM dydį</v>
      </c>
    </row>
    <row r="116" spans="1:9" x14ac:dyDescent="0.3">
      <c r="E116" s="70" t="s">
        <v>59</v>
      </c>
      <c r="F116" s="70">
        <f>IF(ISBLANK(F115), "", ROUND(SUM(F114:F115),2))</f>
        <v>0</v>
      </c>
    </row>
    <row r="120" spans="1:9" x14ac:dyDescent="0.3">
      <c r="A120" s="12" t="s">
        <v>127</v>
      </c>
      <c r="B120" s="68" t="s">
        <v>128</v>
      </c>
    </row>
    <row r="122" spans="1:9" x14ac:dyDescent="0.3">
      <c r="A122" s="12" t="s">
        <v>28</v>
      </c>
    </row>
    <row r="123" spans="1:9" ht="43.2" x14ac:dyDescent="0.3">
      <c r="A123" s="14" t="s">
        <v>29</v>
      </c>
      <c r="B123" s="70" t="s">
        <v>30</v>
      </c>
      <c r="C123" s="73" t="s">
        <v>31</v>
      </c>
      <c r="D123" s="73" t="s">
        <v>32</v>
      </c>
      <c r="E123" s="70" t="s">
        <v>33</v>
      </c>
      <c r="F123" s="70" t="s">
        <v>34</v>
      </c>
      <c r="G123" s="70" t="s">
        <v>35</v>
      </c>
      <c r="H123" s="70" t="s">
        <v>36</v>
      </c>
      <c r="I123" s="70" t="s">
        <v>37</v>
      </c>
    </row>
    <row r="124" spans="1:9" x14ac:dyDescent="0.3">
      <c r="A124" s="14" t="s">
        <v>129</v>
      </c>
      <c r="B124" s="70" t="s">
        <v>130</v>
      </c>
      <c r="C124" s="74"/>
      <c r="D124" s="74"/>
      <c r="E124" s="71"/>
      <c r="F124" s="71"/>
      <c r="G124" s="71"/>
      <c r="H124" s="71"/>
      <c r="I124" s="71"/>
    </row>
    <row r="125" spans="1:9" x14ac:dyDescent="0.3">
      <c r="A125" s="15" t="s">
        <v>131</v>
      </c>
      <c r="B125" s="71" t="s">
        <v>130</v>
      </c>
      <c r="C125" s="74">
        <v>1</v>
      </c>
      <c r="D125" s="74" t="s">
        <v>41</v>
      </c>
      <c r="E125" s="77"/>
      <c r="F125" s="71" t="str">
        <f>IF(ISBLANK(E125),"", PRODUCT(C125,E125))</f>
        <v/>
      </c>
      <c r="G125" s="79"/>
      <c r="H125" s="71"/>
      <c r="I125" s="71"/>
    </row>
    <row r="126" spans="1:9" x14ac:dyDescent="0.3">
      <c r="A126" s="15" t="s">
        <v>132</v>
      </c>
      <c r="B126" s="71" t="s">
        <v>133</v>
      </c>
      <c r="C126" s="74"/>
      <c r="D126" s="74"/>
      <c r="E126" s="71"/>
      <c r="F126" s="71"/>
      <c r="G126" s="71"/>
      <c r="H126" s="79"/>
      <c r="I126" s="79"/>
    </row>
    <row r="127" spans="1:9" x14ac:dyDescent="0.3">
      <c r="A127" s="15" t="s">
        <v>134</v>
      </c>
      <c r="B127" s="71" t="s">
        <v>135</v>
      </c>
      <c r="C127" s="74"/>
      <c r="D127" s="74"/>
      <c r="E127" s="71"/>
      <c r="F127" s="71"/>
      <c r="G127" s="71"/>
      <c r="H127" s="79"/>
      <c r="I127" s="79"/>
    </row>
    <row r="128" spans="1:9" x14ac:dyDescent="0.3">
      <c r="A128" s="15" t="s">
        <v>136</v>
      </c>
      <c r="B128" s="71" t="s">
        <v>137</v>
      </c>
      <c r="C128" s="74"/>
      <c r="D128" s="74"/>
      <c r="E128" s="71"/>
      <c r="F128" s="71"/>
      <c r="G128" s="71"/>
      <c r="H128" s="79"/>
      <c r="I128" s="79"/>
    </row>
    <row r="129" spans="1:9" x14ac:dyDescent="0.3">
      <c r="A129" s="15" t="s">
        <v>138</v>
      </c>
      <c r="B129" s="71" t="s">
        <v>139</v>
      </c>
      <c r="C129" s="74"/>
      <c r="D129" s="74"/>
      <c r="E129" s="71"/>
      <c r="F129" s="71"/>
      <c r="G129" s="71"/>
      <c r="H129" s="79"/>
      <c r="I129" s="79"/>
    </row>
    <row r="130" spans="1:9" ht="28.8" x14ac:dyDescent="0.3">
      <c r="A130" s="15" t="s">
        <v>140</v>
      </c>
      <c r="B130" s="71" t="s">
        <v>141</v>
      </c>
      <c r="C130" s="74"/>
      <c r="D130" s="74"/>
      <c r="E130" s="71"/>
      <c r="F130" s="71"/>
      <c r="G130" s="71"/>
      <c r="H130" s="79"/>
      <c r="I130" s="79"/>
    </row>
    <row r="131" spans="1:9" x14ac:dyDescent="0.3">
      <c r="A131" s="15" t="s">
        <v>142</v>
      </c>
      <c r="B131" s="71" t="s">
        <v>143</v>
      </c>
      <c r="C131" s="74"/>
      <c r="D131" s="74"/>
      <c r="E131" s="71"/>
      <c r="F131" s="71"/>
      <c r="G131" s="71"/>
      <c r="H131" s="79"/>
      <c r="I131" s="79"/>
    </row>
    <row r="132" spans="1:9" ht="28.8" x14ac:dyDescent="0.3">
      <c r="A132" s="15" t="s">
        <v>144</v>
      </c>
      <c r="B132" s="71" t="s">
        <v>145</v>
      </c>
      <c r="C132" s="74"/>
      <c r="D132" s="74"/>
      <c r="E132" s="71"/>
      <c r="F132" s="71"/>
      <c r="G132" s="71"/>
      <c r="H132" s="79"/>
      <c r="I132" s="79"/>
    </row>
    <row r="133" spans="1:9" ht="28.8" x14ac:dyDescent="0.3">
      <c r="A133" s="15" t="s">
        <v>146</v>
      </c>
      <c r="B133" s="71" t="s">
        <v>45</v>
      </c>
      <c r="C133" s="74"/>
      <c r="D133" s="74"/>
      <c r="E133" s="71"/>
      <c r="F133" s="71"/>
      <c r="G133" s="71"/>
      <c r="H133" s="79"/>
      <c r="I133" s="79"/>
    </row>
    <row r="134" spans="1:9" x14ac:dyDescent="0.3">
      <c r="A134" s="15" t="s">
        <v>147</v>
      </c>
      <c r="B134" s="71" t="s">
        <v>47</v>
      </c>
      <c r="C134" s="74"/>
      <c r="D134" s="74"/>
      <c r="E134" s="71"/>
      <c r="F134" s="71"/>
      <c r="G134" s="71"/>
      <c r="H134" s="79"/>
      <c r="I134" s="79"/>
    </row>
    <row r="135" spans="1:9" ht="28.8" x14ac:dyDescent="0.3">
      <c r="A135" s="15" t="s">
        <v>148</v>
      </c>
      <c r="B135" s="71" t="s">
        <v>49</v>
      </c>
      <c r="C135" s="74"/>
      <c r="D135" s="74"/>
      <c r="E135" s="71"/>
      <c r="F135" s="71"/>
      <c r="G135" s="71"/>
      <c r="H135" s="79"/>
      <c r="I135" s="79"/>
    </row>
    <row r="136" spans="1:9" ht="43.2" x14ac:dyDescent="0.3">
      <c r="A136" s="15" t="s">
        <v>149</v>
      </c>
      <c r="B136" s="71" t="s">
        <v>51</v>
      </c>
      <c r="C136" s="74"/>
      <c r="D136" s="74"/>
      <c r="E136" s="71"/>
      <c r="F136" s="71"/>
      <c r="G136" s="71"/>
      <c r="H136" s="79"/>
      <c r="I136" s="79"/>
    </row>
    <row r="137" spans="1:9" x14ac:dyDescent="0.3">
      <c r="A137" s="15" t="s">
        <v>150</v>
      </c>
      <c r="B137" s="71" t="s">
        <v>53</v>
      </c>
      <c r="C137" s="74"/>
      <c r="D137" s="74"/>
      <c r="E137" s="71"/>
      <c r="F137" s="71"/>
      <c r="G137" s="71"/>
      <c r="H137" s="79"/>
      <c r="I137" s="79"/>
    </row>
    <row r="138" spans="1:9" ht="28.8" x14ac:dyDescent="0.3">
      <c r="E138" s="70" t="s">
        <v>56</v>
      </c>
      <c r="F138" s="70" t="str">
        <f>IF((COUNT(C125:C137)&lt;&gt;COUNT(F125:F137)),"", ROUND(SUM(F125:F137),2))</f>
        <v/>
      </c>
      <c r="G138" s="78" t="str">
        <f>IF((COUNT(C125:C137)&lt;&gt;COUNT(F125:F137)),"Neužpildytos visų objektų kainos", "")</f>
        <v>Neužpildytos visų objektų kainos</v>
      </c>
    </row>
    <row r="139" spans="1:9" ht="28.8" x14ac:dyDescent="0.3">
      <c r="C139" s="73" t="s">
        <v>57</v>
      </c>
      <c r="D139" s="76"/>
      <c r="E139" s="70" t="s">
        <v>58</v>
      </c>
      <c r="F139" s="70" t="str">
        <f>IF(OR(F138="",D139=""),"", ROUND(PRODUCT(D139,F138)/100,2))</f>
        <v/>
      </c>
      <c r="G139" s="78" t="str">
        <f>IF(D139="", "Nurodykite taikomą PVM dydį", "")</f>
        <v>Nurodykite taikomą PVM dydį</v>
      </c>
    </row>
    <row r="140" spans="1:9" x14ac:dyDescent="0.3">
      <c r="E140" s="70" t="s">
        <v>59</v>
      </c>
      <c r="F140" s="70">
        <f>IF(ISBLANK(F139), "", ROUND(SUM(F138:F139),2))</f>
        <v>0</v>
      </c>
    </row>
    <row r="144" spans="1:9" x14ac:dyDescent="0.3">
      <c r="A144" s="12" t="s">
        <v>151</v>
      </c>
      <c r="B144" s="68" t="s">
        <v>152</v>
      </c>
    </row>
    <row r="146" spans="1:9" x14ac:dyDescent="0.3">
      <c r="A146" s="12" t="s">
        <v>28</v>
      </c>
    </row>
    <row r="147" spans="1:9" ht="43.2" x14ac:dyDescent="0.3">
      <c r="A147" s="14" t="s">
        <v>29</v>
      </c>
      <c r="B147" s="70" t="s">
        <v>30</v>
      </c>
      <c r="C147" s="73" t="s">
        <v>31</v>
      </c>
      <c r="D147" s="73" t="s">
        <v>32</v>
      </c>
      <c r="E147" s="70" t="s">
        <v>33</v>
      </c>
      <c r="F147" s="70" t="s">
        <v>34</v>
      </c>
      <c r="G147" s="70" t="s">
        <v>35</v>
      </c>
      <c r="H147" s="70" t="s">
        <v>36</v>
      </c>
      <c r="I147" s="70" t="s">
        <v>37</v>
      </c>
    </row>
    <row r="148" spans="1:9" x14ac:dyDescent="0.3">
      <c r="A148" s="14" t="s">
        <v>153</v>
      </c>
      <c r="B148" s="70" t="s">
        <v>154</v>
      </c>
      <c r="C148" s="74"/>
      <c r="D148" s="74"/>
      <c r="E148" s="71"/>
      <c r="F148" s="71"/>
      <c r="G148" s="71"/>
      <c r="H148" s="71"/>
      <c r="I148" s="71"/>
    </row>
    <row r="149" spans="1:9" x14ac:dyDescent="0.3">
      <c r="A149" s="15" t="s">
        <v>155</v>
      </c>
      <c r="B149" s="71" t="s">
        <v>154</v>
      </c>
      <c r="C149" s="74">
        <v>1</v>
      </c>
      <c r="D149" s="74" t="s">
        <v>41</v>
      </c>
      <c r="E149" s="77"/>
      <c r="F149" s="71" t="str">
        <f>IF(ISBLANK(E149),"", PRODUCT(C149,E149))</f>
        <v/>
      </c>
      <c r="G149" s="79"/>
      <c r="H149" s="71"/>
      <c r="I149" s="71"/>
    </row>
    <row r="150" spans="1:9" x14ac:dyDescent="0.3">
      <c r="A150" s="15" t="s">
        <v>156</v>
      </c>
      <c r="B150" s="71" t="s">
        <v>157</v>
      </c>
      <c r="C150" s="74"/>
      <c r="D150" s="74"/>
      <c r="E150" s="71"/>
      <c r="F150" s="71"/>
      <c r="G150" s="71"/>
      <c r="H150" s="79"/>
      <c r="I150" s="79"/>
    </row>
    <row r="151" spans="1:9" x14ac:dyDescent="0.3">
      <c r="A151" s="15" t="s">
        <v>158</v>
      </c>
      <c r="B151" s="71" t="s">
        <v>159</v>
      </c>
      <c r="C151" s="74"/>
      <c r="D151" s="74"/>
      <c r="E151" s="71"/>
      <c r="F151" s="71"/>
      <c r="G151" s="71"/>
      <c r="H151" s="79"/>
      <c r="I151" s="79"/>
    </row>
    <row r="152" spans="1:9" ht="28.8" x14ac:dyDescent="0.3">
      <c r="A152" s="15" t="s">
        <v>160</v>
      </c>
      <c r="B152" s="71" t="s">
        <v>161</v>
      </c>
      <c r="C152" s="74"/>
      <c r="D152" s="74"/>
      <c r="E152" s="71"/>
      <c r="F152" s="71"/>
      <c r="G152" s="71"/>
      <c r="H152" s="79"/>
      <c r="I152" s="79"/>
    </row>
    <row r="153" spans="1:9" ht="28.8" x14ac:dyDescent="0.3">
      <c r="A153" s="15" t="s">
        <v>162</v>
      </c>
      <c r="B153" s="71" t="s">
        <v>163</v>
      </c>
      <c r="C153" s="74"/>
      <c r="D153" s="74"/>
      <c r="E153" s="71"/>
      <c r="F153" s="71"/>
      <c r="G153" s="71"/>
      <c r="H153" s="79"/>
      <c r="I153" s="79"/>
    </row>
    <row r="154" spans="1:9" x14ac:dyDescent="0.3">
      <c r="A154" s="15" t="s">
        <v>164</v>
      </c>
      <c r="B154" s="71" t="s">
        <v>165</v>
      </c>
      <c r="C154" s="74"/>
      <c r="D154" s="74"/>
      <c r="E154" s="71"/>
      <c r="F154" s="71"/>
      <c r="G154" s="71"/>
      <c r="H154" s="79"/>
      <c r="I154" s="79"/>
    </row>
    <row r="155" spans="1:9" x14ac:dyDescent="0.3">
      <c r="A155" s="15" t="s">
        <v>166</v>
      </c>
      <c r="B155" s="71" t="s">
        <v>167</v>
      </c>
      <c r="C155" s="74"/>
      <c r="D155" s="74"/>
      <c r="E155" s="71"/>
      <c r="F155" s="71"/>
      <c r="G155" s="71"/>
      <c r="H155" s="79"/>
      <c r="I155" s="79"/>
    </row>
    <row r="156" spans="1:9" ht="28.8" x14ac:dyDescent="0.3">
      <c r="A156" s="15" t="s">
        <v>168</v>
      </c>
      <c r="B156" s="71" t="s">
        <v>169</v>
      </c>
      <c r="C156" s="74"/>
      <c r="D156" s="74"/>
      <c r="E156" s="71"/>
      <c r="F156" s="71"/>
      <c r="G156" s="71"/>
      <c r="H156" s="79"/>
      <c r="I156" s="79"/>
    </row>
    <row r="157" spans="1:9" x14ac:dyDescent="0.3">
      <c r="A157" s="15" t="s">
        <v>170</v>
      </c>
      <c r="B157" s="71" t="s">
        <v>171</v>
      </c>
      <c r="C157" s="74"/>
      <c r="D157" s="74"/>
      <c r="E157" s="71"/>
      <c r="F157" s="71"/>
      <c r="G157" s="71"/>
      <c r="H157" s="79"/>
      <c r="I157" s="79"/>
    </row>
    <row r="158" spans="1:9" ht="43.2" x14ac:dyDescent="0.3">
      <c r="A158" s="15" t="s">
        <v>172</v>
      </c>
      <c r="B158" s="71" t="s">
        <v>173</v>
      </c>
      <c r="C158" s="74"/>
      <c r="D158" s="74"/>
      <c r="E158" s="71"/>
      <c r="F158" s="71"/>
      <c r="G158" s="71"/>
      <c r="H158" s="79"/>
      <c r="I158" s="79"/>
    </row>
    <row r="159" spans="1:9" ht="28.8" x14ac:dyDescent="0.3">
      <c r="A159" s="15" t="s">
        <v>174</v>
      </c>
      <c r="B159" s="71" t="s">
        <v>175</v>
      </c>
      <c r="C159" s="74"/>
      <c r="D159" s="74"/>
      <c r="E159" s="71"/>
      <c r="F159" s="71"/>
      <c r="G159" s="71"/>
      <c r="H159" s="79"/>
      <c r="I159" s="79"/>
    </row>
    <row r="160" spans="1:9" ht="28.8" x14ac:dyDescent="0.3">
      <c r="A160" s="15" t="s">
        <v>176</v>
      </c>
      <c r="B160" s="71" t="s">
        <v>177</v>
      </c>
      <c r="C160" s="74"/>
      <c r="D160" s="74"/>
      <c r="E160" s="71"/>
      <c r="F160" s="71"/>
      <c r="G160" s="71"/>
      <c r="H160" s="79"/>
      <c r="I160" s="79"/>
    </row>
    <row r="161" spans="1:9" ht="28.8" x14ac:dyDescent="0.3">
      <c r="A161" s="15" t="s">
        <v>178</v>
      </c>
      <c r="B161" s="71" t="s">
        <v>49</v>
      </c>
      <c r="C161" s="74"/>
      <c r="D161" s="74"/>
      <c r="E161" s="71"/>
      <c r="F161" s="71"/>
      <c r="G161" s="71"/>
      <c r="H161" s="79"/>
      <c r="I161" s="79"/>
    </row>
    <row r="162" spans="1:9" ht="43.2" x14ac:dyDescent="0.3">
      <c r="A162" s="15" t="s">
        <v>179</v>
      </c>
      <c r="B162" s="71" t="s">
        <v>51</v>
      </c>
      <c r="C162" s="74"/>
      <c r="D162" s="74"/>
      <c r="E162" s="71"/>
      <c r="F162" s="71"/>
      <c r="G162" s="71"/>
      <c r="H162" s="79"/>
      <c r="I162" s="79"/>
    </row>
    <row r="163" spans="1:9" x14ac:dyDescent="0.3">
      <c r="A163" s="15" t="s">
        <v>180</v>
      </c>
      <c r="B163" s="71" t="s">
        <v>53</v>
      </c>
      <c r="C163" s="74"/>
      <c r="D163" s="74"/>
      <c r="E163" s="71"/>
      <c r="F163" s="71"/>
      <c r="G163" s="71"/>
      <c r="H163" s="79"/>
      <c r="I163" s="79"/>
    </row>
    <row r="164" spans="1:9" ht="28.8" x14ac:dyDescent="0.3">
      <c r="E164" s="70" t="s">
        <v>56</v>
      </c>
      <c r="F164" s="70" t="str">
        <f>IF((COUNT(C149:C163)&lt;&gt;COUNT(F149:F163)),"", ROUND(SUM(F149:F163),2))</f>
        <v/>
      </c>
      <c r="G164" s="78" t="str">
        <f>IF((COUNT(C149:C163)&lt;&gt;COUNT(F149:F163)),"Neužpildytos visų objektų kainos", "")</f>
        <v>Neužpildytos visų objektų kainos</v>
      </c>
    </row>
    <row r="165" spans="1:9" ht="28.8" x14ac:dyDescent="0.3">
      <c r="C165" s="73" t="s">
        <v>57</v>
      </c>
      <c r="D165" s="76"/>
      <c r="E165" s="70" t="s">
        <v>58</v>
      </c>
      <c r="F165" s="70" t="str">
        <f>IF(OR(F164="",D165=""),"", ROUND(PRODUCT(D165,F164)/100,2))</f>
        <v/>
      </c>
      <c r="G165" s="78" t="str">
        <f>IF(D165="", "Nurodykite taikomą PVM dydį", "")</f>
        <v>Nurodykite taikomą PVM dydį</v>
      </c>
    </row>
    <row r="166" spans="1:9" x14ac:dyDescent="0.3">
      <c r="E166" s="70" t="s">
        <v>59</v>
      </c>
      <c r="F166" s="70">
        <f>IF(ISBLANK(F165), "", ROUND(SUM(F164:F165),2))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4" t="s">
        <v>181</v>
      </c>
      <c r="B2" s="26"/>
      <c r="C2" s="26"/>
      <c r="D2" s="26"/>
      <c r="E2" s="26"/>
      <c r="F2" s="26"/>
      <c r="G2" s="26"/>
      <c r="H2" s="26"/>
      <c r="I2" s="26"/>
      <c r="J2" s="26"/>
      <c r="K2" s="26"/>
    </row>
    <row r="3" spans="1:11" x14ac:dyDescent="0.3">
      <c r="A3" s="26"/>
      <c r="B3" s="26"/>
      <c r="C3" s="26"/>
      <c r="D3" s="26"/>
      <c r="E3" s="26"/>
      <c r="F3" s="26"/>
      <c r="G3" s="26"/>
      <c r="H3" s="26"/>
      <c r="I3" s="26"/>
      <c r="J3" s="26"/>
      <c r="K3" s="26"/>
    </row>
    <row r="4" spans="1:11" ht="16.05" customHeight="1" thickBot="1" x14ac:dyDescent="0.35">
      <c r="A4" s="6"/>
      <c r="B4" s="6"/>
      <c r="C4" s="6"/>
      <c r="D4" s="6"/>
      <c r="E4" s="6"/>
      <c r="F4" s="6"/>
      <c r="G4" s="6"/>
      <c r="H4" s="6"/>
      <c r="I4" s="6"/>
      <c r="J4" s="6"/>
    </row>
    <row r="5" spans="1:11" ht="48" customHeight="1" x14ac:dyDescent="0.3">
      <c r="A5" s="51" t="s">
        <v>182</v>
      </c>
      <c r="B5" s="40"/>
      <c r="C5" s="38" t="s">
        <v>183</v>
      </c>
      <c r="D5" s="39"/>
      <c r="E5" s="40"/>
      <c r="F5" s="38" t="s">
        <v>184</v>
      </c>
      <c r="G5" s="39"/>
      <c r="H5" s="40"/>
      <c r="I5" s="38" t="s">
        <v>185</v>
      </c>
      <c r="J5" s="40"/>
      <c r="K5" s="8" t="s">
        <v>186</v>
      </c>
    </row>
    <row r="6" spans="1:11" ht="49.05" customHeight="1" x14ac:dyDescent="0.3">
      <c r="A6" s="45"/>
      <c r="B6" s="25"/>
      <c r="C6" s="41"/>
      <c r="D6" s="42"/>
      <c r="E6" s="25"/>
      <c r="F6" s="41"/>
      <c r="G6" s="42"/>
      <c r="H6" s="25"/>
      <c r="I6" s="41"/>
      <c r="J6" s="25"/>
      <c r="K6" s="16"/>
    </row>
    <row r="7" spans="1:11" ht="49.05" customHeight="1" x14ac:dyDescent="0.3">
      <c r="A7" s="45"/>
      <c r="B7" s="25"/>
      <c r="C7" s="41"/>
      <c r="D7" s="42"/>
      <c r="E7" s="25"/>
      <c r="F7" s="41"/>
      <c r="G7" s="42"/>
      <c r="H7" s="25"/>
      <c r="I7" s="41"/>
      <c r="J7" s="25"/>
      <c r="K7" s="16"/>
    </row>
    <row r="8" spans="1:11" ht="49.05" customHeight="1" x14ac:dyDescent="0.3">
      <c r="A8" s="45"/>
      <c r="B8" s="25"/>
      <c r="C8" s="41"/>
      <c r="D8" s="42"/>
      <c r="E8" s="25"/>
      <c r="F8" s="41"/>
      <c r="G8" s="42"/>
      <c r="H8" s="25"/>
      <c r="I8" s="41"/>
      <c r="J8" s="25"/>
      <c r="K8" s="16"/>
    </row>
    <row r="9" spans="1:11" ht="49.05" customHeight="1" x14ac:dyDescent="0.3">
      <c r="A9" s="45"/>
      <c r="B9" s="25"/>
      <c r="C9" s="41"/>
      <c r="D9" s="42"/>
      <c r="E9" s="25"/>
      <c r="F9" s="41"/>
      <c r="G9" s="42"/>
      <c r="H9" s="25"/>
      <c r="I9" s="41"/>
      <c r="J9" s="25"/>
      <c r="K9" s="16"/>
    </row>
    <row r="10" spans="1:11" ht="49.05" customHeight="1" x14ac:dyDescent="0.3">
      <c r="A10" s="45"/>
      <c r="B10" s="25"/>
      <c r="C10" s="41"/>
      <c r="D10" s="42"/>
      <c r="E10" s="25"/>
      <c r="F10" s="41"/>
      <c r="G10" s="42"/>
      <c r="H10" s="25"/>
      <c r="I10" s="41"/>
      <c r="J10" s="25"/>
      <c r="K10" s="16"/>
    </row>
    <row r="11" spans="1:11" ht="49.05" customHeight="1" x14ac:dyDescent="0.3">
      <c r="A11" s="45"/>
      <c r="B11" s="25"/>
      <c r="C11" s="41"/>
      <c r="D11" s="42"/>
      <c r="E11" s="25"/>
      <c r="F11" s="41"/>
      <c r="G11" s="42"/>
      <c r="H11" s="25"/>
      <c r="I11" s="41"/>
      <c r="J11" s="25"/>
      <c r="K11" s="16"/>
    </row>
    <row r="12" spans="1:11" ht="49.05" customHeight="1" x14ac:dyDescent="0.3">
      <c r="A12" s="45"/>
      <c r="B12" s="25"/>
      <c r="C12" s="41"/>
      <c r="D12" s="42"/>
      <c r="E12" s="25"/>
      <c r="F12" s="41"/>
      <c r="G12" s="42"/>
      <c r="H12" s="25"/>
      <c r="I12" s="41"/>
      <c r="J12" s="25"/>
      <c r="K12" s="16"/>
    </row>
    <row r="13" spans="1:11" ht="49.05" customHeight="1" x14ac:dyDescent="0.3">
      <c r="A13" s="45"/>
      <c r="B13" s="25"/>
      <c r="C13" s="41"/>
      <c r="D13" s="42"/>
      <c r="E13" s="25"/>
      <c r="F13" s="41"/>
      <c r="G13" s="42"/>
      <c r="H13" s="25"/>
      <c r="I13" s="41"/>
      <c r="J13" s="25"/>
      <c r="K13" s="16"/>
    </row>
    <row r="14" spans="1:11" ht="49.05" customHeight="1" x14ac:dyDescent="0.3">
      <c r="A14" s="45"/>
      <c r="B14" s="25"/>
      <c r="C14" s="41"/>
      <c r="D14" s="42"/>
      <c r="E14" s="25"/>
      <c r="F14" s="41"/>
      <c r="G14" s="42"/>
      <c r="H14" s="25"/>
      <c r="I14" s="41"/>
      <c r="J14" s="25"/>
      <c r="K14" s="16"/>
    </row>
    <row r="15" spans="1:11" ht="48" customHeight="1" thickBot="1" x14ac:dyDescent="0.35">
      <c r="A15" s="36"/>
      <c r="B15" s="37"/>
      <c r="C15" s="53"/>
      <c r="D15" s="58"/>
      <c r="E15" s="37"/>
      <c r="F15" s="53"/>
      <c r="G15" s="58"/>
      <c r="H15" s="37"/>
      <c r="I15" s="53"/>
      <c r="J15" s="37"/>
      <c r="K15" s="17"/>
    </row>
    <row r="16" spans="1:11" ht="19.05" customHeight="1" x14ac:dyDescent="0.3">
      <c r="A16" s="9"/>
      <c r="B16" s="9"/>
      <c r="C16" s="9"/>
      <c r="D16" s="9"/>
      <c r="E16" s="9"/>
      <c r="F16" s="9"/>
      <c r="G16" s="9"/>
      <c r="H16" s="9"/>
      <c r="I16" s="9"/>
      <c r="J16" s="9"/>
      <c r="K16" s="10"/>
    </row>
    <row r="17" spans="1:11" ht="49.05" customHeight="1" x14ac:dyDescent="0.3">
      <c r="A17" s="49" t="s">
        <v>187</v>
      </c>
      <c r="B17" s="26"/>
      <c r="C17" s="26"/>
      <c r="D17" s="26"/>
      <c r="E17" s="26"/>
      <c r="F17" s="26"/>
      <c r="G17" s="26"/>
      <c r="H17" s="26"/>
      <c r="I17" s="26"/>
      <c r="J17" s="26"/>
      <c r="K17" s="26"/>
    </row>
    <row r="18" spans="1:11" ht="16.05" customHeight="1" thickBot="1" x14ac:dyDescent="0.35">
      <c r="A18" s="9"/>
      <c r="B18" s="9"/>
      <c r="C18" s="9"/>
      <c r="D18" s="9"/>
      <c r="E18" s="9"/>
      <c r="F18" s="9"/>
      <c r="G18" s="9"/>
      <c r="H18" s="9"/>
      <c r="I18" s="9"/>
      <c r="J18" s="9"/>
      <c r="K18" s="10"/>
    </row>
    <row r="19" spans="1:11" ht="49.05" customHeight="1" x14ac:dyDescent="0.3">
      <c r="A19" s="51" t="s">
        <v>30</v>
      </c>
      <c r="B19" s="40"/>
      <c r="C19" s="38" t="s">
        <v>183</v>
      </c>
      <c r="D19" s="39"/>
      <c r="E19" s="40"/>
      <c r="F19" s="38" t="s">
        <v>188</v>
      </c>
      <c r="G19" s="39"/>
      <c r="H19" s="40"/>
      <c r="I19" s="59" t="s">
        <v>185</v>
      </c>
      <c r="J19" s="57"/>
      <c r="K19" s="10"/>
    </row>
    <row r="20" spans="1:11" ht="49.05" customHeight="1" x14ac:dyDescent="0.3">
      <c r="A20" s="45"/>
      <c r="B20" s="25"/>
      <c r="C20" s="41"/>
      <c r="D20" s="42"/>
      <c r="E20" s="25"/>
      <c r="F20" s="41"/>
      <c r="G20" s="42"/>
      <c r="H20" s="25"/>
      <c r="I20" s="43"/>
      <c r="J20" s="44"/>
      <c r="K20" s="10"/>
    </row>
    <row r="21" spans="1:11" ht="49.05" customHeight="1" x14ac:dyDescent="0.3">
      <c r="A21" s="45"/>
      <c r="B21" s="25"/>
      <c r="C21" s="41"/>
      <c r="D21" s="42"/>
      <c r="E21" s="25"/>
      <c r="F21" s="41"/>
      <c r="G21" s="42"/>
      <c r="H21" s="25"/>
      <c r="I21" s="43"/>
      <c r="J21" s="44"/>
      <c r="K21" s="10"/>
    </row>
    <row r="22" spans="1:11" ht="49.05" customHeight="1" x14ac:dyDescent="0.3">
      <c r="A22" s="45"/>
      <c r="B22" s="25"/>
      <c r="C22" s="41"/>
      <c r="D22" s="42"/>
      <c r="E22" s="25"/>
      <c r="F22" s="41"/>
      <c r="G22" s="42"/>
      <c r="H22" s="25"/>
      <c r="I22" s="43"/>
      <c r="J22" s="44"/>
      <c r="K22" s="10"/>
    </row>
    <row r="23" spans="1:11" ht="49.05" customHeight="1" x14ac:dyDescent="0.3">
      <c r="A23" s="45"/>
      <c r="B23" s="25"/>
      <c r="C23" s="41"/>
      <c r="D23" s="42"/>
      <c r="E23" s="25"/>
      <c r="F23" s="41"/>
      <c r="G23" s="42"/>
      <c r="H23" s="25"/>
      <c r="I23" s="43"/>
      <c r="J23" s="44"/>
      <c r="K23" s="10"/>
    </row>
    <row r="24" spans="1:11" ht="49.05" customHeight="1" x14ac:dyDescent="0.3">
      <c r="A24" s="45"/>
      <c r="B24" s="25"/>
      <c r="C24" s="41"/>
      <c r="D24" s="42"/>
      <c r="E24" s="25"/>
      <c r="F24" s="41"/>
      <c r="G24" s="42"/>
      <c r="H24" s="25"/>
      <c r="I24" s="43"/>
      <c r="J24" s="44"/>
      <c r="K24" s="10"/>
    </row>
    <row r="25" spans="1:11" ht="49.05" customHeight="1" x14ac:dyDescent="0.3">
      <c r="A25" s="45"/>
      <c r="B25" s="25"/>
      <c r="C25" s="41"/>
      <c r="D25" s="42"/>
      <c r="E25" s="25"/>
      <c r="F25" s="41"/>
      <c r="G25" s="42"/>
      <c r="H25" s="25"/>
      <c r="I25" s="43"/>
      <c r="J25" s="44"/>
      <c r="K25" s="10"/>
    </row>
    <row r="26" spans="1:11" ht="49.05" customHeight="1" x14ac:dyDescent="0.3">
      <c r="A26" s="45"/>
      <c r="B26" s="25"/>
      <c r="C26" s="41"/>
      <c r="D26" s="42"/>
      <c r="E26" s="25"/>
      <c r="F26" s="41"/>
      <c r="G26" s="42"/>
      <c r="H26" s="25"/>
      <c r="I26" s="43"/>
      <c r="J26" s="44"/>
      <c r="K26" s="10"/>
    </row>
    <row r="27" spans="1:11" ht="49.05" customHeight="1" x14ac:dyDescent="0.3">
      <c r="A27" s="45"/>
      <c r="B27" s="25"/>
      <c r="C27" s="41"/>
      <c r="D27" s="42"/>
      <c r="E27" s="25"/>
      <c r="F27" s="41"/>
      <c r="G27" s="42"/>
      <c r="H27" s="25"/>
      <c r="I27" s="43"/>
      <c r="J27" s="44"/>
      <c r="K27" s="10"/>
    </row>
    <row r="28" spans="1:11" ht="49.05" customHeight="1" x14ac:dyDescent="0.3">
      <c r="A28" s="45"/>
      <c r="B28" s="25"/>
      <c r="C28" s="41"/>
      <c r="D28" s="42"/>
      <c r="E28" s="25"/>
      <c r="F28" s="41"/>
      <c r="G28" s="42"/>
      <c r="H28" s="25"/>
      <c r="I28" s="43"/>
      <c r="J28" s="44"/>
      <c r="K28" s="10"/>
    </row>
    <row r="29" spans="1:11" ht="49.05" customHeight="1" x14ac:dyDescent="0.3">
      <c r="A29" s="45"/>
      <c r="B29" s="25"/>
      <c r="C29" s="41"/>
      <c r="D29" s="42"/>
      <c r="E29" s="25"/>
      <c r="F29" s="41"/>
      <c r="G29" s="42"/>
      <c r="H29" s="25"/>
      <c r="I29" s="43"/>
      <c r="J29" s="44"/>
      <c r="K29" s="10"/>
    </row>
    <row r="31" spans="1:11" ht="33" customHeight="1" x14ac:dyDescent="0.3">
      <c r="A31" s="54"/>
      <c r="B31" s="26"/>
      <c r="C31" s="26"/>
      <c r="D31" s="26"/>
      <c r="E31" s="26"/>
      <c r="F31" s="26"/>
      <c r="G31" s="26"/>
      <c r="H31" s="26"/>
      <c r="I31" s="26"/>
      <c r="J31" s="26"/>
    </row>
    <row r="33" spans="1:10" ht="16.05" customHeight="1" x14ac:dyDescent="0.3">
      <c r="A33" s="63" t="s">
        <v>189</v>
      </c>
      <c r="B33" s="26"/>
      <c r="C33" s="26"/>
      <c r="D33" s="26"/>
      <c r="E33" s="26"/>
      <c r="F33" s="26"/>
      <c r="G33" s="26"/>
      <c r="H33" s="26"/>
      <c r="I33" s="26"/>
      <c r="J33" s="26"/>
    </row>
    <row r="34" spans="1:10" ht="16.05" customHeight="1" thickBot="1" x14ac:dyDescent="0.35"/>
    <row r="35" spans="1:10" ht="16.05" customHeight="1" x14ac:dyDescent="0.3">
      <c r="A35" s="7" t="s">
        <v>29</v>
      </c>
      <c r="B35" s="55" t="s">
        <v>190</v>
      </c>
      <c r="C35" s="39"/>
      <c r="D35" s="39"/>
      <c r="E35" s="39"/>
      <c r="F35" s="39"/>
      <c r="G35" s="40"/>
      <c r="H35" s="56" t="s">
        <v>191</v>
      </c>
      <c r="I35" s="39"/>
      <c r="J35" s="57"/>
    </row>
    <row r="36" spans="1:10" ht="48" customHeight="1" x14ac:dyDescent="0.3">
      <c r="A36" s="18" t="s">
        <v>192</v>
      </c>
      <c r="B36" s="47" t="s">
        <v>193</v>
      </c>
      <c r="C36" s="42"/>
      <c r="D36" s="42"/>
      <c r="E36" s="42"/>
      <c r="F36" s="42"/>
      <c r="G36" s="25"/>
      <c r="H36" s="50"/>
      <c r="I36" s="42"/>
      <c r="J36" s="44"/>
    </row>
    <row r="37" spans="1:10" ht="48" customHeight="1" x14ac:dyDescent="0.3">
      <c r="A37" s="18" t="s">
        <v>194</v>
      </c>
      <c r="B37" s="47" t="s">
        <v>195</v>
      </c>
      <c r="C37" s="42"/>
      <c r="D37" s="42"/>
      <c r="E37" s="42"/>
      <c r="F37" s="42"/>
      <c r="G37" s="25"/>
      <c r="H37" s="50"/>
      <c r="I37" s="42"/>
      <c r="J37" s="44"/>
    </row>
    <row r="38" spans="1:10" ht="48" customHeight="1" x14ac:dyDescent="0.3">
      <c r="A38" s="18" t="s">
        <v>196</v>
      </c>
      <c r="B38" s="47" t="s">
        <v>197</v>
      </c>
      <c r="C38" s="42"/>
      <c r="D38" s="42"/>
      <c r="E38" s="42"/>
      <c r="F38" s="42"/>
      <c r="G38" s="25"/>
      <c r="H38" s="50"/>
      <c r="I38" s="42"/>
      <c r="J38" s="44"/>
    </row>
    <row r="39" spans="1:10" ht="48" customHeight="1" x14ac:dyDescent="0.3">
      <c r="A39" s="18" t="s">
        <v>198</v>
      </c>
      <c r="B39" s="47" t="s">
        <v>199</v>
      </c>
      <c r="C39" s="42"/>
      <c r="D39" s="42"/>
      <c r="E39" s="42"/>
      <c r="F39" s="42"/>
      <c r="G39" s="25"/>
      <c r="H39" s="50"/>
      <c r="I39" s="42"/>
      <c r="J39" s="44"/>
    </row>
    <row r="40" spans="1:10" ht="48" customHeight="1" x14ac:dyDescent="0.3">
      <c r="A40" s="19"/>
      <c r="B40" s="48"/>
      <c r="C40" s="42"/>
      <c r="D40" s="42"/>
      <c r="E40" s="42"/>
      <c r="F40" s="42"/>
      <c r="G40" s="25"/>
      <c r="H40" s="50"/>
      <c r="I40" s="42"/>
      <c r="J40" s="44"/>
    </row>
    <row r="41" spans="1:10" ht="48" customHeight="1" x14ac:dyDescent="0.3">
      <c r="A41" s="19"/>
      <c r="B41" s="48"/>
      <c r="C41" s="42"/>
      <c r="D41" s="42"/>
      <c r="E41" s="42"/>
      <c r="F41" s="42"/>
      <c r="G41" s="25"/>
      <c r="H41" s="50"/>
      <c r="I41" s="42"/>
      <c r="J41" s="44"/>
    </row>
    <row r="42" spans="1:10" ht="48" customHeight="1" x14ac:dyDescent="0.3">
      <c r="A42" s="19"/>
      <c r="B42" s="48"/>
      <c r="C42" s="42"/>
      <c r="D42" s="42"/>
      <c r="E42" s="42"/>
      <c r="F42" s="42"/>
      <c r="G42" s="25"/>
      <c r="H42" s="50"/>
      <c r="I42" s="42"/>
      <c r="J42" s="44"/>
    </row>
    <row r="43" spans="1:10" ht="48" customHeight="1" x14ac:dyDescent="0.3">
      <c r="A43" s="19"/>
      <c r="B43" s="48"/>
      <c r="C43" s="42"/>
      <c r="D43" s="42"/>
      <c r="E43" s="42"/>
      <c r="F43" s="42"/>
      <c r="G43" s="25"/>
      <c r="H43" s="50"/>
      <c r="I43" s="42"/>
      <c r="J43" s="44"/>
    </row>
    <row r="44" spans="1:10" ht="48" customHeight="1" x14ac:dyDescent="0.3">
      <c r="A44" s="19"/>
      <c r="B44" s="48"/>
      <c r="C44" s="42"/>
      <c r="D44" s="42"/>
      <c r="E44" s="42"/>
      <c r="F44" s="42"/>
      <c r="G44" s="25"/>
      <c r="H44" s="50"/>
      <c r="I44" s="42"/>
      <c r="J44" s="44"/>
    </row>
    <row r="45" spans="1:10" ht="48" customHeight="1" x14ac:dyDescent="0.3">
      <c r="A45" s="19"/>
      <c r="B45" s="48"/>
      <c r="C45" s="42"/>
      <c r="D45" s="42"/>
      <c r="E45" s="42"/>
      <c r="F45" s="42"/>
      <c r="G45" s="25"/>
      <c r="H45" s="50"/>
      <c r="I45" s="42"/>
      <c r="J45" s="44"/>
    </row>
    <row r="46" spans="1:10" ht="49.05" customHeight="1" thickBot="1" x14ac:dyDescent="0.35">
      <c r="A46" s="20"/>
      <c r="B46" s="65"/>
      <c r="C46" s="58"/>
      <c r="D46" s="58"/>
      <c r="E46" s="58"/>
      <c r="F46" s="58"/>
      <c r="G46" s="37"/>
      <c r="H46" s="60"/>
      <c r="I46" s="61"/>
      <c r="J46" s="62"/>
    </row>
    <row r="48" spans="1:10" ht="102" customHeight="1" x14ac:dyDescent="0.3">
      <c r="A48" s="54" t="s">
        <v>200</v>
      </c>
      <c r="B48" s="26"/>
      <c r="C48" s="26"/>
      <c r="D48" s="26"/>
      <c r="E48" s="26"/>
      <c r="F48" s="26"/>
      <c r="G48" s="26"/>
      <c r="H48" s="26"/>
      <c r="I48" s="26"/>
      <c r="J48" s="26"/>
    </row>
    <row r="51" spans="1:10" x14ac:dyDescent="0.3">
      <c r="A51" s="46" t="s">
        <v>201</v>
      </c>
      <c r="B51" s="26"/>
      <c r="C51" s="26"/>
      <c r="D51" s="26"/>
      <c r="E51" s="52"/>
      <c r="F51" s="26"/>
      <c r="G51" s="26"/>
      <c r="H51" s="26"/>
      <c r="I51" s="26"/>
      <c r="J51" s="26"/>
    </row>
    <row r="53" spans="1:10" x14ac:dyDescent="0.3">
      <c r="A53" s="46" t="s">
        <v>202</v>
      </c>
      <c r="B53" s="26"/>
      <c r="C53" s="26"/>
      <c r="D53" s="26"/>
      <c r="E53" s="52"/>
      <c r="F53" s="26"/>
      <c r="G53" s="26"/>
      <c r="H53" s="26"/>
      <c r="I53" s="26"/>
      <c r="J53" s="26"/>
    </row>
    <row r="100" spans="1:1" ht="15.6" x14ac:dyDescent="0.3">
      <c r="A100" t="s">
        <v>203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2025-09-19T07:22:01Z</dcterms:modified>
</cp:coreProperties>
</file>