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msa-my.sharepoint.com/personal/elzbieta_talockaite_vilnius_lt/Documents/Darbalaukis/81616-1_Vaistinių_preparatų_ir_vaistinių_prekių_papildomas_pirkimas_Dokumentai/3. PD RK/"/>
    </mc:Choice>
  </mc:AlternateContent>
  <xr:revisionPtr revIDLastSave="22" documentId="13_ncr:1_{939509EE-418A-4AC9-A058-ACD41106BE63}" xr6:coauthVersionLast="47" xr6:coauthVersionMax="47" xr10:uidLastSave="{BD7B93DB-A373-4505-9AFC-AFE165F1BB7D}"/>
  <bookViews>
    <workbookView xWindow="-120" yWindow="-120" windowWidth="38640" windowHeight="21120" tabRatio="760" xr2:uid="{00000000-000D-0000-FFFF-FFFF00000000}"/>
  </bookViews>
  <sheets>
    <sheet name="Sheet1" sheetId="1" r:id="rId1"/>
  </sheets>
  <definedNames>
    <definedName name="_xlnm.Print_Area" localSheetId="0">Sheet1!$B$10:$L$61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 l="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19" i="1"/>
  <c r="I19" i="1" s="1"/>
  <c r="H65" i="1"/>
  <c r="I65" i="1" s="1"/>
  <c r="H64" i="1"/>
  <c r="I64" i="1" s="1"/>
  <c r="H63" i="1"/>
  <c r="I63" i="1" s="1"/>
  <c r="H62" i="1"/>
  <c r="I62" i="1" s="1"/>
  <c r="H61" i="1"/>
  <c r="I61" i="1" s="1"/>
  <c r="H60" i="1"/>
  <c r="I60" i="1" s="1"/>
  <c r="H12" i="1"/>
  <c r="I12" i="1" s="1"/>
  <c r="H13" i="1"/>
  <c r="I13" i="1" s="1"/>
  <c r="H14" i="1"/>
  <c r="I14" i="1" s="1"/>
  <c r="H15" i="1"/>
  <c r="I15" i="1" s="1"/>
  <c r="H16" i="1"/>
  <c r="I16" i="1" s="1"/>
  <c r="H17" i="1"/>
  <c r="I17" i="1" s="1"/>
  <c r="H18" i="1"/>
  <c r="I18" i="1" s="1"/>
  <c r="H20" i="1"/>
  <c r="I20" i="1" s="1"/>
  <c r="H21" i="1"/>
  <c r="I21" i="1" s="1"/>
  <c r="H22" i="1"/>
  <c r="I22" i="1" s="1"/>
  <c r="H23" i="1"/>
  <c r="I23" i="1" s="1"/>
  <c r="H24" i="1"/>
  <c r="I24" i="1" s="1"/>
  <c r="H25" i="1"/>
  <c r="I25" i="1" s="1"/>
  <c r="H26" i="1"/>
  <c r="I26" i="1" s="1"/>
  <c r="H27" i="1"/>
  <c r="I27" i="1" s="1"/>
  <c r="H28" i="1"/>
  <c r="I28" i="1" s="1"/>
  <c r="H30" i="1"/>
  <c r="I30" i="1" s="1"/>
  <c r="H31" i="1"/>
  <c r="I31" i="1" s="1"/>
  <c r="H32" i="1"/>
  <c r="I32" i="1" s="1"/>
  <c r="H33" i="1"/>
  <c r="I33" i="1" s="1"/>
  <c r="H34" i="1"/>
  <c r="I34" i="1" s="1"/>
  <c r="H35" i="1"/>
  <c r="I35" i="1" s="1"/>
  <c r="H36" i="1"/>
  <c r="I36" i="1" s="1"/>
  <c r="H37" i="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I37" i="1" l="1"/>
  <c r="I59" i="1" s="1"/>
  <c r="H59" i="1"/>
</calcChain>
</file>

<file path=xl/sharedStrings.xml><?xml version="1.0" encoding="utf-8"?>
<sst xmlns="http://schemas.openxmlformats.org/spreadsheetml/2006/main" count="298" uniqueCount="228">
  <si>
    <t>VAISTINIAI PREPARATAI IR VAISTINĖS PREKĖS II TECHNINĖ SPECIFIKACIJA</t>
  </si>
  <si>
    <t>Bendrieji reikalavimai:</t>
  </si>
  <si>
    <t>1.</t>
  </si>
  <si>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</si>
  <si>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</si>
  <si>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</si>
  <si>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</si>
  <si>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</si>
  <si>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Nr.</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</si>
  <si>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</si>
  <si>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</si>
  <si>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</si>
  <si>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</si>
  <si>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</si>
  <si>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</si>
  <si>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</si>
  <si>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</si>
  <si>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</si>
  <si>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</si>
  <si>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</si>
  <si>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</si>
  <si>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</si>
  <si>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</si>
  <si>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</si>
  <si>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</si>
  <si>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</si>
  <si>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</si>
  <si>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</si>
  <si>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</si>
  <si>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</si>
  <si>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</si>
  <si>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</si>
  <si>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</si>
  <si>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</si>
  <si>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</si>
  <si>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</si>
  <si>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</si>
  <si>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</si>
  <si>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</si>
  <si>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</si>
  <si>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</si>
  <si>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</si>
  <si>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</si>
  <si>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</si>
  <si>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</si>
  <si>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Imunoglobulinas nuo stabligės žmogaus</t>
  </si>
  <si>
    <t>250TV,injekcijoms</t>
  </si>
  <si>
    <t>užtaisas</t>
  </si>
  <si>
    <t>Pakuotėje ne daugiau vienas flakonas</t>
  </si>
  <si>
    <t>Ketaminas</t>
  </si>
  <si>
    <t>50mg/ml,injekcijoms</t>
  </si>
  <si>
    <t>Kolistinas</t>
  </si>
  <si>
    <t>1000000TV,injekcijoms</t>
  </si>
  <si>
    <t>Metileno mėlis</t>
  </si>
  <si>
    <t>10mg/ml,injekcijoms į veną</t>
  </si>
  <si>
    <t>Sorbitolis +Manitolis</t>
  </si>
  <si>
    <t>20g-27g+ 5,4g-10g/ 1000ml,irigacijoms</t>
  </si>
  <si>
    <t>3000ml pakuotė</t>
  </si>
  <si>
    <t>Tiopentalio natrio druska</t>
  </si>
  <si>
    <t>1000mg,injekcijoms</t>
  </si>
  <si>
    <t>Vandenyje tirpių vitaminų mišinys (Biotinas, Cianokobalaminas, Folio r., Nikotinamidas, Piridoksinas, Riboflavinas, askorbo r., Pantoteno r., Tiaminas)</t>
  </si>
  <si>
    <t>10ml,infuzijoms</t>
  </si>
  <si>
    <t>Aktyvintos anglies granulės geriamajai suspensijai</t>
  </si>
  <si>
    <t>61,5g,fl.,suspensija</t>
  </si>
  <si>
    <t>flakonas</t>
  </si>
  <si>
    <t>Tuberkulinas</t>
  </si>
  <si>
    <t>5TU/0,1ml,injekcijoms,1ml flakonas 
 arba ampulė</t>
  </si>
  <si>
    <t>1ml flakonas arba ampulė</t>
  </si>
  <si>
    <t>Amilnitritas</t>
  </si>
  <si>
    <t>0,3ml</t>
  </si>
  <si>
    <t>ampulė inhaliacijai</t>
  </si>
  <si>
    <t>Ekstemporalios gamybos vaistai</t>
  </si>
  <si>
    <t>18.1</t>
  </si>
  <si>
    <t>Hidrokortizono suspensija+Salicilo rūgštis+Novokainas+Anestezinas+Analginas+Lanolinas+Vazelinas</t>
  </si>
  <si>
    <t>187.5mg+2g+2g+2g+1g+50g+50g,  50g, tepalas</t>
  </si>
  <si>
    <t>18.2</t>
  </si>
  <si>
    <t>375mg+4g+4g+4g+2g+2g+100g+100g, 100g, tepalas</t>
  </si>
  <si>
    <t>18.3</t>
  </si>
  <si>
    <t xml:space="preserve">Fenobarbitalis+Gliukozė
</t>
  </si>
  <si>
    <t>10mg+200mg,miltelis</t>
  </si>
  <si>
    <t>miltelis</t>
  </si>
  <si>
    <t>18.4</t>
  </si>
  <si>
    <t>5mg+200mg,miltelis</t>
  </si>
  <si>
    <t xml:space="preserve">
</t>
  </si>
  <si>
    <t>18.5</t>
  </si>
  <si>
    <t>Talkas</t>
  </si>
  <si>
    <t>500g ,milteliai</t>
  </si>
  <si>
    <t>pak</t>
  </si>
  <si>
    <t>18.6</t>
  </si>
  <si>
    <t>Nistatinas+Predinzolonas+Enterolis+Anestezinas+Taninas+Kseroformas+Vazelino aliejus+Cinko pasta</t>
  </si>
  <si>
    <t>1g+50mg+150mg+2g+2g+1g+40g+40g,flakonas,tepalas</t>
  </si>
  <si>
    <t>18.7</t>
  </si>
  <si>
    <t>Kalio permanganatas</t>
  </si>
  <si>
    <t>5%10 ml, tirpalas</t>
  </si>
  <si>
    <t>18.8</t>
  </si>
  <si>
    <t>5% 50 ml, tirpalas</t>
  </si>
  <si>
    <t>18.9</t>
  </si>
  <si>
    <t>Acto rūgštis</t>
  </si>
  <si>
    <t>5%50 ml, tirpalas</t>
  </si>
  <si>
    <t>18.10</t>
  </si>
  <si>
    <t>Salicilo rūgštis</t>
  </si>
  <si>
    <t>40%100g, tepalas</t>
  </si>
  <si>
    <t>18.11</t>
  </si>
  <si>
    <t>Liugolis</t>
  </si>
  <si>
    <t>5% 50ml, vandeninis tirpalas</t>
  </si>
  <si>
    <t>18.12</t>
  </si>
  <si>
    <t>3% 5ml, vandeninis tirpalas</t>
  </si>
  <si>
    <t>18.13</t>
  </si>
  <si>
    <t>1% 50ml, vandeninis tirpalas</t>
  </si>
  <si>
    <t>18.14</t>
  </si>
  <si>
    <t>3% 50ml, vandeninis tirpalas</t>
  </si>
  <si>
    <t>18.15</t>
  </si>
  <si>
    <t xml:space="preserve">Valerijono tinktūra+Sukatžolės tinktūra+Mėtų tiktūra+Distiliuotas vanduo
</t>
  </si>
  <si>
    <t>15ml+10ml+10lašų+400ml, tinktūra</t>
  </si>
  <si>
    <t>18.16</t>
  </si>
  <si>
    <t>1% 10 ml, sterilus tirpalas</t>
  </si>
  <si>
    <t>18.17</t>
  </si>
  <si>
    <t>Kaptoprilis+Gliukozė</t>
  </si>
  <si>
    <t>1mg+200mg,miltelis</t>
  </si>
  <si>
    <t>18.18</t>
  </si>
  <si>
    <t>Acto rūgštis+Metilvioleto dažai</t>
  </si>
  <si>
    <t>10% +0,04 gramo,20ml,tirpalas</t>
  </si>
  <si>
    <t>18.19</t>
  </si>
  <si>
    <t>Natrio chloridas+Kalio chloridas+Natrio hidrokarbonatas+Gliukozė</t>
  </si>
  <si>
    <t>1,75g+1,5g+2,5g+14,5g,miltelis</t>
  </si>
  <si>
    <t>18.20</t>
  </si>
  <si>
    <t>Gliukozė+veiklioji medžiaga iš tabletės (ligoninės)</t>
  </si>
  <si>
    <t>200mg</t>
  </si>
  <si>
    <t>18.21</t>
  </si>
  <si>
    <t>Hidrokortizono suspensija+Lanolinas+Vazelinas</t>
  </si>
  <si>
    <t>125mg+25g+25g,tepalas</t>
  </si>
  <si>
    <t>18.22</t>
  </si>
  <si>
    <t>Sidabro nitratas</t>
  </si>
  <si>
    <t>1% 5ml, steril. tirp.</t>
  </si>
  <si>
    <t>18.23</t>
  </si>
  <si>
    <t>10% 5ml, steril. tirp.</t>
  </si>
  <si>
    <t>18.24</t>
  </si>
  <si>
    <t>Hidrokortizono1% tepalas+Epadermo tepalas</t>
  </si>
  <si>
    <t>120g+600g,tepalas</t>
  </si>
  <si>
    <t>18.25</t>
  </si>
  <si>
    <t>Vit.B12+Linkocinas+Hidrokortizono susp.+Folinė rūgštis+Tetrakainas+Lanolinas+Vazelinas</t>
  </si>
  <si>
    <t>200mcg+1g+5ml+500mg+500mg+10g+40g,tepalas</t>
  </si>
  <si>
    <t>18.26</t>
  </si>
  <si>
    <t>Fluoresceinas+Destiliuotas vanduo</t>
  </si>
  <si>
    <t>50mg+5ml,sterilus tirpalas</t>
  </si>
  <si>
    <t>18.27</t>
  </si>
  <si>
    <t>Žaliasis muilas+Benzilbenzoatas+Destiliuotas vanduo</t>
  </si>
  <si>
    <t>2g+10g+88ml,tepalas</t>
  </si>
  <si>
    <t>18.28</t>
  </si>
  <si>
    <t>Tepalas nosies tamponavimui:Streptocidas+kalcio chloridas+Cinko oksidas +Glicerinas+ Želatina+ Dest.vanduo</t>
  </si>
  <si>
    <t>1,25g+1,25g+2,5g+12,5g+6,25g+37,5ml</t>
  </si>
  <si>
    <t>18.29</t>
  </si>
  <si>
    <t xml:space="preserve">Kolargolis </t>
  </si>
  <si>
    <t>2% 10ml, steril. tirp.</t>
  </si>
  <si>
    <t xml:space="preserve">18pirkimo dalis iš viso: </t>
  </si>
  <si>
    <t>Chlorheksidinas (Ekstemporalios gamybos vaistas)</t>
  </si>
  <si>
    <t>0.02% 450ml, 450ml,sterilus tirpalas praplovimui</t>
  </si>
  <si>
    <t>Novokainas (Ekstemporalios gamybos vaistas)</t>
  </si>
  <si>
    <t>0,5% 50 ml, steril. tirp. infuzijoms</t>
  </si>
  <si>
    <t xml:space="preserve">Ibuprofenas </t>
  </si>
  <si>
    <t>125mg, žvakutė</t>
  </si>
  <si>
    <t>žvakutė</t>
  </si>
  <si>
    <t>Natrio tiosulfatas</t>
  </si>
  <si>
    <t>25% 100ml infuzijoms</t>
  </si>
  <si>
    <t xml:space="preserve">Pralidoksimo chloridas </t>
  </si>
  <si>
    <t>1000 mg injekcijoms, ampulė</t>
  </si>
  <si>
    <t xml:space="preserve">Nifedipinas </t>
  </si>
  <si>
    <t>20mg, prailginto veikimo tabletė</t>
  </si>
  <si>
    <t>tabletė</t>
  </si>
  <si>
    <t>Pakuotėje ne daugiau 50 tablečių.</t>
  </si>
  <si>
    <t>Lactobacillus acidophilus + Lactobacillus bifidus + Jogurto kultūra + Streptococcus Thermophilus + Lactobacillus bulgarus</t>
  </si>
  <si>
    <t>apie 2mlrd.mikroorganizmų,kapsulė arba tabletė</t>
  </si>
  <si>
    <t>kapsulė arba tabletė</t>
  </si>
  <si>
    <t>Folio rūgštis</t>
  </si>
  <si>
    <t>400mcg, tabletė</t>
  </si>
  <si>
    <t>Angliavandenių mišinys vaikų enteriniam maitinimui:Gliukozė+Maltozė+Polisacharidai+Mineralinės medžiagos(Fantomalt arba analogiškas)</t>
  </si>
  <si>
    <t>1,5g+4,5g+90g+0,02/100g,milteliai</t>
  </si>
  <si>
    <t>gramas</t>
  </si>
  <si>
    <t>Hialurono rūgštis(100% grynumas)+ su kaniule 10cm, skirta endoskopinėms operacijoms</t>
  </si>
  <si>
    <t>5ml, švirkštas</t>
  </si>
  <si>
    <t>švirkštas</t>
  </si>
  <si>
    <t>Buteliukai</t>
  </si>
  <si>
    <t>200-250 ml, naujag.maitinimui</t>
  </si>
  <si>
    <t>vnt.</t>
  </si>
  <si>
    <t>Graduoti ,daugkartinio vartojimo, su žinduku</t>
  </si>
  <si>
    <t>120-150ml , naujag.maitinimui</t>
  </si>
  <si>
    <t>50-100 ml,  naujag.maitinimui</t>
  </si>
  <si>
    <t>Čiulptukai su grandele</t>
  </si>
  <si>
    <t>Kontaktinis tirpalas EKG daugkartiniams elektrodams</t>
  </si>
  <si>
    <t>200-250 ml tirpalas</t>
  </si>
  <si>
    <t>1.Skirtas įvairioms EKG sistemoms.
2.Pritaikytas prisiurbiamiems elektrodams.
3.Tirpalo pH 5,0-7,5.
4. Bespalvis,skaidrus skystis.
5.Nedirginantis odos.
6.Elektrinis konduktyvumas &gt;5,0mS/cm.</t>
  </si>
  <si>
    <t>5000ml tirpalas</t>
  </si>
  <si>
    <t>Adaptuoti pieno mišiniai pradiniam naujagimių maitinimui nuo gimimo</t>
  </si>
  <si>
    <t>milteliai</t>
  </si>
  <si>
    <t>kg</t>
  </si>
  <si>
    <t>Adaptuoti pieno mišiniai kūdikių maitinimui nuo 6mėn.</t>
  </si>
  <si>
    <t>Enterinio (tinkamas zondiniam suaugusių maitinimui) maitinimo mišinys su padidintu baltymų kiekiu</t>
  </si>
  <si>
    <t>1,22 -1,3kcal/ml, ne mažiau kaip 10g/100ml baltymų, karotinoidų  ne mažiau 0,20mg/ 100ml,  maistinių skaidulų ne daugiau 0,09g/100ml</t>
  </si>
  <si>
    <t>mililtras</t>
  </si>
  <si>
    <t>Akių lašai  (OCUflash arba lygiaverčiai)</t>
  </si>
  <si>
    <t>7mg/ml ,10ml, lašai</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</si>
  <si>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</si>
  <si>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</si>
  <si>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</si>
  <si>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</si>
  <si>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</si>
  <si>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</si>
  <si>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</si>
  <si>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</si>
  <si>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</si>
  <si>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Mišinys, skirtas dietiniam kūdikių maitinimui,kurio sudėtyje yra 100proc.laisvų amino rūgščių, sudėtyje turi būti bifidobakterijų bei scFOS ir lcFOS skaidulinių medžiagų ne mažiau 4g ( Neocate su probiotikais arba analogiškas)</t>
  </si>
  <si>
    <t>400 g-500g, milt.</t>
  </si>
  <si>
    <t>pakuotė</t>
  </si>
  <si>
    <t xml:space="preserve">Propolis MDF </t>
  </si>
  <si>
    <t xml:space="preserve">300mg/ml,30ml, skystas ekstraktas </t>
  </si>
  <si>
    <t>buteliukas</t>
  </si>
  <si>
    <t>Skystis nuo optikos rasojimo( Superotik arba analogiškas)</t>
  </si>
  <si>
    <t>30-40ml , flakonas</t>
  </si>
  <si>
    <t xml:space="preserve">Natrio divandenilio fosfatas+dinatrio monovandenilio fosfatas+ natrio hidroksidas+ natrio benzoatas+metilo parahidroksibenzoatas+ išgrynintas vanduo </t>
  </si>
  <si>
    <t>13,91g+3,18g/100ml, tiesiosios žarnos klizma.</t>
  </si>
  <si>
    <t>klizma</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</si>
  <si>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</si>
  <si>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</si>
  <si>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</si>
  <si>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</si>
  <si>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</si>
  <si>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t>Perkančioji organizacija siūlomų prekių informaciją tikrins viešai prieinamoje VVKT svetainėje. Perkančioji organizacija turi teisę prašyti siūlomų prekių,  kurios nėra įtrauktos į VVKT duombazę,  techninių charakteristikų aprašymus (originalius prekių katalogus, ar jų dalis ar kitus lygiaverčius gamintojo parengtus dokumentus, kuriuose aprašomos siūlomos prekės), įrodančius, kad siūlomos prekės atitinka techninės specifikacijos reikalavimus.</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</si>
  <si>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pirkimo dalims).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</si>
</sst>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5"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2"/>
      <color theme="1"/>
      <name val="Times New Roman"/>
      <family val="1"/>
      <charset val="186"/>
    </font>
    <font>
      <sz val="11"/>
      <color theme="1"/>
      <name val="Times New Roman"/>
      <family val="1"/>
      <charset val="186"/>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34"/>
      </patternFill>
    </fill>
    <fill>
      <patternFill patternType="solid">
        <fgColor theme="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22">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center" vertical="center" shrinkToFi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2" fontId="5" fillId="0" borderId="5" xfId="3" applyNumberFormat="1" applyFont="1" applyBorder="1" applyAlignment="1">
      <alignment horizontal="center" vertical="center" wrapText="1"/>
    </xf>
    <xf numFmtId="0" fontId="6" fillId="0" borderId="1" xfId="6" applyFont="1" applyBorder="1" applyAlignment="1">
      <alignment horizontal="left"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1" fontId="13" fillId="0" borderId="11" xfId="3"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2" fontId="13" fillId="0" borderId="11"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9" fontId="9" fillId="3" borderId="1" xfId="14" applyFont="1" applyFill="1" applyBorder="1" applyAlignment="1">
      <alignment horizontal="left" vertical="center" wrapText="1"/>
    </xf>
    <xf numFmtId="2" fontId="8" fillId="4" borderId="1" xfId="8" applyNumberFormat="1" applyFont="1" applyFill="1" applyBorder="1" applyAlignment="1">
      <alignment horizontal="center" vertical="center" wrapText="1"/>
    </xf>
    <xf numFmtId="0" fontId="9" fillId="0" borderId="1" xfId="6" applyFont="1" applyBorder="1" applyAlignment="1">
      <alignment horizontal="left" vertical="center" wrapText="1"/>
    </xf>
    <xf numFmtId="0" fontId="9" fillId="0" borderId="1" xfId="6" applyFont="1" applyBorder="1" applyAlignment="1">
      <alignment horizontal="left" vertical="top" wrapText="1"/>
    </xf>
    <xf numFmtId="0" fontId="16" fillId="0" borderId="1" xfId="0" applyFont="1" applyBorder="1" applyAlignment="1">
      <alignment horizontal="center" vertical="center" wrapText="1"/>
    </xf>
    <xf numFmtId="2" fontId="13" fillId="0" borderId="13" xfId="0" applyNumberFormat="1" applyFont="1" applyBorder="1" applyAlignment="1">
      <alignment horizontal="center" vertical="center" wrapText="1"/>
    </xf>
    <xf numFmtId="2" fontId="6" fillId="0" borderId="15" xfId="0" applyNumberFormat="1" applyFont="1" applyBorder="1" applyAlignment="1">
      <alignment vertical="center" wrapText="1"/>
    </xf>
    <xf numFmtId="1" fontId="5" fillId="0" borderId="14" xfId="0" applyNumberFormat="1" applyFont="1" applyBorder="1" applyAlignment="1">
      <alignment horizontal="center" vertical="center" wrapText="1"/>
    </xf>
    <xf numFmtId="0" fontId="6" fillId="0" borderId="4" xfId="0" applyFont="1" applyBorder="1" applyAlignment="1">
      <alignment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5" fillId="5"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9" fontId="5" fillId="2" borderId="1" xfId="14" applyFont="1" applyFill="1" applyBorder="1" applyAlignment="1">
      <alignment horizontal="center" vertical="center" wrapText="1"/>
    </xf>
    <xf numFmtId="0" fontId="5" fillId="0" borderId="1" xfId="0" applyFont="1" applyBorder="1" applyAlignment="1">
      <alignment horizontal="left" vertical="top" wrapText="1" shrinkToFit="1"/>
    </xf>
    <xf numFmtId="0" fontId="5" fillId="0" borderId="1" xfId="0" applyFont="1" applyBorder="1"/>
    <xf numFmtId="0" fontId="12" fillId="0" borderId="1" xfId="0" applyFont="1" applyBorder="1"/>
    <xf numFmtId="2" fontId="16" fillId="0" borderId="1" xfId="0" applyNumberFormat="1" applyFont="1" applyBorder="1" applyAlignment="1">
      <alignment horizontal="center"/>
    </xf>
    <xf numFmtId="0" fontId="9" fillId="3" borderId="1" xfId="0" applyFont="1" applyFill="1" applyBorder="1" applyAlignment="1">
      <alignment horizontal="center" vertical="center" wrapText="1"/>
    </xf>
    <xf numFmtId="0" fontId="9" fillId="0" borderId="1" xfId="0" applyFont="1" applyBorder="1" applyAlignment="1">
      <alignment wrapText="1"/>
    </xf>
    <xf numFmtId="9" fontId="9" fillId="0" borderId="1" xfId="14" applyFont="1" applyBorder="1" applyAlignment="1">
      <alignment wrapText="1"/>
    </xf>
    <xf numFmtId="0" fontId="5" fillId="3" borderId="1" xfId="0" applyFont="1" applyFill="1" applyBorder="1" applyAlignment="1">
      <alignment horizontal="left" vertical="top"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49" fontId="8" fillId="3" borderId="1" xfId="8" applyNumberFormat="1" applyFont="1" applyFill="1" applyBorder="1" applyAlignment="1">
      <alignment horizontal="left" vertical="center" wrapText="1"/>
    </xf>
    <xf numFmtId="2" fontId="9" fillId="0" borderId="1" xfId="1" applyNumberFormat="1" applyFont="1" applyBorder="1" applyAlignment="1" applyProtection="1">
      <alignment horizontal="left" vertical="center" wrapText="1"/>
    </xf>
    <xf numFmtId="9" fontId="9" fillId="0" borderId="1" xfId="14"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9" fontId="9" fillId="3" borderId="1" xfId="14" applyFont="1" applyFill="1" applyBorder="1" applyAlignment="1" applyProtection="1">
      <alignment horizontal="left" vertical="center" wrapText="1"/>
    </xf>
    <xf numFmtId="0" fontId="9" fillId="3" borderId="1" xfId="6" applyFont="1" applyFill="1" applyBorder="1" applyAlignment="1">
      <alignment horizontal="left" vertical="center" wrapText="1"/>
    </xf>
    <xf numFmtId="0" fontId="5" fillId="3" borderId="1" xfId="6" applyFont="1" applyFill="1" applyBorder="1" applyAlignment="1">
      <alignment horizontal="left" vertical="center" wrapText="1"/>
    </xf>
    <xf numFmtId="2" fontId="16" fillId="3" borderId="1" xfId="0" applyNumberFormat="1" applyFont="1" applyFill="1" applyBorder="1" applyAlignment="1">
      <alignment horizontal="center" vertical="center" wrapText="1"/>
    </xf>
    <xf numFmtId="0" fontId="9" fillId="3" borderId="1" xfId="3" applyNumberFormat="1" applyFont="1" applyFill="1" applyBorder="1" applyAlignment="1">
      <alignment horizontal="center" vertical="center" wrapText="1"/>
    </xf>
    <xf numFmtId="9" fontId="9" fillId="0" borderId="1" xfId="14" applyFont="1" applyBorder="1" applyAlignment="1">
      <alignment horizontal="left" vertical="center" wrapText="1"/>
    </xf>
    <xf numFmtId="0" fontId="6" fillId="3" borderId="5" xfId="0" applyFont="1" applyFill="1" applyBorder="1" applyAlignment="1">
      <alignment vertical="center" wrapText="1"/>
    </xf>
    <xf numFmtId="0" fontId="6" fillId="3" borderId="1" xfId="0" applyFont="1" applyFill="1" applyBorder="1" applyAlignment="1">
      <alignmen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vertical="center" wrapText="1"/>
    </xf>
    <xf numFmtId="49" fontId="8" fillId="3" borderId="0" xfId="8" applyNumberFormat="1" applyFont="1" applyFill="1" applyAlignment="1">
      <alignment vertical="center" wrapText="1"/>
    </xf>
    <xf numFmtId="0" fontId="8" fillId="3" borderId="1" xfId="8" applyFont="1" applyFill="1" applyBorder="1" applyAlignment="1">
      <alignment horizontal="left" vertical="center" wrapText="1"/>
    </xf>
    <xf numFmtId="0" fontId="20" fillId="0" borderId="0" xfId="0" applyFont="1" applyAlignment="1">
      <alignment horizontal="left" vertical="center" wrapText="1"/>
    </xf>
    <xf numFmtId="165" fontId="23" fillId="0" borderId="0" xfId="3" applyFont="1" applyAlignment="1">
      <alignment horizontal="center" vertical="center" wrapText="1"/>
    </xf>
    <xf numFmtId="0" fontId="23" fillId="0" borderId="0" xfId="6" applyFont="1" applyAlignment="1">
      <alignment horizontal="center" vertical="center" wrapText="1"/>
    </xf>
    <xf numFmtId="0" fontId="5" fillId="3" borderId="0" xfId="0" applyFont="1" applyFill="1" applyAlignment="1">
      <alignment vertical="center"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4" fillId="3" borderId="0" xfId="0" applyFont="1" applyFill="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0" borderId="0" xfId="0" applyFont="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54"/>
  <sheetViews>
    <sheetView tabSelected="1" zoomScaleNormal="100" zoomScaleSheetLayoutView="70" workbookViewId="0">
      <selection activeCell="B8" sqref="B8:L8"/>
    </sheetView>
  </sheetViews>
  <sheetFormatPr defaultColWidth="8.375" defaultRowHeight="18" customHeight="1" x14ac:dyDescent="0.2"/>
  <cols>
    <col min="1" max="1" width="12.5" style="2" customWidth="1"/>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30" style="6" customWidth="1"/>
    <col min="11" max="11" width="16.25" style="6" customWidth="1"/>
    <col min="12" max="12" width="13.5" style="6" customWidth="1"/>
    <col min="13" max="13" width="44.5" style="2" customWidth="1"/>
    <col min="14" max="14" width="11.75" style="2" customWidth="1"/>
    <col min="15" max="16384" width="8.375" style="2"/>
  </cols>
  <sheetData>
    <row r="2" spans="1:14" ht="18" customHeight="1" x14ac:dyDescent="0.2">
      <c r="C2" s="114" t="s">
        <v>0</v>
      </c>
      <c r="D2" s="115"/>
      <c r="E2" s="115"/>
      <c r="F2" s="115"/>
      <c r="G2" s="115"/>
      <c r="H2" s="115"/>
      <c r="I2" s="108"/>
      <c r="J2" s="109"/>
    </row>
    <row r="3" spans="1:14" ht="18" customHeight="1" x14ac:dyDescent="0.2">
      <c r="C3" s="38"/>
      <c r="D3" s="35"/>
      <c r="E3" s="35"/>
      <c r="F3" s="35"/>
      <c r="G3" s="35"/>
      <c r="H3" s="35"/>
    </row>
    <row r="4" spans="1:14" ht="18" customHeight="1" x14ac:dyDescent="0.2">
      <c r="B4" s="39" t="s">
        <v>1</v>
      </c>
      <c r="C4" s="38"/>
      <c r="D4" s="35"/>
      <c r="E4" s="35"/>
      <c r="F4" s="35"/>
      <c r="G4" s="35"/>
      <c r="H4" s="35"/>
    </row>
    <row r="5" spans="1:14" ht="39.75" customHeight="1" x14ac:dyDescent="0.2">
      <c r="A5" s="1" t="s">
        <v>2</v>
      </c>
      <c r="B5" s="118" t="s">
        <v>227</v>
      </c>
      <c r="C5" s="118"/>
      <c r="D5" s="118"/>
      <c r="E5" s="118"/>
      <c r="F5" s="118"/>
      <c r="G5" s="118"/>
      <c r="H5" s="118"/>
      <c r="I5" s="118"/>
      <c r="J5" s="118"/>
      <c r="K5" s="118"/>
      <c r="L5" s="118"/>
    </row>
    <row r="6" spans="1:14" ht="22.5" customHeight="1" x14ac:dyDescent="0.2">
      <c r="A6" s="1" t="s">
        <v>3</v>
      </c>
      <c r="B6" s="118" t="s">
        <v>4</v>
      </c>
      <c r="C6" s="118"/>
      <c r="D6" s="118"/>
      <c r="E6" s="118"/>
      <c r="F6" s="118"/>
      <c r="G6" s="118"/>
      <c r="H6" s="118"/>
      <c r="I6" s="118"/>
      <c r="J6" s="118"/>
      <c r="K6" s="118"/>
      <c r="L6" s="118"/>
    </row>
    <row r="7" spans="1:14" ht="24.75" customHeight="1" x14ac:dyDescent="0.2">
      <c r="A7" s="1" t="s">
        <v>5</v>
      </c>
      <c r="B7" s="118" t="s">
        <v>6</v>
      </c>
      <c r="C7" s="118"/>
      <c r="D7" s="118"/>
      <c r="E7" s="118"/>
      <c r="F7" s="118"/>
      <c r="G7" s="118"/>
      <c r="H7" s="118"/>
      <c r="I7" s="118"/>
      <c r="J7" s="118"/>
      <c r="K7" s="118"/>
      <c r="L7" s="118"/>
    </row>
    <row r="8" spans="1:14" ht="30.75" customHeight="1" x14ac:dyDescent="0.2">
      <c r="A8" s="1" t="s">
        <v>7</v>
      </c>
      <c r="B8" s="113" t="s">
        <v>226</v>
      </c>
      <c r="C8" s="113"/>
      <c r="D8" s="113"/>
      <c r="E8" s="113"/>
      <c r="F8" s="113"/>
      <c r="G8" s="113"/>
      <c r="H8" s="113"/>
      <c r="I8" s="113"/>
      <c r="J8" s="113"/>
      <c r="K8" s="113"/>
      <c r="L8" s="113"/>
      <c r="M8" s="110"/>
    </row>
    <row r="9" spans="1:14" ht="16.5" customHeight="1" thickBot="1" x14ac:dyDescent="0.25">
      <c r="C9" s="14"/>
      <c r="D9" s="35"/>
      <c r="E9" s="17"/>
      <c r="F9" s="17"/>
      <c r="G9" s="17"/>
      <c r="H9" s="17"/>
    </row>
    <row r="10" spans="1:14" s="7" customFormat="1" ht="132" customHeight="1" thickBot="1" x14ac:dyDescent="0.25">
      <c r="A10" s="70" t="s">
        <v>8</v>
      </c>
      <c r="B10" s="41" t="s">
        <v>9</v>
      </c>
      <c r="C10" s="42" t="s">
        <v>10</v>
      </c>
      <c r="D10" s="42" t="s">
        <v>11</v>
      </c>
      <c r="E10" s="42" t="s">
        <v>12</v>
      </c>
      <c r="F10" s="43" t="s">
        <v>13</v>
      </c>
      <c r="G10" s="43" t="s">
        <v>14</v>
      </c>
      <c r="H10" s="44" t="s">
        <v>15</v>
      </c>
      <c r="I10" s="44" t="s">
        <v>16</v>
      </c>
      <c r="J10" s="45" t="s">
        <v>17</v>
      </c>
      <c r="K10" s="58" t="s">
        <v>18</v>
      </c>
      <c r="L10" s="59" t="s">
        <v>19</v>
      </c>
      <c r="M10" s="60" t="s">
        <v>20</v>
      </c>
      <c r="N10" s="61" t="s">
        <v>21</v>
      </c>
    </row>
    <row r="11" spans="1:14" s="7" customFormat="1" ht="15.75" customHeight="1" thickBot="1" x14ac:dyDescent="0.25">
      <c r="A11" s="71">
        <v>1</v>
      </c>
      <c r="B11" s="69" t="s">
        <v>22</v>
      </c>
      <c r="C11" s="56" t="s">
        <v>23</v>
      </c>
      <c r="D11" s="56" t="s">
        <v>24</v>
      </c>
      <c r="E11" s="56" t="s">
        <v>25</v>
      </c>
      <c r="F11" s="57" t="s">
        <v>26</v>
      </c>
      <c r="G11" s="57" t="s">
        <v>27</v>
      </c>
      <c r="H11" s="40">
        <v>8</v>
      </c>
      <c r="I11" s="40">
        <v>9</v>
      </c>
      <c r="J11" s="40">
        <v>10</v>
      </c>
      <c r="K11" s="40">
        <v>11</v>
      </c>
      <c r="L11" s="40">
        <v>12</v>
      </c>
      <c r="M11" s="55">
        <v>13</v>
      </c>
      <c r="N11" s="62">
        <v>14</v>
      </c>
    </row>
    <row r="12" spans="1:14" s="7" customFormat="1" ht="31.5" x14ac:dyDescent="0.2">
      <c r="A12" s="101">
        <v>1</v>
      </c>
      <c r="B12" s="73" t="s">
        <v>28</v>
      </c>
      <c r="C12" s="74" t="s">
        <v>29</v>
      </c>
      <c r="D12" s="19" t="s">
        <v>30</v>
      </c>
      <c r="E12" s="12">
        <v>1000</v>
      </c>
      <c r="F12" s="18"/>
      <c r="G12" s="46"/>
      <c r="H12" s="53">
        <f t="shared" ref="H12:H28" si="0">E12*F12</f>
        <v>0</v>
      </c>
      <c r="I12" s="53">
        <f t="shared" ref="I12:I55" si="1">H12+H12*G12</f>
        <v>0</v>
      </c>
      <c r="J12" s="28"/>
      <c r="K12" s="21"/>
      <c r="L12" s="21"/>
      <c r="M12" s="36"/>
      <c r="N12" s="63">
        <v>3150</v>
      </c>
    </row>
    <row r="13" spans="1:14" s="7" customFormat="1" ht="31.5" x14ac:dyDescent="0.2">
      <c r="A13" s="102">
        <v>2</v>
      </c>
      <c r="B13" s="73" t="s">
        <v>31</v>
      </c>
      <c r="C13" s="74" t="s">
        <v>32</v>
      </c>
      <c r="D13" s="19" t="s">
        <v>30</v>
      </c>
      <c r="E13" s="12">
        <v>60</v>
      </c>
      <c r="F13" s="18"/>
      <c r="G13" s="46"/>
      <c r="H13" s="53">
        <f t="shared" si="0"/>
        <v>0</v>
      </c>
      <c r="I13" s="53">
        <f t="shared" si="1"/>
        <v>0</v>
      </c>
      <c r="J13" s="28"/>
      <c r="K13" s="21"/>
      <c r="L13" s="21"/>
      <c r="M13" s="36"/>
      <c r="N13" s="63">
        <v>1071</v>
      </c>
    </row>
    <row r="14" spans="1:14" s="7" customFormat="1" ht="15.75" x14ac:dyDescent="0.2">
      <c r="A14" s="102">
        <v>3</v>
      </c>
      <c r="B14" s="73" t="s">
        <v>33</v>
      </c>
      <c r="C14" s="74" t="s">
        <v>34</v>
      </c>
      <c r="D14" s="12" t="s">
        <v>35</v>
      </c>
      <c r="E14" s="12">
        <v>110.00000000000001</v>
      </c>
      <c r="F14" s="18"/>
      <c r="G14" s="46"/>
      <c r="H14" s="53">
        <f t="shared" si="0"/>
        <v>0</v>
      </c>
      <c r="I14" s="53">
        <f t="shared" si="1"/>
        <v>0</v>
      </c>
      <c r="J14" s="28"/>
      <c r="K14" s="21"/>
      <c r="L14" s="21"/>
      <c r="M14" s="36"/>
      <c r="N14" s="63">
        <v>1674.75</v>
      </c>
    </row>
    <row r="15" spans="1:14" s="7" customFormat="1" ht="15.75" x14ac:dyDescent="0.2">
      <c r="A15" s="102">
        <v>4</v>
      </c>
      <c r="B15" s="73" t="s">
        <v>36</v>
      </c>
      <c r="C15" s="74" t="s">
        <v>37</v>
      </c>
      <c r="D15" s="12" t="s">
        <v>38</v>
      </c>
      <c r="E15" s="12">
        <v>800</v>
      </c>
      <c r="F15" s="18"/>
      <c r="G15" s="46"/>
      <c r="H15" s="53">
        <f t="shared" si="0"/>
        <v>0</v>
      </c>
      <c r="I15" s="53">
        <f t="shared" si="1"/>
        <v>0</v>
      </c>
      <c r="J15" s="28"/>
      <c r="K15" s="21"/>
      <c r="L15" s="21"/>
      <c r="M15" s="36"/>
      <c r="N15" s="63">
        <v>252</v>
      </c>
    </row>
    <row r="16" spans="1:14" s="7" customFormat="1" ht="31.5" x14ac:dyDescent="0.2">
      <c r="A16" s="102">
        <v>5</v>
      </c>
      <c r="B16" s="73" t="s">
        <v>39</v>
      </c>
      <c r="C16" s="74" t="s">
        <v>40</v>
      </c>
      <c r="D16" s="19" t="s">
        <v>30</v>
      </c>
      <c r="E16" s="12">
        <v>65</v>
      </c>
      <c r="F16" s="18"/>
      <c r="G16" s="46"/>
      <c r="H16" s="53">
        <f t="shared" si="0"/>
        <v>0</v>
      </c>
      <c r="I16" s="53">
        <f t="shared" si="1"/>
        <v>0</v>
      </c>
      <c r="J16" s="28"/>
      <c r="K16" s="21"/>
      <c r="L16" s="21"/>
      <c r="M16" s="36"/>
      <c r="N16" s="63">
        <v>423.15</v>
      </c>
    </row>
    <row r="17" spans="1:14" s="7" customFormat="1" ht="15.75" x14ac:dyDescent="0.2">
      <c r="A17" s="102">
        <v>6</v>
      </c>
      <c r="B17" s="73" t="s">
        <v>41</v>
      </c>
      <c r="C17" s="74" t="s">
        <v>42</v>
      </c>
      <c r="D17" s="12" t="s">
        <v>35</v>
      </c>
      <c r="E17" s="12">
        <v>25</v>
      </c>
      <c r="F17" s="18"/>
      <c r="G17" s="46"/>
      <c r="H17" s="53">
        <f t="shared" si="0"/>
        <v>0</v>
      </c>
      <c r="I17" s="53">
        <f t="shared" si="1"/>
        <v>0</v>
      </c>
      <c r="J17" s="28"/>
      <c r="K17" s="21"/>
      <c r="L17" s="21"/>
      <c r="M17" s="36"/>
      <c r="N17" s="63">
        <v>2415</v>
      </c>
    </row>
    <row r="18" spans="1:14" s="7" customFormat="1" ht="15.75" x14ac:dyDescent="0.2">
      <c r="A18" s="102">
        <v>7</v>
      </c>
      <c r="B18" s="73" t="s">
        <v>43</v>
      </c>
      <c r="C18" s="74" t="s">
        <v>44</v>
      </c>
      <c r="D18" s="12" t="s">
        <v>38</v>
      </c>
      <c r="E18" s="12">
        <v>100</v>
      </c>
      <c r="F18" s="18"/>
      <c r="G18" s="46"/>
      <c r="H18" s="53">
        <f t="shared" si="0"/>
        <v>0</v>
      </c>
      <c r="I18" s="53">
        <f t="shared" si="1"/>
        <v>0</v>
      </c>
      <c r="J18" s="28"/>
      <c r="K18" s="21"/>
      <c r="L18" s="21"/>
      <c r="M18" s="36"/>
      <c r="N18" s="63">
        <v>1470</v>
      </c>
    </row>
    <row r="19" spans="1:14" s="7" customFormat="1" ht="31.5" x14ac:dyDescent="0.2">
      <c r="A19" s="102">
        <v>8</v>
      </c>
      <c r="B19" s="73" t="s">
        <v>45</v>
      </c>
      <c r="C19" s="74" t="s">
        <v>46</v>
      </c>
      <c r="D19" s="12" t="s">
        <v>47</v>
      </c>
      <c r="E19" s="12">
        <v>2</v>
      </c>
      <c r="F19" s="18"/>
      <c r="G19" s="46"/>
      <c r="H19" s="53">
        <f t="shared" si="0"/>
        <v>0</v>
      </c>
      <c r="I19" s="53">
        <f t="shared" si="1"/>
        <v>0</v>
      </c>
      <c r="J19" s="28" t="s">
        <v>48</v>
      </c>
      <c r="K19" s="21"/>
      <c r="L19" s="21"/>
      <c r="M19" s="36"/>
      <c r="N19" s="63">
        <v>1470</v>
      </c>
    </row>
    <row r="20" spans="1:14" s="7" customFormat="1" ht="15.75" x14ac:dyDescent="0.2">
      <c r="A20" s="102">
        <v>9</v>
      </c>
      <c r="B20" s="73" t="s">
        <v>49</v>
      </c>
      <c r="C20" s="74" t="s">
        <v>50</v>
      </c>
      <c r="D20" s="12" t="s">
        <v>38</v>
      </c>
      <c r="E20" s="12">
        <v>2200</v>
      </c>
      <c r="F20" s="18"/>
      <c r="G20" s="46"/>
      <c r="H20" s="53">
        <f t="shared" si="0"/>
        <v>0</v>
      </c>
      <c r="I20" s="53">
        <f t="shared" si="1"/>
        <v>0</v>
      </c>
      <c r="J20" s="28"/>
      <c r="K20" s="21"/>
      <c r="L20" s="21"/>
      <c r="M20" s="36"/>
      <c r="N20" s="63">
        <v>7854</v>
      </c>
    </row>
    <row r="21" spans="1:14" s="7" customFormat="1" ht="31.5" x14ac:dyDescent="0.2">
      <c r="A21" s="102">
        <v>10</v>
      </c>
      <c r="B21" s="73" t="s">
        <v>51</v>
      </c>
      <c r="C21" s="74" t="s">
        <v>52</v>
      </c>
      <c r="D21" s="19" t="s">
        <v>30</v>
      </c>
      <c r="E21" s="12">
        <v>5500</v>
      </c>
      <c r="F21" s="18"/>
      <c r="G21" s="46"/>
      <c r="H21" s="53">
        <f t="shared" si="0"/>
        <v>0</v>
      </c>
      <c r="I21" s="53">
        <f t="shared" si="1"/>
        <v>0</v>
      </c>
      <c r="J21" s="28"/>
      <c r="K21" s="21"/>
      <c r="L21" s="21"/>
      <c r="M21" s="36"/>
      <c r="N21" s="63">
        <v>14437.5</v>
      </c>
    </row>
    <row r="22" spans="1:14" s="7" customFormat="1" ht="15.75" x14ac:dyDescent="0.2">
      <c r="A22" s="102">
        <v>11</v>
      </c>
      <c r="B22" s="73" t="s">
        <v>53</v>
      </c>
      <c r="C22" s="74" t="s">
        <v>54</v>
      </c>
      <c r="D22" s="12" t="s">
        <v>38</v>
      </c>
      <c r="E22" s="12">
        <v>300</v>
      </c>
      <c r="F22" s="18"/>
      <c r="G22" s="46"/>
      <c r="H22" s="53">
        <f t="shared" si="0"/>
        <v>0</v>
      </c>
      <c r="I22" s="53">
        <f t="shared" si="1"/>
        <v>0</v>
      </c>
      <c r="J22" s="28"/>
      <c r="K22" s="21"/>
      <c r="L22" s="21"/>
      <c r="M22" s="36"/>
      <c r="N22" s="63">
        <v>693</v>
      </c>
    </row>
    <row r="23" spans="1:14" s="7" customFormat="1" ht="31.5" x14ac:dyDescent="0.2">
      <c r="A23" s="102">
        <v>12</v>
      </c>
      <c r="B23" s="73" t="s">
        <v>55</v>
      </c>
      <c r="C23" s="74" t="s">
        <v>56</v>
      </c>
      <c r="D23" s="19" t="s">
        <v>57</v>
      </c>
      <c r="E23" s="12">
        <v>3300</v>
      </c>
      <c r="F23" s="18"/>
      <c r="G23" s="46"/>
      <c r="H23" s="53">
        <f t="shared" si="0"/>
        <v>0</v>
      </c>
      <c r="I23" s="53">
        <f t="shared" si="1"/>
        <v>0</v>
      </c>
      <c r="J23" s="28"/>
      <c r="K23" s="21"/>
      <c r="L23" s="21"/>
      <c r="M23" s="36"/>
      <c r="N23" s="63">
        <v>24948</v>
      </c>
    </row>
    <row r="24" spans="1:14" s="7" customFormat="1" ht="31.5" x14ac:dyDescent="0.2">
      <c r="A24" s="102">
        <v>13</v>
      </c>
      <c r="B24" s="73" t="s">
        <v>58</v>
      </c>
      <c r="C24" s="74" t="s">
        <v>59</v>
      </c>
      <c r="D24" s="19" t="s">
        <v>30</v>
      </c>
      <c r="E24" s="12">
        <v>100</v>
      </c>
      <c r="F24" s="18"/>
      <c r="G24" s="46"/>
      <c r="H24" s="53">
        <f t="shared" si="0"/>
        <v>0</v>
      </c>
      <c r="I24" s="53">
        <f t="shared" si="1"/>
        <v>0</v>
      </c>
      <c r="J24" s="28"/>
      <c r="K24" s="21"/>
      <c r="L24" s="21"/>
      <c r="M24" s="36"/>
      <c r="N24" s="63">
        <v>388.5</v>
      </c>
    </row>
    <row r="25" spans="1:14" s="7" customFormat="1" ht="94.5" x14ac:dyDescent="0.2">
      <c r="A25" s="102">
        <v>14</v>
      </c>
      <c r="B25" s="73" t="s">
        <v>60</v>
      </c>
      <c r="C25" s="74" t="s">
        <v>61</v>
      </c>
      <c r="D25" s="19" t="s">
        <v>30</v>
      </c>
      <c r="E25" s="12">
        <v>40</v>
      </c>
      <c r="F25" s="18"/>
      <c r="G25" s="46"/>
      <c r="H25" s="53">
        <f t="shared" si="0"/>
        <v>0</v>
      </c>
      <c r="I25" s="53">
        <f t="shared" si="1"/>
        <v>0</v>
      </c>
      <c r="J25" s="28"/>
      <c r="K25" s="21"/>
      <c r="L25" s="21"/>
      <c r="M25" s="36"/>
      <c r="N25" s="63">
        <v>304</v>
      </c>
    </row>
    <row r="26" spans="1:14" ht="31.5" x14ac:dyDescent="0.2">
      <c r="A26" s="102">
        <v>15</v>
      </c>
      <c r="B26" s="76" t="s">
        <v>62</v>
      </c>
      <c r="C26" s="77" t="s">
        <v>63</v>
      </c>
      <c r="D26" s="23" t="s">
        <v>64</v>
      </c>
      <c r="E26" s="12">
        <v>110</v>
      </c>
      <c r="F26" s="12"/>
      <c r="G26" s="46"/>
      <c r="H26" s="53">
        <f t="shared" si="0"/>
        <v>0</v>
      </c>
      <c r="I26" s="53">
        <f t="shared" si="1"/>
        <v>0</v>
      </c>
      <c r="J26" s="29"/>
      <c r="K26" s="9"/>
      <c r="L26" s="9"/>
      <c r="M26" s="37"/>
      <c r="N26" s="63">
        <v>2887.5</v>
      </c>
    </row>
    <row r="27" spans="1:14" ht="47.25" x14ac:dyDescent="0.2">
      <c r="A27" s="102">
        <v>16</v>
      </c>
      <c r="B27" s="76" t="s">
        <v>65</v>
      </c>
      <c r="C27" s="103" t="s">
        <v>66</v>
      </c>
      <c r="D27" s="12" t="s">
        <v>67</v>
      </c>
      <c r="E27" s="12">
        <v>50</v>
      </c>
      <c r="F27" s="12"/>
      <c r="G27" s="46"/>
      <c r="H27" s="53">
        <f t="shared" si="0"/>
        <v>0</v>
      </c>
      <c r="I27" s="53">
        <f t="shared" si="1"/>
        <v>0</v>
      </c>
      <c r="J27" s="29"/>
      <c r="K27" s="9"/>
      <c r="L27" s="9"/>
      <c r="M27" s="37"/>
      <c r="N27" s="63">
        <v>892.5</v>
      </c>
    </row>
    <row r="28" spans="1:14" ht="31.5" x14ac:dyDescent="0.2">
      <c r="A28" s="102">
        <v>17</v>
      </c>
      <c r="B28" s="76" t="s">
        <v>68</v>
      </c>
      <c r="C28" s="11" t="s">
        <v>69</v>
      </c>
      <c r="D28" s="12" t="s">
        <v>70</v>
      </c>
      <c r="E28" s="12">
        <v>14</v>
      </c>
      <c r="F28" s="12"/>
      <c r="G28" s="46"/>
      <c r="H28" s="53">
        <f t="shared" si="0"/>
        <v>0</v>
      </c>
      <c r="I28" s="53">
        <f t="shared" si="1"/>
        <v>0</v>
      </c>
      <c r="J28" s="29"/>
      <c r="K28" s="9"/>
      <c r="L28" s="9"/>
      <c r="M28" s="37"/>
      <c r="N28" s="63">
        <v>1969.7999999999997</v>
      </c>
    </row>
    <row r="29" spans="1:14" ht="15.75" x14ac:dyDescent="0.25">
      <c r="A29" s="102">
        <v>18</v>
      </c>
      <c r="B29" s="116" t="s">
        <v>71</v>
      </c>
      <c r="C29" s="117"/>
      <c r="D29" s="10"/>
      <c r="E29" s="10"/>
      <c r="F29" s="10"/>
      <c r="G29" s="47"/>
      <c r="H29" s="26"/>
      <c r="I29" s="26"/>
      <c r="J29" s="30"/>
      <c r="K29" s="15"/>
      <c r="L29" s="51"/>
      <c r="M29" s="37"/>
      <c r="N29" s="37"/>
    </row>
    <row r="30" spans="1:14" ht="47.25" x14ac:dyDescent="0.25">
      <c r="A30" s="104" t="s">
        <v>72</v>
      </c>
      <c r="B30" s="11" t="s">
        <v>73</v>
      </c>
      <c r="C30" s="11" t="s">
        <v>74</v>
      </c>
      <c r="D30" s="12" t="s">
        <v>64</v>
      </c>
      <c r="E30" s="12">
        <v>8</v>
      </c>
      <c r="F30" s="12"/>
      <c r="G30" s="46"/>
      <c r="H30" s="26">
        <f t="shared" ref="H30:H58" si="2">E30*F30</f>
        <v>0</v>
      </c>
      <c r="I30" s="26">
        <f t="shared" si="1"/>
        <v>0</v>
      </c>
      <c r="J30" s="22"/>
      <c r="K30" s="22"/>
      <c r="L30" s="51"/>
      <c r="M30" s="13"/>
      <c r="N30" s="68"/>
    </row>
    <row r="31" spans="1:14" ht="47.25" x14ac:dyDescent="0.25">
      <c r="A31" s="104" t="s">
        <v>75</v>
      </c>
      <c r="B31" s="11" t="s">
        <v>73</v>
      </c>
      <c r="C31" s="11" t="s">
        <v>76</v>
      </c>
      <c r="D31" s="12" t="s">
        <v>64</v>
      </c>
      <c r="E31" s="12">
        <v>15</v>
      </c>
      <c r="F31" s="12"/>
      <c r="G31" s="46"/>
      <c r="H31" s="26">
        <f t="shared" si="2"/>
        <v>0</v>
      </c>
      <c r="I31" s="26">
        <f t="shared" si="1"/>
        <v>0</v>
      </c>
      <c r="J31" s="13"/>
      <c r="K31" s="22"/>
      <c r="L31" s="51"/>
      <c r="M31" s="13"/>
      <c r="N31" s="68"/>
    </row>
    <row r="32" spans="1:14" ht="31.5" x14ac:dyDescent="0.25">
      <c r="A32" s="104" t="s">
        <v>77</v>
      </c>
      <c r="B32" s="11" t="s">
        <v>78</v>
      </c>
      <c r="C32" s="11" t="s">
        <v>79</v>
      </c>
      <c r="D32" s="12" t="s">
        <v>80</v>
      </c>
      <c r="E32" s="12">
        <v>70</v>
      </c>
      <c r="F32" s="12"/>
      <c r="G32" s="46"/>
      <c r="H32" s="26">
        <f t="shared" si="2"/>
        <v>0</v>
      </c>
      <c r="I32" s="26">
        <f t="shared" si="1"/>
        <v>0</v>
      </c>
      <c r="J32" s="13"/>
      <c r="K32" s="22"/>
      <c r="L32" s="51"/>
      <c r="M32" s="13"/>
      <c r="N32" s="68"/>
    </row>
    <row r="33" spans="1:14" ht="31.5" x14ac:dyDescent="0.25">
      <c r="A33" s="104" t="s">
        <v>81</v>
      </c>
      <c r="B33" s="11" t="s">
        <v>78</v>
      </c>
      <c r="C33" s="11" t="s">
        <v>82</v>
      </c>
      <c r="D33" s="12" t="s">
        <v>80</v>
      </c>
      <c r="E33" s="12">
        <v>500</v>
      </c>
      <c r="F33" s="12"/>
      <c r="G33" s="46"/>
      <c r="H33" s="26">
        <f t="shared" si="2"/>
        <v>0</v>
      </c>
      <c r="I33" s="26">
        <f t="shared" si="1"/>
        <v>0</v>
      </c>
      <c r="J33" s="13" t="s">
        <v>83</v>
      </c>
      <c r="K33" s="22"/>
      <c r="L33" s="51"/>
      <c r="M33" s="13"/>
      <c r="N33" s="68"/>
    </row>
    <row r="34" spans="1:14" ht="15.75" x14ac:dyDescent="0.25">
      <c r="A34" s="104" t="s">
        <v>84</v>
      </c>
      <c r="B34" s="11" t="s">
        <v>85</v>
      </c>
      <c r="C34" s="11" t="s">
        <v>86</v>
      </c>
      <c r="D34" s="12" t="s">
        <v>87</v>
      </c>
      <c r="E34" s="12">
        <v>4</v>
      </c>
      <c r="F34" s="12"/>
      <c r="G34" s="46"/>
      <c r="H34" s="26">
        <f t="shared" si="2"/>
        <v>0</v>
      </c>
      <c r="I34" s="26">
        <f t="shared" si="1"/>
        <v>0</v>
      </c>
      <c r="J34" s="22"/>
      <c r="K34" s="22"/>
      <c r="L34" s="51"/>
      <c r="M34" s="13"/>
      <c r="N34" s="68"/>
    </row>
    <row r="35" spans="1:14" ht="47.25" x14ac:dyDescent="0.25">
      <c r="A35" s="104" t="s">
        <v>88</v>
      </c>
      <c r="B35" s="11" t="s">
        <v>89</v>
      </c>
      <c r="C35" s="11" t="s">
        <v>90</v>
      </c>
      <c r="D35" s="12" t="s">
        <v>64</v>
      </c>
      <c r="E35" s="12">
        <v>30</v>
      </c>
      <c r="F35" s="12"/>
      <c r="G35" s="46"/>
      <c r="H35" s="26">
        <f t="shared" si="2"/>
        <v>0</v>
      </c>
      <c r="I35" s="26">
        <f t="shared" si="1"/>
        <v>0</v>
      </c>
      <c r="J35" s="22"/>
      <c r="K35" s="22"/>
      <c r="L35" s="51"/>
      <c r="M35" s="13"/>
      <c r="N35" s="68"/>
    </row>
    <row r="36" spans="1:14" ht="15.75" x14ac:dyDescent="0.25">
      <c r="A36" s="104" t="s">
        <v>91</v>
      </c>
      <c r="B36" s="11" t="s">
        <v>92</v>
      </c>
      <c r="C36" s="78" t="s">
        <v>93</v>
      </c>
      <c r="D36" s="12" t="s">
        <v>64</v>
      </c>
      <c r="E36" s="12">
        <v>10</v>
      </c>
      <c r="F36" s="12"/>
      <c r="G36" s="46"/>
      <c r="H36" s="26">
        <f t="shared" si="2"/>
        <v>0</v>
      </c>
      <c r="I36" s="26">
        <f t="shared" si="1"/>
        <v>0</v>
      </c>
      <c r="J36" s="22"/>
      <c r="K36" s="22"/>
      <c r="L36" s="51"/>
      <c r="M36" s="13"/>
      <c r="N36" s="68"/>
    </row>
    <row r="37" spans="1:14" ht="15.75" x14ac:dyDescent="0.25">
      <c r="A37" s="104" t="s">
        <v>94</v>
      </c>
      <c r="B37" s="11" t="s">
        <v>92</v>
      </c>
      <c r="C37" s="11" t="s">
        <v>95</v>
      </c>
      <c r="D37" s="12" t="s">
        <v>64</v>
      </c>
      <c r="E37" s="12">
        <v>40</v>
      </c>
      <c r="F37" s="12"/>
      <c r="G37" s="46"/>
      <c r="H37" s="26">
        <f t="shared" si="2"/>
        <v>0</v>
      </c>
      <c r="I37" s="26">
        <f t="shared" si="1"/>
        <v>0</v>
      </c>
      <c r="J37" s="22"/>
      <c r="K37" s="22"/>
      <c r="L37" s="51"/>
      <c r="M37" s="13"/>
      <c r="N37" s="68"/>
    </row>
    <row r="38" spans="1:14" ht="15.75" x14ac:dyDescent="0.25">
      <c r="A38" s="104" t="s">
        <v>96</v>
      </c>
      <c r="B38" s="78" t="s">
        <v>97</v>
      </c>
      <c r="C38" s="11" t="s">
        <v>98</v>
      </c>
      <c r="D38" s="12" t="s">
        <v>64</v>
      </c>
      <c r="E38" s="12">
        <v>30</v>
      </c>
      <c r="F38" s="12"/>
      <c r="G38" s="46"/>
      <c r="H38" s="26">
        <f t="shared" si="2"/>
        <v>0</v>
      </c>
      <c r="I38" s="26">
        <f t="shared" si="1"/>
        <v>0</v>
      </c>
      <c r="J38" s="22"/>
      <c r="K38" s="22"/>
      <c r="L38" s="51"/>
      <c r="M38" s="13"/>
      <c r="N38" s="68"/>
    </row>
    <row r="39" spans="1:14" ht="15.75" x14ac:dyDescent="0.25">
      <c r="A39" s="104" t="s">
        <v>99</v>
      </c>
      <c r="B39" s="11" t="s">
        <v>100</v>
      </c>
      <c r="C39" s="11" t="s">
        <v>101</v>
      </c>
      <c r="D39" s="12" t="s">
        <v>64</v>
      </c>
      <c r="E39" s="12">
        <v>2</v>
      </c>
      <c r="F39" s="12"/>
      <c r="G39" s="46"/>
      <c r="H39" s="26">
        <f t="shared" si="2"/>
        <v>0</v>
      </c>
      <c r="I39" s="26">
        <f t="shared" si="1"/>
        <v>0</v>
      </c>
      <c r="J39" s="22"/>
      <c r="K39" s="22"/>
      <c r="L39" s="51"/>
      <c r="M39" s="13"/>
      <c r="N39" s="68"/>
    </row>
    <row r="40" spans="1:14" ht="15.75" x14ac:dyDescent="0.25">
      <c r="A40" s="104" t="s">
        <v>102</v>
      </c>
      <c r="B40" s="11" t="s">
        <v>103</v>
      </c>
      <c r="C40" s="11" t="s">
        <v>104</v>
      </c>
      <c r="D40" s="12" t="s">
        <v>64</v>
      </c>
      <c r="E40" s="12">
        <v>40</v>
      </c>
      <c r="F40" s="12"/>
      <c r="G40" s="46"/>
      <c r="H40" s="26">
        <f t="shared" si="2"/>
        <v>0</v>
      </c>
      <c r="I40" s="26">
        <f t="shared" si="1"/>
        <v>0</v>
      </c>
      <c r="J40" s="22"/>
      <c r="K40" s="22"/>
      <c r="L40" s="51"/>
      <c r="M40" s="13"/>
      <c r="N40" s="68"/>
    </row>
    <row r="41" spans="1:14" ht="15.75" x14ac:dyDescent="0.25">
      <c r="A41" s="104" t="s">
        <v>105</v>
      </c>
      <c r="B41" s="11" t="s">
        <v>103</v>
      </c>
      <c r="C41" s="11" t="s">
        <v>106</v>
      </c>
      <c r="D41" s="12" t="s">
        <v>64</v>
      </c>
      <c r="E41" s="12">
        <v>45</v>
      </c>
      <c r="F41" s="12"/>
      <c r="G41" s="46"/>
      <c r="H41" s="26">
        <f t="shared" si="2"/>
        <v>0</v>
      </c>
      <c r="I41" s="26">
        <f t="shared" si="1"/>
        <v>0</v>
      </c>
      <c r="J41" s="22"/>
      <c r="K41" s="22"/>
      <c r="L41" s="51"/>
      <c r="M41" s="13"/>
      <c r="N41" s="68"/>
    </row>
    <row r="42" spans="1:14" ht="15.75" x14ac:dyDescent="0.25">
      <c r="A42" s="104" t="s">
        <v>107</v>
      </c>
      <c r="B42" s="11" t="s">
        <v>103</v>
      </c>
      <c r="C42" s="11" t="s">
        <v>108</v>
      </c>
      <c r="D42" s="12" t="s">
        <v>64</v>
      </c>
      <c r="E42" s="12">
        <v>25</v>
      </c>
      <c r="F42" s="12"/>
      <c r="G42" s="46"/>
      <c r="H42" s="26">
        <f t="shared" si="2"/>
        <v>0</v>
      </c>
      <c r="I42" s="26">
        <f t="shared" si="1"/>
        <v>0</v>
      </c>
      <c r="J42" s="22"/>
      <c r="K42" s="22"/>
      <c r="L42" s="51"/>
      <c r="M42" s="13"/>
      <c r="N42" s="68"/>
    </row>
    <row r="43" spans="1:14" ht="15.75" x14ac:dyDescent="0.25">
      <c r="A43" s="104" t="s">
        <v>109</v>
      </c>
      <c r="B43" s="11" t="s">
        <v>103</v>
      </c>
      <c r="C43" s="11" t="s">
        <v>110</v>
      </c>
      <c r="D43" s="12" t="s">
        <v>64</v>
      </c>
      <c r="E43" s="12">
        <v>10</v>
      </c>
      <c r="F43" s="18"/>
      <c r="G43" s="46"/>
      <c r="H43" s="26">
        <f t="shared" si="2"/>
        <v>0</v>
      </c>
      <c r="I43" s="26">
        <f t="shared" si="1"/>
        <v>0</v>
      </c>
      <c r="J43" s="22"/>
      <c r="K43" s="22"/>
      <c r="L43" s="51"/>
      <c r="M43" s="13"/>
      <c r="N43" s="68"/>
    </row>
    <row r="44" spans="1:14" ht="63" x14ac:dyDescent="0.25">
      <c r="A44" s="104" t="s">
        <v>111</v>
      </c>
      <c r="B44" s="11" t="s">
        <v>112</v>
      </c>
      <c r="C44" s="11" t="s">
        <v>113</v>
      </c>
      <c r="D44" s="12" t="s">
        <v>64</v>
      </c>
      <c r="E44" s="12">
        <v>220</v>
      </c>
      <c r="F44" s="12"/>
      <c r="G44" s="46"/>
      <c r="H44" s="26">
        <f t="shared" si="2"/>
        <v>0</v>
      </c>
      <c r="I44" s="26">
        <f t="shared" si="1"/>
        <v>0</v>
      </c>
      <c r="J44" s="22"/>
      <c r="K44" s="22"/>
      <c r="L44" s="51"/>
      <c r="M44" s="13"/>
      <c r="N44" s="68"/>
    </row>
    <row r="45" spans="1:14" ht="15.75" x14ac:dyDescent="0.25">
      <c r="A45" s="104" t="s">
        <v>114</v>
      </c>
      <c r="B45" s="11" t="s">
        <v>53</v>
      </c>
      <c r="C45" s="11" t="s">
        <v>115</v>
      </c>
      <c r="D45" s="12" t="s">
        <v>64</v>
      </c>
      <c r="E45" s="12">
        <v>130</v>
      </c>
      <c r="F45" s="12"/>
      <c r="G45" s="46"/>
      <c r="H45" s="26">
        <f t="shared" si="2"/>
        <v>0</v>
      </c>
      <c r="I45" s="26">
        <f t="shared" si="1"/>
        <v>0</v>
      </c>
      <c r="J45" s="22"/>
      <c r="K45" s="22"/>
      <c r="L45" s="51"/>
      <c r="M45" s="13"/>
      <c r="N45" s="68"/>
    </row>
    <row r="46" spans="1:14" ht="15.75" x14ac:dyDescent="0.25">
      <c r="A46" s="104" t="s">
        <v>116</v>
      </c>
      <c r="B46" s="11" t="s">
        <v>117</v>
      </c>
      <c r="C46" s="11" t="s">
        <v>118</v>
      </c>
      <c r="D46" s="12" t="s">
        <v>80</v>
      </c>
      <c r="E46" s="18">
        <v>40</v>
      </c>
      <c r="F46" s="18"/>
      <c r="G46" s="46"/>
      <c r="H46" s="26">
        <f t="shared" si="2"/>
        <v>0</v>
      </c>
      <c r="I46" s="26">
        <f t="shared" si="1"/>
        <v>0</v>
      </c>
      <c r="J46" s="22"/>
      <c r="K46" s="22"/>
      <c r="L46" s="51"/>
      <c r="M46" s="13"/>
      <c r="N46" s="68"/>
    </row>
    <row r="47" spans="1:14" ht="15.75" x14ac:dyDescent="0.25">
      <c r="A47" s="104" t="s">
        <v>119</v>
      </c>
      <c r="B47" s="11" t="s">
        <v>120</v>
      </c>
      <c r="C47" s="11" t="s">
        <v>121</v>
      </c>
      <c r="D47" s="12" t="s">
        <v>64</v>
      </c>
      <c r="E47" s="12">
        <v>3</v>
      </c>
      <c r="F47" s="12"/>
      <c r="G47" s="46"/>
      <c r="H47" s="26">
        <f t="shared" si="2"/>
        <v>0</v>
      </c>
      <c r="I47" s="26">
        <f t="shared" si="1"/>
        <v>0</v>
      </c>
      <c r="J47" s="22"/>
      <c r="K47" s="22"/>
      <c r="L47" s="51"/>
      <c r="M47" s="13"/>
      <c r="N47" s="68"/>
    </row>
    <row r="48" spans="1:14" ht="47.25" x14ac:dyDescent="0.25">
      <c r="A48" s="104" t="s">
        <v>122</v>
      </c>
      <c r="B48" s="11" t="s">
        <v>123</v>
      </c>
      <c r="C48" s="11" t="s">
        <v>124</v>
      </c>
      <c r="D48" s="12" t="s">
        <v>80</v>
      </c>
      <c r="E48" s="12">
        <v>350</v>
      </c>
      <c r="F48" s="12"/>
      <c r="G48" s="46"/>
      <c r="H48" s="26">
        <f t="shared" si="2"/>
        <v>0</v>
      </c>
      <c r="I48" s="26">
        <f t="shared" si="1"/>
        <v>0</v>
      </c>
      <c r="J48" s="22"/>
      <c r="K48" s="22"/>
      <c r="L48" s="51"/>
      <c r="M48" s="13"/>
      <c r="N48" s="68"/>
    </row>
    <row r="49" spans="1:14" ht="31.5" x14ac:dyDescent="0.25">
      <c r="A49" s="104" t="s">
        <v>125</v>
      </c>
      <c r="B49" s="11" t="s">
        <v>126</v>
      </c>
      <c r="C49" s="11" t="s">
        <v>127</v>
      </c>
      <c r="D49" s="12" t="s">
        <v>80</v>
      </c>
      <c r="E49" s="12">
        <v>1000</v>
      </c>
      <c r="F49" s="12"/>
      <c r="G49" s="46"/>
      <c r="H49" s="26">
        <f t="shared" si="2"/>
        <v>0</v>
      </c>
      <c r="I49" s="26">
        <f t="shared" si="1"/>
        <v>0</v>
      </c>
      <c r="J49" s="22"/>
      <c r="K49" s="22"/>
      <c r="L49" s="51"/>
      <c r="M49" s="13"/>
      <c r="N49" s="68"/>
    </row>
    <row r="50" spans="1:14" ht="31.5" x14ac:dyDescent="0.25">
      <c r="A50" s="104" t="s">
        <v>128</v>
      </c>
      <c r="B50" s="11" t="s">
        <v>129</v>
      </c>
      <c r="C50" s="11" t="s">
        <v>130</v>
      </c>
      <c r="D50" s="12" t="s">
        <v>64</v>
      </c>
      <c r="E50" s="12">
        <v>10</v>
      </c>
      <c r="F50" s="12"/>
      <c r="G50" s="46"/>
      <c r="H50" s="26">
        <f t="shared" si="2"/>
        <v>0</v>
      </c>
      <c r="I50" s="26">
        <f t="shared" si="1"/>
        <v>0</v>
      </c>
      <c r="J50" s="22"/>
      <c r="K50" s="22"/>
      <c r="L50" s="51"/>
      <c r="M50" s="13"/>
      <c r="N50" s="68"/>
    </row>
    <row r="51" spans="1:14" ht="15.75" x14ac:dyDescent="0.25">
      <c r="A51" s="104" t="s">
        <v>131</v>
      </c>
      <c r="B51" s="25" t="s">
        <v>132</v>
      </c>
      <c r="C51" s="31" t="s">
        <v>133</v>
      </c>
      <c r="D51" s="16" t="s">
        <v>64</v>
      </c>
      <c r="E51" s="16">
        <v>25</v>
      </c>
      <c r="F51" s="16"/>
      <c r="G51" s="46"/>
      <c r="H51" s="26">
        <f t="shared" si="2"/>
        <v>0</v>
      </c>
      <c r="I51" s="26">
        <f t="shared" si="1"/>
        <v>0</v>
      </c>
      <c r="J51" s="22"/>
      <c r="K51" s="22"/>
      <c r="L51" s="51"/>
      <c r="M51" s="13"/>
      <c r="N51" s="68"/>
    </row>
    <row r="52" spans="1:14" ht="15.75" x14ac:dyDescent="0.25">
      <c r="A52" s="104" t="s">
        <v>134</v>
      </c>
      <c r="B52" s="25" t="s">
        <v>132</v>
      </c>
      <c r="C52" s="31" t="s">
        <v>135</v>
      </c>
      <c r="D52" s="16" t="s">
        <v>64</v>
      </c>
      <c r="E52" s="16">
        <v>30</v>
      </c>
      <c r="F52" s="16"/>
      <c r="G52" s="46"/>
      <c r="H52" s="26">
        <f t="shared" si="2"/>
        <v>0</v>
      </c>
      <c r="I52" s="26">
        <f t="shared" si="1"/>
        <v>0</v>
      </c>
      <c r="J52" s="22"/>
      <c r="K52" s="22"/>
      <c r="L52" s="51"/>
      <c r="M52" s="13"/>
      <c r="N52" s="68"/>
    </row>
    <row r="53" spans="1:14" ht="31.5" x14ac:dyDescent="0.25">
      <c r="A53" s="104" t="s">
        <v>136</v>
      </c>
      <c r="B53" s="25" t="s">
        <v>137</v>
      </c>
      <c r="C53" s="31" t="s">
        <v>138</v>
      </c>
      <c r="D53" s="16" t="s">
        <v>64</v>
      </c>
      <c r="E53" s="16">
        <v>30</v>
      </c>
      <c r="F53" s="16"/>
      <c r="G53" s="46"/>
      <c r="H53" s="26">
        <f t="shared" si="2"/>
        <v>0</v>
      </c>
      <c r="I53" s="26">
        <f t="shared" si="1"/>
        <v>0</v>
      </c>
      <c r="J53" s="22"/>
      <c r="K53" s="22"/>
      <c r="L53" s="51"/>
      <c r="M53" s="13"/>
      <c r="N53" s="68"/>
    </row>
    <row r="54" spans="1:14" ht="63" x14ac:dyDescent="0.25">
      <c r="A54" s="104" t="s">
        <v>139</v>
      </c>
      <c r="B54" s="25" t="s">
        <v>140</v>
      </c>
      <c r="C54" s="31" t="s">
        <v>141</v>
      </c>
      <c r="D54" s="16" t="s">
        <v>64</v>
      </c>
      <c r="E54" s="16">
        <v>35</v>
      </c>
      <c r="F54" s="16"/>
      <c r="G54" s="46"/>
      <c r="H54" s="26">
        <f t="shared" si="2"/>
        <v>0</v>
      </c>
      <c r="I54" s="26">
        <f t="shared" si="1"/>
        <v>0</v>
      </c>
      <c r="J54" s="22"/>
      <c r="K54" s="22"/>
      <c r="L54" s="51"/>
      <c r="M54" s="13"/>
      <c r="N54" s="68"/>
    </row>
    <row r="55" spans="1:14" ht="15.75" x14ac:dyDescent="0.25">
      <c r="A55" s="104" t="s">
        <v>142</v>
      </c>
      <c r="B55" s="25" t="s">
        <v>143</v>
      </c>
      <c r="C55" s="31" t="s">
        <v>144</v>
      </c>
      <c r="D55" s="16" t="s">
        <v>64</v>
      </c>
      <c r="E55" s="16">
        <v>10</v>
      </c>
      <c r="F55" s="16"/>
      <c r="G55" s="46"/>
      <c r="H55" s="26">
        <f t="shared" si="2"/>
        <v>0</v>
      </c>
      <c r="I55" s="26">
        <f t="shared" si="1"/>
        <v>0</v>
      </c>
      <c r="J55" s="22"/>
      <c r="K55" s="22"/>
      <c r="L55" s="51"/>
      <c r="M55" s="13"/>
      <c r="N55" s="68"/>
    </row>
    <row r="56" spans="1:14" ht="47.25" x14ac:dyDescent="0.25">
      <c r="A56" s="104" t="s">
        <v>145</v>
      </c>
      <c r="B56" s="25" t="s">
        <v>146</v>
      </c>
      <c r="C56" s="31" t="s">
        <v>147</v>
      </c>
      <c r="D56" s="16" t="s">
        <v>64</v>
      </c>
      <c r="E56" s="16">
        <v>3</v>
      </c>
      <c r="F56" s="16"/>
      <c r="G56" s="46"/>
      <c r="H56" s="26">
        <f t="shared" si="2"/>
        <v>0</v>
      </c>
      <c r="I56" s="26">
        <f t="shared" ref="I56:I61" si="3">H56+H56*G56</f>
        <v>0</v>
      </c>
      <c r="J56" s="22"/>
      <c r="K56" s="22"/>
      <c r="L56" s="51"/>
      <c r="M56" s="13"/>
      <c r="N56" s="68"/>
    </row>
    <row r="57" spans="1:14" ht="67.5" customHeight="1" x14ac:dyDescent="0.25">
      <c r="A57" s="104" t="s">
        <v>148</v>
      </c>
      <c r="B57" s="25" t="s">
        <v>149</v>
      </c>
      <c r="C57" s="31" t="s">
        <v>150</v>
      </c>
      <c r="D57" s="16" t="s">
        <v>64</v>
      </c>
      <c r="E57" s="16">
        <v>15</v>
      </c>
      <c r="F57" s="16"/>
      <c r="G57" s="46"/>
      <c r="H57" s="26">
        <f t="shared" si="2"/>
        <v>0</v>
      </c>
      <c r="I57" s="26">
        <f t="shared" si="3"/>
        <v>0</v>
      </c>
      <c r="J57" s="22"/>
      <c r="K57" s="22"/>
      <c r="L57" s="51"/>
      <c r="M57" s="13"/>
      <c r="N57" s="68"/>
    </row>
    <row r="58" spans="1:14" ht="15.75" x14ac:dyDescent="0.25">
      <c r="A58" s="104" t="s">
        <v>151</v>
      </c>
      <c r="B58" s="25" t="s">
        <v>152</v>
      </c>
      <c r="C58" s="25" t="s">
        <v>153</v>
      </c>
      <c r="D58" s="16" t="s">
        <v>64</v>
      </c>
      <c r="E58" s="16">
        <v>16</v>
      </c>
      <c r="F58" s="16"/>
      <c r="G58" s="46"/>
      <c r="H58" s="26">
        <f t="shared" si="2"/>
        <v>0</v>
      </c>
      <c r="I58" s="26">
        <f t="shared" si="3"/>
        <v>0</v>
      </c>
      <c r="J58" s="22"/>
      <c r="K58" s="22"/>
      <c r="L58" s="51"/>
      <c r="M58" s="13"/>
      <c r="N58" s="68"/>
    </row>
    <row r="59" spans="1:14" ht="15.75" x14ac:dyDescent="0.25">
      <c r="A59" s="104"/>
      <c r="B59" s="105"/>
      <c r="C59" s="105"/>
      <c r="D59" s="48"/>
      <c r="E59" s="48"/>
      <c r="F59" s="111" t="s">
        <v>154</v>
      </c>
      <c r="G59" s="112"/>
      <c r="H59" s="54">
        <f>SUM(H30:H58)</f>
        <v>0</v>
      </c>
      <c r="I59" s="54">
        <f>SUM(I30:I58)</f>
        <v>0</v>
      </c>
      <c r="J59" s="27"/>
      <c r="K59" s="22"/>
      <c r="L59" s="51"/>
      <c r="M59" s="13"/>
      <c r="N59" s="68">
        <v>6443.42</v>
      </c>
    </row>
    <row r="60" spans="1:14" ht="47.25" x14ac:dyDescent="0.2">
      <c r="A60" s="102">
        <v>19</v>
      </c>
      <c r="B60" s="106" t="s">
        <v>155</v>
      </c>
      <c r="C60" s="31" t="s">
        <v>156</v>
      </c>
      <c r="D60" s="24" t="s">
        <v>64</v>
      </c>
      <c r="E60" s="24">
        <v>1500</v>
      </c>
      <c r="F60" s="24"/>
      <c r="G60" s="49"/>
      <c r="H60" s="52">
        <f>F60*E60</f>
        <v>0</v>
      </c>
      <c r="I60" s="53">
        <f>H60+H60*G60</f>
        <v>0</v>
      </c>
      <c r="J60" s="22"/>
      <c r="K60" s="22"/>
      <c r="L60" s="22"/>
      <c r="M60" s="13"/>
      <c r="N60" s="63">
        <v>9135</v>
      </c>
    </row>
    <row r="61" spans="1:14" ht="31.5" x14ac:dyDescent="0.2">
      <c r="A61" s="102">
        <v>20</v>
      </c>
      <c r="B61" s="76" t="s">
        <v>157</v>
      </c>
      <c r="C61" s="11" t="s">
        <v>158</v>
      </c>
      <c r="D61" s="12" t="s">
        <v>64</v>
      </c>
      <c r="E61" s="12">
        <v>260</v>
      </c>
      <c r="F61" s="50"/>
      <c r="G61" s="46"/>
      <c r="H61" s="52">
        <f>F61*E61</f>
        <v>0</v>
      </c>
      <c r="I61" s="54">
        <f t="shared" si="3"/>
        <v>0</v>
      </c>
      <c r="J61" s="22"/>
      <c r="K61" s="22"/>
      <c r="L61" s="22"/>
      <c r="M61" s="13"/>
      <c r="N61" s="63">
        <v>1337.7</v>
      </c>
    </row>
    <row r="62" spans="1:14" ht="15.75" x14ac:dyDescent="0.2">
      <c r="A62" s="102">
        <v>21</v>
      </c>
      <c r="B62" s="76" t="s">
        <v>159</v>
      </c>
      <c r="C62" s="74" t="s">
        <v>160</v>
      </c>
      <c r="D62" s="19" t="s">
        <v>161</v>
      </c>
      <c r="E62" s="19">
        <v>400</v>
      </c>
      <c r="F62" s="20"/>
      <c r="G62" s="64"/>
      <c r="H62" s="65">
        <f>E62*F62</f>
        <v>0</v>
      </c>
      <c r="I62" s="65">
        <f t="shared" ref="I62:I65" si="4">H62+H62*G62</f>
        <v>0</v>
      </c>
      <c r="J62" s="66"/>
      <c r="K62" s="22"/>
      <c r="L62" s="22"/>
      <c r="M62" s="13"/>
      <c r="N62" s="63">
        <v>240</v>
      </c>
    </row>
    <row r="63" spans="1:14" ht="15.75" x14ac:dyDescent="0.2">
      <c r="A63" s="10">
        <v>22</v>
      </c>
      <c r="B63" s="8" t="s">
        <v>162</v>
      </c>
      <c r="C63" s="20" t="s">
        <v>163</v>
      </c>
      <c r="D63" s="19" t="s">
        <v>64</v>
      </c>
      <c r="E63" s="19">
        <v>40</v>
      </c>
      <c r="F63" s="20"/>
      <c r="G63" s="64"/>
      <c r="H63" s="65">
        <f>E63*F63</f>
        <v>0</v>
      </c>
      <c r="I63" s="65">
        <f t="shared" si="4"/>
        <v>0</v>
      </c>
      <c r="J63" s="66"/>
      <c r="K63" s="22"/>
      <c r="L63" s="22"/>
      <c r="M63" s="13"/>
      <c r="N63" s="63">
        <v>1942.5</v>
      </c>
    </row>
    <row r="64" spans="1:14" ht="15.75" x14ac:dyDescent="0.2">
      <c r="A64" s="10">
        <v>23</v>
      </c>
      <c r="B64" s="8" t="s">
        <v>164</v>
      </c>
      <c r="C64" s="20" t="s">
        <v>165</v>
      </c>
      <c r="D64" s="19" t="s">
        <v>35</v>
      </c>
      <c r="E64" s="19">
        <v>110.00000000000001</v>
      </c>
      <c r="F64" s="20"/>
      <c r="G64" s="64"/>
      <c r="H64" s="65">
        <f>E64*F64</f>
        <v>0</v>
      </c>
      <c r="I64" s="65">
        <f t="shared" si="4"/>
        <v>0</v>
      </c>
      <c r="J64" s="66"/>
      <c r="K64" s="22"/>
      <c r="L64" s="22"/>
      <c r="M64" s="13"/>
      <c r="N64" s="63">
        <v>4851</v>
      </c>
    </row>
    <row r="65" spans="1:14" ht="15.75" x14ac:dyDescent="0.2">
      <c r="A65" s="10">
        <v>24</v>
      </c>
      <c r="B65" s="8" t="s">
        <v>166</v>
      </c>
      <c r="C65" s="20" t="s">
        <v>167</v>
      </c>
      <c r="D65" s="19" t="s">
        <v>168</v>
      </c>
      <c r="E65" s="19">
        <v>2500</v>
      </c>
      <c r="F65" s="20"/>
      <c r="G65" s="64"/>
      <c r="H65" s="65">
        <f>E65*F65</f>
        <v>0</v>
      </c>
      <c r="I65" s="65">
        <f t="shared" si="4"/>
        <v>0</v>
      </c>
      <c r="J65" s="67" t="s">
        <v>169</v>
      </c>
      <c r="K65" s="22"/>
      <c r="L65" s="22"/>
      <c r="M65" s="13"/>
      <c r="N65" s="63">
        <v>840</v>
      </c>
    </row>
    <row r="66" spans="1:14" ht="78.75" x14ac:dyDescent="0.2">
      <c r="A66" s="72">
        <v>25</v>
      </c>
      <c r="B66" s="73" t="s">
        <v>170</v>
      </c>
      <c r="C66" s="74" t="s">
        <v>171</v>
      </c>
      <c r="D66" s="75" t="s">
        <v>172</v>
      </c>
      <c r="E66" s="75">
        <v>47000</v>
      </c>
      <c r="F66" s="18"/>
      <c r="G66" s="46"/>
      <c r="H66" s="53">
        <f t="shared" ref="H66:H86" si="5">E66*F66</f>
        <v>0</v>
      </c>
      <c r="I66" s="53">
        <f t="shared" ref="I66:I86" si="6">H66+H66*G66</f>
        <v>0</v>
      </c>
      <c r="J66" s="28"/>
      <c r="K66" s="21"/>
      <c r="L66" s="21"/>
      <c r="M66" s="21"/>
      <c r="N66" s="63">
        <v>9099.2000000000007</v>
      </c>
    </row>
    <row r="67" spans="1:14" ht="15.75" x14ac:dyDescent="0.2">
      <c r="A67" s="72">
        <v>26</v>
      </c>
      <c r="B67" s="76" t="s">
        <v>173</v>
      </c>
      <c r="C67" s="11" t="s">
        <v>174</v>
      </c>
      <c r="D67" s="75" t="s">
        <v>168</v>
      </c>
      <c r="E67" s="75">
        <v>700</v>
      </c>
      <c r="F67" s="12"/>
      <c r="G67" s="46"/>
      <c r="H67" s="53">
        <f t="shared" si="5"/>
        <v>0</v>
      </c>
      <c r="I67" s="53">
        <f t="shared" si="6"/>
        <v>0</v>
      </c>
      <c r="J67" s="29" t="s">
        <v>169</v>
      </c>
      <c r="K67" s="9"/>
      <c r="L67" s="9"/>
      <c r="M67" s="9"/>
      <c r="N67" s="63">
        <v>67.760000000000005</v>
      </c>
    </row>
    <row r="68" spans="1:14" ht="94.5" x14ac:dyDescent="0.2">
      <c r="A68" s="72">
        <v>27</v>
      </c>
      <c r="B68" s="76" t="s">
        <v>175</v>
      </c>
      <c r="C68" s="77" t="s">
        <v>176</v>
      </c>
      <c r="D68" s="75" t="s">
        <v>177</v>
      </c>
      <c r="E68" s="75">
        <v>2500</v>
      </c>
      <c r="F68" s="12"/>
      <c r="G68" s="46"/>
      <c r="H68" s="53">
        <f t="shared" si="5"/>
        <v>0</v>
      </c>
      <c r="I68" s="53">
        <f t="shared" si="6"/>
        <v>0</v>
      </c>
      <c r="J68" s="29"/>
      <c r="K68" s="9"/>
      <c r="L68" s="9"/>
      <c r="M68" s="9"/>
      <c r="N68" s="63">
        <v>91.88</v>
      </c>
    </row>
    <row r="69" spans="1:14" ht="63" x14ac:dyDescent="0.2">
      <c r="A69" s="72">
        <v>28</v>
      </c>
      <c r="B69" s="76" t="s">
        <v>178</v>
      </c>
      <c r="C69" s="11" t="s">
        <v>179</v>
      </c>
      <c r="D69" s="75" t="s">
        <v>180</v>
      </c>
      <c r="E69" s="75">
        <v>75</v>
      </c>
      <c r="F69" s="12"/>
      <c r="G69" s="46"/>
      <c r="H69" s="53">
        <f t="shared" si="5"/>
        <v>0</v>
      </c>
      <c r="I69" s="53">
        <f t="shared" si="6"/>
        <v>0</v>
      </c>
      <c r="J69" s="29"/>
      <c r="K69" s="9"/>
      <c r="L69" s="9"/>
      <c r="M69" s="9"/>
      <c r="N69" s="63">
        <v>12993.75</v>
      </c>
    </row>
    <row r="70" spans="1:14" ht="31.5" x14ac:dyDescent="0.2">
      <c r="A70" s="72">
        <v>29</v>
      </c>
      <c r="B70" s="76" t="s">
        <v>181</v>
      </c>
      <c r="C70" s="78" t="s">
        <v>182</v>
      </c>
      <c r="D70" s="75" t="s">
        <v>183</v>
      </c>
      <c r="E70" s="75">
        <v>150</v>
      </c>
      <c r="F70" s="12"/>
      <c r="G70" s="46"/>
      <c r="H70" s="53">
        <f t="shared" si="5"/>
        <v>0</v>
      </c>
      <c r="I70" s="53">
        <f t="shared" si="6"/>
        <v>0</v>
      </c>
      <c r="J70" s="29" t="s">
        <v>184</v>
      </c>
      <c r="K70" s="9"/>
      <c r="L70" s="9"/>
      <c r="M70" s="9"/>
      <c r="N70" s="63">
        <v>468.27</v>
      </c>
    </row>
    <row r="71" spans="1:14" ht="31.5" x14ac:dyDescent="0.2">
      <c r="A71" s="72">
        <v>30</v>
      </c>
      <c r="B71" s="76" t="s">
        <v>181</v>
      </c>
      <c r="C71" s="78" t="s">
        <v>185</v>
      </c>
      <c r="D71" s="75" t="s">
        <v>183</v>
      </c>
      <c r="E71" s="75">
        <v>150</v>
      </c>
      <c r="F71" s="12"/>
      <c r="G71" s="46"/>
      <c r="H71" s="53">
        <f t="shared" si="5"/>
        <v>0</v>
      </c>
      <c r="I71" s="53">
        <f t="shared" si="6"/>
        <v>0</v>
      </c>
      <c r="J71" s="29" t="s">
        <v>184</v>
      </c>
      <c r="K71" s="9"/>
      <c r="L71" s="9"/>
      <c r="M71" s="9"/>
      <c r="N71" s="63">
        <v>907.5</v>
      </c>
    </row>
    <row r="72" spans="1:14" ht="31.5" x14ac:dyDescent="0.2">
      <c r="A72" s="72">
        <v>31</v>
      </c>
      <c r="B72" s="76" t="s">
        <v>181</v>
      </c>
      <c r="C72" s="78" t="s">
        <v>186</v>
      </c>
      <c r="D72" s="75" t="s">
        <v>183</v>
      </c>
      <c r="E72" s="75">
        <v>150</v>
      </c>
      <c r="F72" s="12"/>
      <c r="G72" s="46"/>
      <c r="H72" s="53">
        <f t="shared" si="5"/>
        <v>0</v>
      </c>
      <c r="I72" s="53">
        <f t="shared" si="6"/>
        <v>0</v>
      </c>
      <c r="J72" s="29" t="s">
        <v>184</v>
      </c>
      <c r="K72" s="9"/>
      <c r="L72" s="9"/>
      <c r="M72" s="9"/>
      <c r="N72" s="63">
        <v>1615.35</v>
      </c>
    </row>
    <row r="73" spans="1:14" ht="15.75" x14ac:dyDescent="0.2">
      <c r="A73" s="72">
        <v>32</v>
      </c>
      <c r="B73" s="76" t="s">
        <v>187</v>
      </c>
      <c r="C73" s="11" t="s">
        <v>183</v>
      </c>
      <c r="D73" s="75" t="s">
        <v>183</v>
      </c>
      <c r="E73" s="75">
        <v>200</v>
      </c>
      <c r="F73" s="12"/>
      <c r="G73" s="46"/>
      <c r="H73" s="53">
        <f t="shared" si="5"/>
        <v>0</v>
      </c>
      <c r="I73" s="53">
        <f t="shared" si="6"/>
        <v>0</v>
      </c>
      <c r="J73" s="29"/>
      <c r="K73" s="9"/>
      <c r="L73" s="9"/>
      <c r="M73" s="9"/>
      <c r="N73" s="63">
        <v>435.59999999999997</v>
      </c>
    </row>
    <row r="74" spans="1:14" ht="126" x14ac:dyDescent="0.25">
      <c r="A74" s="72">
        <v>33</v>
      </c>
      <c r="B74" s="76" t="s">
        <v>188</v>
      </c>
      <c r="C74" s="11" t="s">
        <v>189</v>
      </c>
      <c r="D74" s="75" t="s">
        <v>64</v>
      </c>
      <c r="E74" s="75">
        <v>600</v>
      </c>
      <c r="F74" s="79"/>
      <c r="G74" s="80"/>
      <c r="H74" s="53">
        <f t="shared" si="5"/>
        <v>0</v>
      </c>
      <c r="I74" s="53">
        <f t="shared" si="6"/>
        <v>0</v>
      </c>
      <c r="J74" s="81" t="s">
        <v>190</v>
      </c>
      <c r="K74" s="82"/>
      <c r="L74" s="82"/>
      <c r="M74" s="83"/>
      <c r="N74" s="84">
        <v>9450</v>
      </c>
    </row>
    <row r="75" spans="1:14" ht="126" x14ac:dyDescent="0.25">
      <c r="A75" s="72">
        <v>34</v>
      </c>
      <c r="B75" s="76" t="s">
        <v>188</v>
      </c>
      <c r="C75" s="11" t="s">
        <v>191</v>
      </c>
      <c r="D75" s="75" t="s">
        <v>64</v>
      </c>
      <c r="E75" s="75">
        <v>30</v>
      </c>
      <c r="F75" s="79"/>
      <c r="G75" s="80"/>
      <c r="H75" s="53">
        <f t="shared" si="5"/>
        <v>0</v>
      </c>
      <c r="I75" s="53">
        <f t="shared" si="6"/>
        <v>0</v>
      </c>
      <c r="J75" s="81" t="s">
        <v>190</v>
      </c>
      <c r="K75" s="82"/>
      <c r="L75" s="82"/>
      <c r="M75" s="83"/>
      <c r="N75" s="84">
        <v>3158.1</v>
      </c>
    </row>
    <row r="76" spans="1:14" ht="47.25" x14ac:dyDescent="0.25">
      <c r="A76" s="72">
        <v>35</v>
      </c>
      <c r="B76" s="73" t="s">
        <v>192</v>
      </c>
      <c r="C76" s="74" t="s">
        <v>193</v>
      </c>
      <c r="D76" s="85" t="s">
        <v>194</v>
      </c>
      <c r="E76" s="85">
        <v>330</v>
      </c>
      <c r="F76" s="86"/>
      <c r="G76" s="87"/>
      <c r="H76" s="53">
        <f t="shared" si="5"/>
        <v>0</v>
      </c>
      <c r="I76" s="53">
        <f t="shared" si="6"/>
        <v>0</v>
      </c>
      <c r="J76" s="81"/>
      <c r="K76" s="82"/>
      <c r="L76" s="82"/>
      <c r="M76" s="83"/>
      <c r="N76" s="84">
        <v>5197.5</v>
      </c>
    </row>
    <row r="77" spans="1:14" ht="31.5" x14ac:dyDescent="0.25">
      <c r="A77" s="72">
        <v>36</v>
      </c>
      <c r="B77" s="73" t="s">
        <v>195</v>
      </c>
      <c r="C77" s="74" t="s">
        <v>193</v>
      </c>
      <c r="D77" s="85" t="s">
        <v>194</v>
      </c>
      <c r="E77" s="85">
        <v>66</v>
      </c>
      <c r="F77" s="86"/>
      <c r="G77" s="87"/>
      <c r="H77" s="53">
        <f t="shared" si="5"/>
        <v>0</v>
      </c>
      <c r="I77" s="53">
        <f t="shared" si="6"/>
        <v>0</v>
      </c>
      <c r="J77" s="81"/>
      <c r="K77" s="82"/>
      <c r="L77" s="82"/>
      <c r="M77" s="83"/>
      <c r="N77" s="84">
        <v>1039.5</v>
      </c>
    </row>
    <row r="78" spans="1:14" ht="63" x14ac:dyDescent="0.25">
      <c r="A78" s="72">
        <v>37</v>
      </c>
      <c r="B78" s="76" t="s">
        <v>196</v>
      </c>
      <c r="C78" s="11" t="s">
        <v>197</v>
      </c>
      <c r="D78" s="75" t="s">
        <v>198</v>
      </c>
      <c r="E78" s="75">
        <v>330000</v>
      </c>
      <c r="F78" s="86"/>
      <c r="G78" s="87"/>
      <c r="H78" s="53">
        <f t="shared" si="5"/>
        <v>0</v>
      </c>
      <c r="I78" s="53">
        <f t="shared" si="6"/>
        <v>0</v>
      </c>
      <c r="J78" s="88" t="s">
        <v>197</v>
      </c>
      <c r="K78" s="82"/>
      <c r="L78" s="82"/>
      <c r="M78" s="83"/>
      <c r="N78" s="84">
        <v>15592.5</v>
      </c>
    </row>
    <row r="79" spans="1:14" ht="31.5" x14ac:dyDescent="0.25">
      <c r="A79" s="72">
        <v>38</v>
      </c>
      <c r="B79" s="89" t="s">
        <v>199</v>
      </c>
      <c r="C79" s="25" t="s">
        <v>200</v>
      </c>
      <c r="D79" s="90" t="s">
        <v>183</v>
      </c>
      <c r="E79" s="24">
        <v>240</v>
      </c>
      <c r="F79" s="86"/>
      <c r="G79" s="87"/>
      <c r="H79" s="53">
        <f t="shared" si="5"/>
        <v>0</v>
      </c>
      <c r="I79" s="53">
        <f t="shared" si="6"/>
        <v>0</v>
      </c>
      <c r="J79" s="81"/>
      <c r="K79" s="82"/>
      <c r="L79" s="82"/>
      <c r="M79" s="83"/>
      <c r="N79" s="84">
        <v>726</v>
      </c>
    </row>
    <row r="80" spans="1:14" ht="141.75" x14ac:dyDescent="0.2">
      <c r="A80" s="72">
        <v>39</v>
      </c>
      <c r="B80" s="91" t="s">
        <v>201</v>
      </c>
      <c r="C80" s="25" t="s">
        <v>202</v>
      </c>
      <c r="D80" s="24" t="s">
        <v>203</v>
      </c>
      <c r="E80" s="24">
        <v>90</v>
      </c>
      <c r="F80" s="92"/>
      <c r="G80" s="93"/>
      <c r="H80" s="53">
        <f t="shared" si="5"/>
        <v>0</v>
      </c>
      <c r="I80" s="53">
        <f t="shared" si="6"/>
        <v>0</v>
      </c>
      <c r="J80" s="66" t="s">
        <v>204</v>
      </c>
      <c r="K80" s="66"/>
      <c r="L80" s="66"/>
      <c r="M80" s="22"/>
      <c r="N80" s="63">
        <v>1524.6</v>
      </c>
    </row>
    <row r="81" spans="1:14" ht="126" x14ac:dyDescent="0.2">
      <c r="A81" s="72">
        <v>40</v>
      </c>
      <c r="B81" s="91" t="s">
        <v>205</v>
      </c>
      <c r="C81" s="25" t="s">
        <v>206</v>
      </c>
      <c r="D81" s="24" t="s">
        <v>203</v>
      </c>
      <c r="E81" s="24">
        <v>60</v>
      </c>
      <c r="F81" s="92"/>
      <c r="G81" s="93"/>
      <c r="H81" s="53">
        <f t="shared" si="5"/>
        <v>0</v>
      </c>
      <c r="I81" s="53">
        <f t="shared" si="6"/>
        <v>0</v>
      </c>
      <c r="J81" s="66" t="s">
        <v>207</v>
      </c>
      <c r="K81" s="66"/>
      <c r="L81" s="66"/>
      <c r="M81" s="22"/>
      <c r="N81" s="63">
        <v>598.95000000000005</v>
      </c>
    </row>
    <row r="82" spans="1:14" ht="220.5" x14ac:dyDescent="0.2">
      <c r="A82" s="72">
        <v>41</v>
      </c>
      <c r="B82" s="89" t="s">
        <v>208</v>
      </c>
      <c r="C82" s="25" t="s">
        <v>198</v>
      </c>
      <c r="D82" s="24" t="s">
        <v>198</v>
      </c>
      <c r="E82" s="24">
        <v>48000</v>
      </c>
      <c r="F82" s="94"/>
      <c r="G82" s="95"/>
      <c r="H82" s="53">
        <f t="shared" si="5"/>
        <v>0</v>
      </c>
      <c r="I82" s="53">
        <f t="shared" si="6"/>
        <v>0</v>
      </c>
      <c r="J82" s="66" t="s">
        <v>209</v>
      </c>
      <c r="K82" s="66"/>
      <c r="L82" s="66"/>
      <c r="M82" s="22"/>
      <c r="N82" s="63">
        <v>3194.4</v>
      </c>
    </row>
    <row r="83" spans="1:14" ht="126" x14ac:dyDescent="0.2">
      <c r="A83" s="72">
        <v>42</v>
      </c>
      <c r="B83" s="76" t="s">
        <v>210</v>
      </c>
      <c r="C83" s="74" t="s">
        <v>211</v>
      </c>
      <c r="D83" s="85" t="s">
        <v>212</v>
      </c>
      <c r="E83" s="85">
        <v>180</v>
      </c>
      <c r="F83" s="74"/>
      <c r="G83" s="64"/>
      <c r="H83" s="53">
        <f t="shared" si="5"/>
        <v>0</v>
      </c>
      <c r="I83" s="53">
        <f t="shared" si="6"/>
        <v>0</v>
      </c>
      <c r="J83" s="96"/>
      <c r="K83" s="96"/>
      <c r="L83" s="96"/>
      <c r="M83" s="97"/>
      <c r="N83" s="98">
        <v>9261</v>
      </c>
    </row>
    <row r="84" spans="1:14" ht="15.75" x14ac:dyDescent="0.2">
      <c r="A84" s="72">
        <v>43</v>
      </c>
      <c r="B84" s="76" t="s">
        <v>213</v>
      </c>
      <c r="C84" s="74" t="s">
        <v>214</v>
      </c>
      <c r="D84" s="85" t="s">
        <v>215</v>
      </c>
      <c r="E84" s="99">
        <v>15</v>
      </c>
      <c r="F84" s="74"/>
      <c r="G84" s="64"/>
      <c r="H84" s="53">
        <f t="shared" si="5"/>
        <v>0</v>
      </c>
      <c r="I84" s="53">
        <f t="shared" si="6"/>
        <v>0</v>
      </c>
      <c r="J84" s="96"/>
      <c r="K84" s="96"/>
      <c r="L84" s="96"/>
      <c r="M84" s="97"/>
      <c r="N84" s="98">
        <v>94.5</v>
      </c>
    </row>
    <row r="85" spans="1:14" ht="31.5" x14ac:dyDescent="0.2">
      <c r="A85" s="72">
        <v>44</v>
      </c>
      <c r="B85" s="76" t="s">
        <v>216</v>
      </c>
      <c r="C85" s="74" t="s">
        <v>217</v>
      </c>
      <c r="D85" s="85" t="s">
        <v>64</v>
      </c>
      <c r="E85" s="85">
        <v>75</v>
      </c>
      <c r="F85" s="20"/>
      <c r="G85" s="100"/>
      <c r="H85" s="53">
        <f t="shared" si="5"/>
        <v>0</v>
      </c>
      <c r="I85" s="53">
        <f t="shared" si="6"/>
        <v>0</v>
      </c>
      <c r="J85" s="66"/>
      <c r="K85" s="66"/>
      <c r="L85" s="66"/>
      <c r="M85" s="22"/>
      <c r="N85" s="63">
        <v>290.39999999999998</v>
      </c>
    </row>
    <row r="86" spans="1:14" ht="110.25" x14ac:dyDescent="0.2">
      <c r="A86" s="72">
        <v>45</v>
      </c>
      <c r="B86" s="76" t="s">
        <v>218</v>
      </c>
      <c r="C86" s="74" t="s">
        <v>219</v>
      </c>
      <c r="D86" s="85" t="s">
        <v>220</v>
      </c>
      <c r="E86" s="85">
        <v>300</v>
      </c>
      <c r="F86" s="20"/>
      <c r="G86" s="100"/>
      <c r="H86" s="53">
        <f t="shared" si="5"/>
        <v>0</v>
      </c>
      <c r="I86" s="53">
        <f t="shared" si="6"/>
        <v>0</v>
      </c>
      <c r="J86" s="66"/>
      <c r="K86" s="66"/>
      <c r="L86" s="66"/>
      <c r="M86" s="22"/>
      <c r="N86" s="63">
        <v>2541</v>
      </c>
    </row>
    <row r="87" spans="1:14" ht="15.75" x14ac:dyDescent="0.2">
      <c r="B87" s="3"/>
      <c r="E87" s="32"/>
      <c r="F87" s="3"/>
      <c r="G87" s="33"/>
      <c r="H87" s="33"/>
      <c r="I87" s="33"/>
      <c r="J87" s="34"/>
      <c r="K87" s="34"/>
      <c r="L87" s="34"/>
      <c r="M87" s="3"/>
    </row>
    <row r="88" spans="1:14" ht="15.75" x14ac:dyDescent="0.2">
      <c r="B88" s="119" t="s">
        <v>221</v>
      </c>
      <c r="C88" s="119"/>
      <c r="D88" s="119"/>
      <c r="E88" s="119"/>
      <c r="F88" s="3"/>
      <c r="G88" s="33"/>
      <c r="H88" s="33"/>
      <c r="I88" s="33"/>
      <c r="J88" s="34"/>
      <c r="K88" s="34"/>
      <c r="L88" s="34"/>
      <c r="M88" s="3"/>
    </row>
    <row r="89" spans="1:14" ht="15.75" x14ac:dyDescent="0.2">
      <c r="B89" s="119" t="s">
        <v>222</v>
      </c>
      <c r="C89" s="119"/>
      <c r="D89" s="119"/>
      <c r="E89" s="119"/>
      <c r="F89" s="3"/>
      <c r="G89" s="33"/>
      <c r="H89" s="33"/>
      <c r="I89" s="33"/>
      <c r="J89" s="34"/>
      <c r="K89" s="34"/>
      <c r="L89" s="34"/>
      <c r="M89" s="3"/>
    </row>
    <row r="90" spans="1:14" ht="15.75" x14ac:dyDescent="0.2">
      <c r="B90" s="120" t="s">
        <v>223</v>
      </c>
      <c r="C90" s="120"/>
      <c r="D90" s="120"/>
      <c r="E90" s="120"/>
      <c r="F90" s="3"/>
      <c r="G90" s="33"/>
      <c r="H90" s="33"/>
      <c r="I90" s="33"/>
      <c r="J90" s="34"/>
      <c r="K90" s="34"/>
      <c r="L90" s="34"/>
      <c r="M90" s="3"/>
    </row>
    <row r="91" spans="1:14" ht="15.75" x14ac:dyDescent="0.2">
      <c r="B91" s="120" t="s">
        <v>224</v>
      </c>
      <c r="C91" s="120"/>
      <c r="D91" s="120"/>
      <c r="E91" s="120"/>
      <c r="F91" s="3"/>
      <c r="G91" s="33"/>
      <c r="H91" s="33"/>
      <c r="I91" s="33"/>
      <c r="J91" s="34"/>
      <c r="K91" s="34"/>
      <c r="L91" s="34"/>
      <c r="M91" s="3"/>
    </row>
    <row r="92" spans="1:14" ht="15.75" x14ac:dyDescent="0.2">
      <c r="B92" s="107"/>
      <c r="D92" s="3"/>
      <c r="E92" s="32"/>
      <c r="F92" s="3"/>
      <c r="G92" s="33"/>
      <c r="H92" s="33"/>
      <c r="I92" s="33"/>
      <c r="J92" s="34"/>
      <c r="K92" s="34"/>
      <c r="L92" s="34"/>
      <c r="M92" s="3"/>
    </row>
    <row r="93" spans="1:14" ht="15.75" x14ac:dyDescent="0.2">
      <c r="B93" s="121" t="s">
        <v>225</v>
      </c>
      <c r="C93" s="121"/>
      <c r="D93" s="121"/>
      <c r="E93" s="121"/>
      <c r="F93" s="3"/>
      <c r="G93" s="33"/>
      <c r="H93" s="33"/>
      <c r="I93" s="33"/>
      <c r="J93" s="34"/>
      <c r="K93" s="34"/>
      <c r="L93" s="34"/>
      <c r="M93" s="3"/>
    </row>
    <row r="94" spans="1:14" ht="15.75" x14ac:dyDescent="0.2">
      <c r="B94" s="3"/>
      <c r="E94" s="32"/>
      <c r="F94" s="3"/>
      <c r="G94" s="33"/>
      <c r="H94" s="33"/>
      <c r="I94" s="33"/>
      <c r="J94" s="34"/>
      <c r="K94" s="34"/>
      <c r="L94" s="34"/>
      <c r="M94" s="3"/>
    </row>
    <row r="95" spans="1:14" ht="15.75" x14ac:dyDescent="0.2">
      <c r="B95" s="3"/>
      <c r="E95" s="32"/>
      <c r="F95" s="3"/>
      <c r="G95" s="33"/>
      <c r="H95" s="33"/>
      <c r="I95" s="33"/>
      <c r="J95" s="34"/>
      <c r="K95" s="34"/>
      <c r="L95" s="34"/>
      <c r="M95" s="3"/>
    </row>
    <row r="96" spans="1:14" ht="15.75" x14ac:dyDescent="0.2">
      <c r="B96" s="3"/>
      <c r="E96" s="32"/>
      <c r="F96" s="3"/>
      <c r="G96" s="33"/>
      <c r="H96" s="33"/>
      <c r="I96" s="33"/>
      <c r="J96" s="34"/>
      <c r="K96" s="34"/>
      <c r="L96" s="34"/>
      <c r="M96" s="3"/>
    </row>
    <row r="97" spans="2:13" ht="15.75" x14ac:dyDescent="0.2">
      <c r="B97" s="3"/>
      <c r="E97" s="32"/>
      <c r="F97" s="3"/>
      <c r="G97" s="33"/>
      <c r="H97" s="33"/>
      <c r="I97" s="33"/>
      <c r="J97" s="34"/>
      <c r="K97" s="34"/>
      <c r="L97" s="34"/>
      <c r="M97" s="3"/>
    </row>
    <row r="98" spans="2:13" ht="15.75" x14ac:dyDescent="0.2">
      <c r="B98" s="3"/>
      <c r="E98" s="32"/>
      <c r="F98" s="3"/>
      <c r="G98" s="33"/>
      <c r="H98" s="33"/>
      <c r="I98" s="33"/>
      <c r="J98" s="34"/>
      <c r="K98" s="34"/>
      <c r="L98" s="34"/>
      <c r="M98" s="3"/>
    </row>
    <row r="99" spans="2:13" ht="15.75" x14ac:dyDescent="0.2"/>
    <row r="100" spans="2:13" ht="15.75" x14ac:dyDescent="0.2"/>
    <row r="101" spans="2:13" ht="15.75" x14ac:dyDescent="0.2"/>
    <row r="102" spans="2:13" ht="15.75" x14ac:dyDescent="0.2"/>
    <row r="103" spans="2:13" ht="15.75" x14ac:dyDescent="0.2"/>
    <row r="104" spans="2:13" ht="15.75" x14ac:dyDescent="0.2"/>
    <row r="105" spans="2:13" ht="15.75" x14ac:dyDescent="0.2"/>
    <row r="106" spans="2:13" ht="15.75" x14ac:dyDescent="0.2"/>
    <row r="107" spans="2:13" ht="15.75" x14ac:dyDescent="0.2"/>
    <row r="108" spans="2:13" ht="15.75" x14ac:dyDescent="0.2"/>
    <row r="109" spans="2:13" ht="15.75" x14ac:dyDescent="0.2"/>
    <row r="110" spans="2:13" ht="15.75" x14ac:dyDescent="0.2"/>
    <row r="111" spans="2:13" ht="15.75" x14ac:dyDescent="0.2"/>
    <row r="112" spans="2:13" ht="15.75" x14ac:dyDescent="0.2"/>
    <row r="113" ht="15.75" x14ac:dyDescent="0.2"/>
    <row r="114" ht="15.75"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sheetData>
  <sheetProtection selectLockedCells="1" selectUnlockedCells="1"/>
  <mergeCells count="12">
    <mergeCell ref="B88:E88"/>
    <mergeCell ref="B89:E89"/>
    <mergeCell ref="B90:E90"/>
    <mergeCell ref="B91:E91"/>
    <mergeCell ref="B93:E93"/>
    <mergeCell ref="F59:G59"/>
    <mergeCell ref="B8:L8"/>
    <mergeCell ref="C2:H2"/>
    <mergeCell ref="B29:C29"/>
    <mergeCell ref="B5:L5"/>
    <mergeCell ref="B6:L6"/>
    <mergeCell ref="B7:L7"/>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2.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6E25507D-4AD4-44DB-8FD0-096D9E41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Elžbieta Taločkaitė</cp:lastModifiedBy>
  <cp:revision/>
  <dcterms:created xsi:type="dcterms:W3CDTF">2017-11-02T17:20:10Z</dcterms:created>
  <dcterms:modified xsi:type="dcterms:W3CDTF">2025-09-25T11:15:34Z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