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8_{17596221-2A58-46E4-95BF-4FB009570451}" xr6:coauthVersionLast="47" xr6:coauthVersionMax="47" xr10:uidLastSave="{00000000-0000-0000-0000-000000000000}"/>
  <bookViews>
    <workbookView xWindow="3135" yWindow="1140" windowWidth="46320" windowHeight="13200" tabRatio="595" xr2:uid="{00000000-000D-0000-FFFF-FFFF00000000}"/>
  </bookViews>
  <sheets>
    <sheet name="F-3" sheetId="14" r:id="rId1"/>
  </sheets>
  <externalReferences>
    <externalReference r:id="rId2"/>
  </externalReferences>
  <definedNames>
    <definedName name="alk.su_polerit.d57mm_mont.">#REF!</definedName>
    <definedName name="alk.su_polerit.d76mm_mont.">#REF!</definedName>
    <definedName name="alk.su_polerit.d89mm_mont.">#REF!</definedName>
    <definedName name="D_uzm">'[1]Sheet1 (2)'!$F$16:$F$10002</definedName>
    <definedName name="dren.vent.past.d50mm">#REF!</definedName>
    <definedName name="ikainis">'[1]Sheet1 (2)'!$B$16:$B$10002</definedName>
    <definedName name="Irenginiai">#REF!</definedName>
    <definedName name="Is_viso">'[1]Sheet1 (2)'!$I$16:$I$10002</definedName>
    <definedName name="kiekis">'[1]Sheet1 (2)'!$E$16:$E$10002</definedName>
    <definedName name="Kitos_Islaidos">#REF!</definedName>
    <definedName name="M_P1">#REF!</definedName>
    <definedName name="Mechanizm.">'[1]Sheet1 (2)'!$H$16:$H$10002</definedName>
    <definedName name="Medziagos">'[1]Sheet1 (2)'!$G$16:$G$10002</definedName>
    <definedName name="Mvnt">'[1]Sheet1 (2)'!$D$16:$D$10002</definedName>
    <definedName name="nejud.atr.monolit.gelžbet._izol.polerit.">#REF!</definedName>
    <definedName name="pavadinimas">'[1]Sheet1 (2)'!$C$16:$C$10002</definedName>
    <definedName name="PL.FAS.D.PASTAT.">#REF!</definedName>
    <definedName name="pl.v.d500mm">#REF!</definedName>
    <definedName name="riebokšl.kompens.demont.mont.d400mm">#REF!</definedName>
    <definedName name="riebokšl.kompens.demont.mont.d450mm">#REF!</definedName>
    <definedName name="riebokšl.kompens.demont.mont.d500mm">#REF!</definedName>
    <definedName name="sam_eil">'[1]Sheet1 (2)'!$A$16:$A$10002</definedName>
    <definedName name="SAMAT_KAINA">#REF!</definedName>
    <definedName name="samnum">#REF!</definedName>
    <definedName name="sand.transp.išl.pagal_R.">#REF!</definedName>
    <definedName name="sand.transp.išl.pagal_R.skl.">#REF!</definedName>
    <definedName name="sand.transp.išl.pagal_R.vamzd.">#REF!</definedName>
    <definedName name="skl.d100mm_demont.ir_mont.">#REF!</definedName>
    <definedName name="skl.d150mm_demont.ir_mont.">#REF!</definedName>
    <definedName name="skl.d200mm_demont.ir_mont.">#REF!</definedName>
    <definedName name="skl.d300mm_demont.ir_mont.">#REF!</definedName>
    <definedName name="skl.d400mm_demont.ir_mont.">#REF!</definedName>
    <definedName name="skl.d50mm_demont.ir_mont.">#REF!</definedName>
    <definedName name="skl.d90mm_demont.ir_mont.">#REF!</definedName>
    <definedName name="Smd">#REF!</definedName>
    <definedName name="U_kompens.mont.d350mm">#REF!</definedName>
    <definedName name="U_kompens.mont.d80mm">#REF!</definedName>
    <definedName name="v.d100mm_demont.mont.kamer.">#REF!</definedName>
    <definedName name="v.d100mm_demont.mont.tran.">#REF!</definedName>
    <definedName name="v.d150mm_demont.mont.kamer.">#REF!</definedName>
    <definedName name="v.d150mm_demont.mont.tran.">#REF!</definedName>
    <definedName name="v.d200mm_demont.mont.kamer.">#REF!</definedName>
    <definedName name="v.d200mm_demont.mont.tran.">#REF!</definedName>
    <definedName name="v.d250mm_demont.mont.tran.">#REF!</definedName>
    <definedName name="v.d300mm_demont.mont.tran.">#REF!</definedName>
    <definedName name="v.d300mm_mont.kamer.">#REF!</definedName>
    <definedName name="v.d350mm_mont.kamer.">#REF!</definedName>
    <definedName name="v.d350mm_mont.tran.">#REF!</definedName>
    <definedName name="v.d400mm_demont.mont.kamer.">#REF!</definedName>
    <definedName name="v.d400mm_demont.mont.tran.">#REF!</definedName>
    <definedName name="v.d500mm_demont.mont.kamer.">#REF!</definedName>
    <definedName name="v.d500mm_demont.mont.tran.">#REF!</definedName>
    <definedName name="v.d50mm_demont.mont.tran.">#REF!</definedName>
    <definedName name="v.d50mm_demont.mont.tran.kai_ilg.iki30m">#REF!</definedName>
    <definedName name="v.d50mm_mont.kamer.">#REF!</definedName>
    <definedName name="v.d700mm_demont.mont.virš_žemės">#REF!</definedName>
    <definedName name="v.d80mm_demont.mont.kamer.">#REF!</definedName>
    <definedName name="v.d80mm_demont.mont.tran.">#REF!</definedName>
    <definedName name="v.su_polerit.d57mm_mont.">#REF!</definedName>
    <definedName name="v.su_polerit.d76mm_mont.">#REF!</definedName>
    <definedName name="v.su_polerit.d89mm_mont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" i="14" l="1"/>
  <c r="O23" i="14" l="1"/>
  <c r="O24" i="14" s="1"/>
</calcChain>
</file>

<file path=xl/sharedStrings.xml><?xml version="1.0" encoding="utf-8"?>
<sst xmlns="http://schemas.openxmlformats.org/spreadsheetml/2006/main" count="38" uniqueCount="35">
  <si>
    <t>Rangovas:</t>
  </si>
  <si>
    <t>Užsakovas:</t>
  </si>
  <si>
    <t>Eil. Nr.</t>
  </si>
  <si>
    <t>Projekto viešinimas</t>
  </si>
  <si>
    <t>(Projekto vadovo pareigos, vardas, pavardė, parašas)</t>
  </si>
  <si>
    <t>Nuo metų pradžios</t>
  </si>
  <si>
    <t>Projekto vykdymo priežiūra</t>
  </si>
  <si>
    <t>Objekto pavadinimas:</t>
  </si>
  <si>
    <t>(Asmens atsakingo už kainų tikrinimą pareigos, vardas, pavardė, parašas)</t>
  </si>
  <si>
    <t>mėn.</t>
  </si>
  <si>
    <t>PAŽYMA APIE ATLIKTŲ DARBŲ VERTĘ Nr.</t>
  </si>
  <si>
    <t>Darbų (objekto) pavadinimas</t>
  </si>
  <si>
    <t>Nuo statybos pradžios</t>
  </si>
  <si>
    <t>SMD vertė</t>
  </si>
  <si>
    <t>Įrengimų ir inventoriaus vertė</t>
  </si>
  <si>
    <t>Kitos išlaidos</t>
  </si>
  <si>
    <t>Iš viso be PVM</t>
  </si>
  <si>
    <t>Pridėtinės vertės mokestis 21 %</t>
  </si>
  <si>
    <t>(Struktūrinio padalinio vadovo  vardas, pavardė, parašas)</t>
  </si>
  <si>
    <t>Projekto parengimas</t>
  </si>
  <si>
    <t>Rekonstravimo darbai</t>
  </si>
  <si>
    <t>AB "Kauno energija", įm. k. 235014830, PVM mok. kodas LT350148314, Raudondvario pl.84, LT 47179, Kaunas</t>
  </si>
  <si>
    <t>(Statybos vadovo pareigos, vardas, pavardė, parašas)</t>
  </si>
  <si>
    <t>(Statybos techninio prižiūrėtojo pareigos, vardas, pavardė, parašas)</t>
  </si>
  <si>
    <t>(Įmonės pavadinimas, įmonės kodas, PVM kodas, adresas)</t>
  </si>
  <si>
    <t>Per ataskaitinį mėnesį, Eur</t>
  </si>
  <si>
    <t>Įvykdytų darbų vertė, Eur</t>
  </si>
  <si>
    <t>Statytojo pareigos, vardas, pavardė, parašas)</t>
  </si>
  <si>
    <t>Sutarties kaina, Eur</t>
  </si>
  <si>
    <t>Nuo ataskaitinio mėnesio pradžios</t>
  </si>
  <si>
    <t>Iš viso su PVM</t>
  </si>
  <si>
    <t>Atliktų darbų per ataskaitinį mėnesį suma žodžiais (su PVM):</t>
  </si>
  <si>
    <t xml:space="preserve">už 202_ m. </t>
  </si>
  <si>
    <t>Remiantis Sutartimi vykdant mokėjimą už aukščiau nurodytus darbus taikytinas 10 (dešimties) proc. be PVM sulaikymas</t>
  </si>
  <si>
    <t>Sutarties Nr., projekto kodas ir 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</si>
</sst>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MS Sans Serif"/>
      <charset val="186"/>
    </font>
    <font>
      <sz val="11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</cellStyleXfs>
  <cellXfs count="44">
    <xf numFmtId="0" fontId="0" fillId="0" borderId="0" xfId="0"/>
    <xf numFmtId="0" fontId="5" fillId="0" borderId="0" xfId="0" applyFont="1"/>
    <xf numFmtId="0" fontId="3" fillId="0" borderId="2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2" fontId="3" fillId="0" borderId="13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2" fontId="3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2" fontId="3" fillId="0" borderId="3" xfId="0" applyNumberFormat="1" applyFont="1" applyBorder="1" applyAlignment="1">
      <alignment horizontal="right" vertical="center"/>
    </xf>
    <xf numFmtId="2" fontId="4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/>
    </xf>
  </cellXfs>
  <cellStyles count="9">
    <cellStyle name="Įprastas" xfId="0" builtinId="0"/>
    <cellStyle name="Normal 2" xfId="4" xr:uid="{00000000-0005-0000-0000-000001000000}"/>
    <cellStyle name="Normal 2 2" xfId="5" xr:uid="{00000000-0005-0000-0000-000002000000}"/>
    <cellStyle name="Normal 2 3 3" xfId="3" xr:uid="{00000000-0005-0000-0000-000003000000}"/>
    <cellStyle name="Normal 3" xfId="7" xr:uid="{00000000-0005-0000-0000-000004000000}"/>
    <cellStyle name="Normal 3 2" xfId="1" xr:uid="{00000000-0005-0000-0000-000005000000}"/>
    <cellStyle name="Normal 3 2 2" xfId="8" xr:uid="{00000000-0005-0000-0000-000006000000}"/>
    <cellStyle name="Normal 3 3" xfId="6" xr:uid="{00000000-0005-0000-0000-000007000000}"/>
    <cellStyle name="Normal_Dokumentai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sa/KST%20sam/KAMESTA/MK13-0063%20Veiver.132%20d76,P.IIIg.0,2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Obj.sam. (2)"/>
      <sheetName val="Viršelis"/>
      <sheetName val="M DA"/>
      <sheetName val="M(Iv.)"/>
      <sheetName val="Obj.sam."/>
      <sheetName val="statyb.isl. (NAUJ)"/>
      <sheetName val="pazyma"/>
      <sheetName val="M(Iv.) (2)"/>
      <sheetName val="Sheet1"/>
    </sheetNames>
    <sheetDataSet>
      <sheetData sheetId="0">
        <row r="16">
          <cell r="A16" t="str">
            <v xml:space="preserve">   1</v>
          </cell>
          <cell r="B16">
            <v>0</v>
          </cell>
          <cell r="C16" t="str">
            <v>Montavimo darbai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 xml:space="preserve">   1</v>
          </cell>
          <cell r="B17" t="str">
            <v>N1P-0103</v>
          </cell>
          <cell r="C17" t="str">
            <v>Žemės darbai  k1=1.2,  k2=1.2,  k8=1.14, k9=1.15</v>
          </cell>
          <cell r="D17" t="str">
            <v>100m3</v>
          </cell>
          <cell r="E17">
            <v>1.65</v>
          </cell>
          <cell r="F17">
            <v>268.67</v>
          </cell>
          <cell r="G17">
            <v>0</v>
          </cell>
          <cell r="H17">
            <v>1367.57</v>
          </cell>
          <cell r="I17">
            <v>1636.24</v>
          </cell>
        </row>
        <row r="18">
          <cell r="A18" t="str">
            <v xml:space="preserve">   2</v>
          </cell>
          <cell r="B18" t="str">
            <v>N1P-0402</v>
          </cell>
          <cell r="C18" t="str">
            <v>Tranšėjos dugno paruošimas  k1=1.2, k9=1.15</v>
          </cell>
          <cell r="D18" t="str">
            <v>100m3</v>
          </cell>
          <cell r="E18">
            <v>5.6000000000000001E-2</v>
          </cell>
          <cell r="F18">
            <v>158.32</v>
          </cell>
          <cell r="G18">
            <v>0</v>
          </cell>
          <cell r="H18">
            <v>0</v>
          </cell>
          <cell r="I18">
            <v>158.32</v>
          </cell>
        </row>
        <row r="19">
          <cell r="A19" t="str">
            <v xml:space="preserve">   3</v>
          </cell>
          <cell r="B19" t="str">
            <v>N23-1</v>
          </cell>
          <cell r="C19" t="str">
            <v>Smėlio pagrindo po vamzdynais įrengimas  k9=1.15</v>
          </cell>
          <cell r="D19" t="str">
            <v>m3</v>
          </cell>
          <cell r="E19">
            <v>5.6</v>
          </cell>
          <cell r="F19">
            <v>326.69</v>
          </cell>
          <cell r="G19">
            <v>573.48</v>
          </cell>
          <cell r="H19">
            <v>80.55</v>
          </cell>
          <cell r="I19">
            <v>980.72</v>
          </cell>
        </row>
        <row r="20">
          <cell r="A20">
            <v>0</v>
          </cell>
          <cell r="B20">
            <v>0</v>
          </cell>
          <cell r="C20" t="str">
            <v>Skyriuje    1</v>
          </cell>
          <cell r="D20">
            <v>0</v>
          </cell>
          <cell r="E20">
            <v>0</v>
          </cell>
          <cell r="F20">
            <v>753.68</v>
          </cell>
          <cell r="G20">
            <v>573.48</v>
          </cell>
          <cell r="H20">
            <v>1448.12</v>
          </cell>
          <cell r="I20">
            <v>2775.28</v>
          </cell>
        </row>
        <row r="21">
          <cell r="A21" t="str">
            <v xml:space="preserve">   2</v>
          </cell>
          <cell r="B21">
            <v>0</v>
          </cell>
          <cell r="C21" t="str">
            <v>Bekanaliniai šilumos tinklai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 xml:space="preserve">   1</v>
          </cell>
          <cell r="B22" t="str">
            <v>N24-202</v>
          </cell>
          <cell r="C22" t="str">
            <v>Pramoniniu būdu izoliuotas plieninis vamzdis su gedimo kontrolės laidais L=12m s/I, DN76,1/140  k8=1.07, k9=1.15</v>
          </cell>
          <cell r="D22" t="str">
            <v>m</v>
          </cell>
          <cell r="E22">
            <v>140</v>
          </cell>
          <cell r="F22">
            <v>1230.98</v>
          </cell>
          <cell r="G22">
            <v>9488.7000000000007</v>
          </cell>
          <cell r="H22">
            <v>1313.76</v>
          </cell>
          <cell r="I22">
            <v>12033.44</v>
          </cell>
        </row>
        <row r="23">
          <cell r="A23" t="str">
            <v xml:space="preserve">   2</v>
          </cell>
          <cell r="B23" t="str">
            <v>N24-260</v>
          </cell>
          <cell r="C23" t="str">
            <v>Mova su kūginiu užraktu DN140  k8=1.17, k9=1.15</v>
          </cell>
          <cell r="D23" t="str">
            <v>vnt</v>
          </cell>
          <cell r="E23">
            <v>2</v>
          </cell>
          <cell r="F23">
            <v>55.26</v>
          </cell>
          <cell r="G23">
            <v>125.1</v>
          </cell>
          <cell r="H23">
            <v>0</v>
          </cell>
          <cell r="I23">
            <v>180.36</v>
          </cell>
        </row>
        <row r="24">
          <cell r="A24" t="str">
            <v xml:space="preserve">   3</v>
          </cell>
          <cell r="B24" t="str">
            <v>968-466</v>
          </cell>
          <cell r="C24" t="str">
            <v>Putplasčio paketas Nr.3</v>
          </cell>
          <cell r="D24" t="str">
            <v>vnt</v>
          </cell>
          <cell r="E24">
            <v>4</v>
          </cell>
          <cell r="F24">
            <v>0</v>
          </cell>
          <cell r="G24">
            <v>80.400000000000006</v>
          </cell>
          <cell r="H24">
            <v>0</v>
          </cell>
          <cell r="I24">
            <v>80.400000000000006</v>
          </cell>
        </row>
        <row r="25">
          <cell r="A25" t="str">
            <v xml:space="preserve">   4</v>
          </cell>
          <cell r="B25" t="str">
            <v>N24-260</v>
          </cell>
          <cell r="C25" t="str">
            <v>Atvados mova su kūginiu užraktu d225-d125  k8=1.17, k9=1.15</v>
          </cell>
          <cell r="D25" t="str">
            <v>vnt.</v>
          </cell>
          <cell r="E25">
            <v>2</v>
          </cell>
          <cell r="F25">
            <v>55.26</v>
          </cell>
          <cell r="G25">
            <v>125.1</v>
          </cell>
          <cell r="H25">
            <v>0</v>
          </cell>
          <cell r="I25">
            <v>180.36</v>
          </cell>
        </row>
        <row r="26">
          <cell r="A26" t="str">
            <v xml:space="preserve">   5</v>
          </cell>
          <cell r="B26" t="str">
            <v>N24-260</v>
          </cell>
          <cell r="C26" t="str">
            <v>Atvados alkūnės mova &lt;90; d140  k8=1.17, k9=1.15</v>
          </cell>
          <cell r="D26" t="str">
            <v>vnt.</v>
          </cell>
          <cell r="E26">
            <v>2</v>
          </cell>
          <cell r="F26">
            <v>55.26</v>
          </cell>
          <cell r="G26">
            <v>125.1</v>
          </cell>
          <cell r="H26">
            <v>0</v>
          </cell>
          <cell r="I26">
            <v>180.36</v>
          </cell>
        </row>
        <row r="27">
          <cell r="A27" t="str">
            <v xml:space="preserve">   6</v>
          </cell>
          <cell r="B27" t="str">
            <v>N24-219</v>
          </cell>
          <cell r="C27" t="str">
            <v>Atvados vamzdžio dalis &lt;90; DN76,1  k8=1.07, k9=1.15</v>
          </cell>
          <cell r="D27" t="str">
            <v>vnt.</v>
          </cell>
          <cell r="E27">
            <v>2</v>
          </cell>
          <cell r="F27">
            <v>79.63</v>
          </cell>
          <cell r="G27">
            <v>125.74</v>
          </cell>
          <cell r="H27">
            <v>68.790000000000006</v>
          </cell>
          <cell r="I27">
            <v>274.16000000000003</v>
          </cell>
        </row>
        <row r="28">
          <cell r="A28" t="str">
            <v xml:space="preserve">   7</v>
          </cell>
          <cell r="B28" t="str">
            <v>N16P-0113</v>
          </cell>
          <cell r="C28" t="str">
            <v>Įvirinamos alkūnės &lt;90; d140  k8=1.13</v>
          </cell>
          <cell r="D28" t="str">
            <v>vnt.</v>
          </cell>
          <cell r="E28">
            <v>2</v>
          </cell>
          <cell r="F28">
            <v>47.28</v>
          </cell>
          <cell r="G28">
            <v>205.1</v>
          </cell>
          <cell r="H28">
            <v>24.37</v>
          </cell>
          <cell r="I28">
            <v>276.75</v>
          </cell>
        </row>
        <row r="29">
          <cell r="A29" t="str">
            <v xml:space="preserve">   8</v>
          </cell>
          <cell r="B29" t="str">
            <v>N16P-0113</v>
          </cell>
          <cell r="C29" t="str">
            <v>Įvirinamos alkūnės &lt;90; d76,1  k8=1.13</v>
          </cell>
          <cell r="D29" t="str">
            <v>vnt.</v>
          </cell>
          <cell r="E29">
            <v>2</v>
          </cell>
          <cell r="F29">
            <v>17.690000000000001</v>
          </cell>
          <cell r="G29">
            <v>38.950000000000003</v>
          </cell>
          <cell r="H29">
            <v>7.81</v>
          </cell>
          <cell r="I29">
            <v>64.45</v>
          </cell>
        </row>
        <row r="30">
          <cell r="A30" t="str">
            <v xml:space="preserve">   9</v>
          </cell>
          <cell r="B30" t="str">
            <v>968-466</v>
          </cell>
          <cell r="C30" t="str">
            <v>Putplasčio paketas alkūnėms Nr.3</v>
          </cell>
          <cell r="D30" t="str">
            <v>vnt.</v>
          </cell>
          <cell r="E30">
            <v>12</v>
          </cell>
          <cell r="F30">
            <v>0</v>
          </cell>
          <cell r="G30">
            <v>241.2</v>
          </cell>
          <cell r="H30">
            <v>0</v>
          </cell>
          <cell r="I30">
            <v>241.2</v>
          </cell>
        </row>
        <row r="31">
          <cell r="A31" t="str">
            <v xml:space="preserve">  10</v>
          </cell>
          <cell r="B31" t="str">
            <v>N24-263</v>
          </cell>
          <cell r="C31" t="str">
            <v>Galų užbaigimas d76,1/140; P=25Pa, T=150'C  k9=1.15</v>
          </cell>
          <cell r="D31" t="str">
            <v>vnt</v>
          </cell>
          <cell r="E31">
            <v>4</v>
          </cell>
          <cell r="F31">
            <v>44.21</v>
          </cell>
          <cell r="G31">
            <v>243.32</v>
          </cell>
          <cell r="H31">
            <v>0</v>
          </cell>
          <cell r="I31">
            <v>287.52999999999997</v>
          </cell>
        </row>
        <row r="32">
          <cell r="A32" t="str">
            <v xml:space="preserve">  11</v>
          </cell>
          <cell r="B32" t="str">
            <v>N24-245</v>
          </cell>
          <cell r="C32" t="str">
            <v>Pramoniniu būdu izoliuota sklendė d76,1/140  k8=1.07, k9=1.15</v>
          </cell>
          <cell r="D32" t="str">
            <v>vnt</v>
          </cell>
          <cell r="E32">
            <v>4</v>
          </cell>
          <cell r="F32">
            <v>185.81</v>
          </cell>
          <cell r="G32">
            <v>3992.04</v>
          </cell>
          <cell r="H32">
            <v>137.58000000000001</v>
          </cell>
          <cell r="I32">
            <v>4315.43</v>
          </cell>
        </row>
        <row r="33">
          <cell r="A33" t="str">
            <v xml:space="preserve">  12</v>
          </cell>
          <cell r="B33" t="str">
            <v>N24-263</v>
          </cell>
          <cell r="C33" t="str">
            <v>Sandarinimo žiedas  k9=1.15</v>
          </cell>
          <cell r="D33" t="str">
            <v>vnt</v>
          </cell>
          <cell r="E33">
            <v>4</v>
          </cell>
          <cell r="F33">
            <v>44.21</v>
          </cell>
          <cell r="G33">
            <v>475.36</v>
          </cell>
          <cell r="H33">
            <v>0</v>
          </cell>
          <cell r="I33">
            <v>519.57000000000005</v>
          </cell>
        </row>
        <row r="34">
          <cell r="A34" t="str">
            <v xml:space="preserve">  13</v>
          </cell>
          <cell r="B34" t="str">
            <v>N24P-0710</v>
          </cell>
          <cell r="C34" t="str">
            <v>Sieninio įvado įvorės d76,1/140  k9=1.15</v>
          </cell>
          <cell r="D34" t="str">
            <v>vnt.</v>
          </cell>
          <cell r="E34">
            <v>4</v>
          </cell>
          <cell r="F34">
            <v>33.11</v>
          </cell>
          <cell r="G34">
            <v>87.66</v>
          </cell>
          <cell r="H34">
            <v>0</v>
          </cell>
          <cell r="I34">
            <v>120.77</v>
          </cell>
        </row>
        <row r="35">
          <cell r="A35" t="str">
            <v xml:space="preserve">  14</v>
          </cell>
          <cell r="B35" t="str">
            <v>N18-77</v>
          </cell>
          <cell r="C35" t="str">
            <v>Automatiniai oro išleidimo čiaupai</v>
          </cell>
          <cell r="D35" t="str">
            <v>vnt</v>
          </cell>
          <cell r="E35">
            <v>4</v>
          </cell>
          <cell r="F35">
            <v>200.66</v>
          </cell>
          <cell r="G35">
            <v>156.88999999999999</v>
          </cell>
          <cell r="H35">
            <v>0</v>
          </cell>
          <cell r="I35">
            <v>357.55</v>
          </cell>
        </row>
        <row r="36">
          <cell r="A36" t="str">
            <v xml:space="preserve">  15</v>
          </cell>
          <cell r="B36" t="str">
            <v>R19-32-18</v>
          </cell>
          <cell r="C36" t="str">
            <v>Aklės d65  k8=1.1</v>
          </cell>
          <cell r="D36" t="str">
            <v>vnt</v>
          </cell>
          <cell r="E36">
            <v>4</v>
          </cell>
          <cell r="F36">
            <v>71.400000000000006</v>
          </cell>
          <cell r="G36">
            <v>26.1</v>
          </cell>
          <cell r="H36">
            <v>25.19</v>
          </cell>
          <cell r="I36">
            <v>122.69</v>
          </cell>
        </row>
        <row r="37">
          <cell r="A37" t="str">
            <v xml:space="preserve">  16</v>
          </cell>
          <cell r="B37" t="str">
            <v>N22P-0908</v>
          </cell>
          <cell r="C37" t="str">
            <v>Trasos žymėjimas piketais</v>
          </cell>
          <cell r="D37" t="str">
            <v>vnt.</v>
          </cell>
          <cell r="E37">
            <v>3</v>
          </cell>
          <cell r="F37">
            <v>34.22</v>
          </cell>
          <cell r="G37">
            <v>156.21</v>
          </cell>
          <cell r="H37">
            <v>0</v>
          </cell>
          <cell r="I37">
            <v>190.43</v>
          </cell>
        </row>
        <row r="38">
          <cell r="A38" t="str">
            <v xml:space="preserve">  17</v>
          </cell>
          <cell r="B38" t="str">
            <v>N24-128</v>
          </cell>
          <cell r="C38" t="str">
            <v>Drenažiniai ventiliai d50  k8=1.06, k9=1.15</v>
          </cell>
          <cell r="D38" t="str">
            <v>vnt</v>
          </cell>
          <cell r="E38">
            <v>1</v>
          </cell>
          <cell r="F38">
            <v>40.200000000000003</v>
          </cell>
          <cell r="G38">
            <v>121.94</v>
          </cell>
          <cell r="H38">
            <v>34.76</v>
          </cell>
          <cell r="I38">
            <v>196.9</v>
          </cell>
        </row>
        <row r="39">
          <cell r="A39">
            <v>0</v>
          </cell>
          <cell r="B39">
            <v>0</v>
          </cell>
          <cell r="C39" t="str">
            <v>Skyriuje    2</v>
          </cell>
          <cell r="D39">
            <v>0</v>
          </cell>
          <cell r="E39">
            <v>0</v>
          </cell>
          <cell r="F39">
            <v>2195.1799999999998</v>
          </cell>
          <cell r="G39">
            <v>15814.91</v>
          </cell>
          <cell r="H39">
            <v>1612.26</v>
          </cell>
          <cell r="I39">
            <v>19622.349999999999</v>
          </cell>
        </row>
        <row r="40">
          <cell r="A40">
            <v>0</v>
          </cell>
          <cell r="B40">
            <v>0</v>
          </cell>
          <cell r="C40" t="str">
            <v>Viso žiniaraštyje   1</v>
          </cell>
          <cell r="D40">
            <v>0</v>
          </cell>
          <cell r="E40">
            <v>0</v>
          </cell>
          <cell r="F40">
            <v>2948.86</v>
          </cell>
          <cell r="G40">
            <v>16388.39</v>
          </cell>
          <cell r="H40">
            <v>3060.38</v>
          </cell>
          <cell r="I40">
            <v>22397.63</v>
          </cell>
        </row>
        <row r="41">
          <cell r="A41">
            <v>0</v>
          </cell>
          <cell r="B41">
            <v>0</v>
          </cell>
          <cell r="C41" t="str">
            <v>Papildomų medžiagų vertė   3.00%</v>
          </cell>
          <cell r="E41">
            <v>0</v>
          </cell>
          <cell r="F41">
            <v>0</v>
          </cell>
          <cell r="G41">
            <v>491.65</v>
          </cell>
          <cell r="H41">
            <v>0</v>
          </cell>
          <cell r="I41">
            <v>0</v>
          </cell>
        </row>
        <row r="42">
          <cell r="A42">
            <v>0</v>
          </cell>
          <cell r="B42">
            <v>0</v>
          </cell>
          <cell r="C42" t="str">
            <v>Papildomų mechanizmų vertė   3.00%</v>
          </cell>
          <cell r="F42">
            <v>0</v>
          </cell>
          <cell r="G42">
            <v>0</v>
          </cell>
          <cell r="H42">
            <v>91.81</v>
          </cell>
          <cell r="I42">
            <v>0</v>
          </cell>
        </row>
        <row r="43">
          <cell r="A43">
            <v>0</v>
          </cell>
          <cell r="B43">
            <v>0</v>
          </cell>
          <cell r="C43" t="str">
            <v>Sezoniniai darbai  15.00% (2577.61)</v>
          </cell>
          <cell r="F43">
            <v>386.64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0</v>
          </cell>
          <cell r="B44">
            <v>0</v>
          </cell>
          <cell r="C44" t="str">
            <v>Specifiniai darbai  17.00%</v>
          </cell>
          <cell r="D44">
            <v>0</v>
          </cell>
          <cell r="E44">
            <v>0</v>
          </cell>
          <cell r="F44">
            <v>188.53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0</v>
          </cell>
          <cell r="B45">
            <v>0</v>
          </cell>
          <cell r="C45" t="str">
            <v>Papildomas darbo užmokestis   8.00%(2948.86+386.64+188.53)</v>
          </cell>
          <cell r="D45">
            <v>0</v>
          </cell>
          <cell r="E45">
            <v>0</v>
          </cell>
          <cell r="F45">
            <v>281.92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3805.95</v>
          </cell>
          <cell r="G46">
            <v>16880.04</v>
          </cell>
          <cell r="H46">
            <v>3152.19</v>
          </cell>
          <cell r="I46">
            <v>23838.18</v>
          </cell>
        </row>
        <row r="47">
          <cell r="A47">
            <v>0</v>
          </cell>
          <cell r="B47">
            <v>0</v>
          </cell>
          <cell r="C47" t="str">
            <v>Soc.draudimo išlaidos  31.00%(2948.86+386.64+188.53+281.92)</v>
          </cell>
          <cell r="F47">
            <v>1179.8399999999999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0</v>
          </cell>
          <cell r="B48">
            <v>0</v>
          </cell>
          <cell r="C48" t="str">
            <v>Statinio statybos išlaidos</v>
          </cell>
          <cell r="D48">
            <v>0</v>
          </cell>
          <cell r="E48">
            <v>0</v>
          </cell>
          <cell r="F48">
            <v>4985.79</v>
          </cell>
          <cell r="G48">
            <v>16880.04</v>
          </cell>
          <cell r="H48">
            <v>3152.19</v>
          </cell>
          <cell r="I48">
            <v>25018.02</v>
          </cell>
        </row>
        <row r="49">
          <cell r="A49">
            <v>0</v>
          </cell>
          <cell r="B49">
            <v>0</v>
          </cell>
          <cell r="C49" t="str">
            <v>Statybvietės išlaidos   9.00%</v>
          </cell>
          <cell r="D49">
            <v>0</v>
          </cell>
          <cell r="E49">
            <v>0</v>
          </cell>
          <cell r="F49">
            <v>448.72</v>
          </cell>
          <cell r="G49">
            <v>1519.2</v>
          </cell>
          <cell r="H49">
            <v>283.7</v>
          </cell>
          <cell r="I49">
            <v>2251.62</v>
          </cell>
        </row>
        <row r="50">
          <cell r="A50">
            <v>0</v>
          </cell>
          <cell r="B50">
            <v>0</v>
          </cell>
          <cell r="C50" t="str">
            <v>Iš viso tiesioginės išlaidos</v>
          </cell>
          <cell r="D50">
            <v>0</v>
          </cell>
          <cell r="E50">
            <v>0</v>
          </cell>
          <cell r="F50">
            <v>5434.51</v>
          </cell>
          <cell r="G50">
            <v>18399.240000000002</v>
          </cell>
          <cell r="H50">
            <v>3435.89</v>
          </cell>
          <cell r="I50">
            <v>27269.64</v>
          </cell>
        </row>
        <row r="51">
          <cell r="A51">
            <v>0</v>
          </cell>
          <cell r="B51">
            <v>0</v>
          </cell>
          <cell r="C51" t="str">
            <v>Pridėtinės išlaidos  30.00%(2948.86+386.64+188.53+281.92)</v>
          </cell>
          <cell r="H51">
            <v>0</v>
          </cell>
          <cell r="I51">
            <v>1141.79</v>
          </cell>
        </row>
        <row r="52">
          <cell r="A52">
            <v>0</v>
          </cell>
          <cell r="B52">
            <v>0</v>
          </cell>
          <cell r="C52" t="str">
            <v>Pelnas   5.00%(27269.64+1141.79)</v>
          </cell>
          <cell r="G52">
            <v>0</v>
          </cell>
          <cell r="H52">
            <v>0</v>
          </cell>
          <cell r="I52">
            <v>1420.57</v>
          </cell>
        </row>
        <row r="53">
          <cell r="A53">
            <v>0</v>
          </cell>
          <cell r="B53">
            <v>0</v>
          </cell>
          <cell r="C53" t="str">
            <v>Iš viso netiesioginės išlaidos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2562.36</v>
          </cell>
        </row>
        <row r="54">
          <cell r="A54">
            <v>0</v>
          </cell>
          <cell r="B54">
            <v>0</v>
          </cell>
          <cell r="C54" t="str">
            <v>Bendra vertė be PVM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29832</v>
          </cell>
        </row>
        <row r="55">
          <cell r="A55">
            <v>0</v>
          </cell>
          <cell r="B55">
            <v>0</v>
          </cell>
          <cell r="C55" t="str">
            <v>Pridėtinės vertės mokestis  21.00%</v>
          </cell>
          <cell r="F55">
            <v>0</v>
          </cell>
          <cell r="G55">
            <v>0</v>
          </cell>
          <cell r="H55">
            <v>0</v>
          </cell>
          <cell r="I55">
            <v>6264.72</v>
          </cell>
        </row>
        <row r="56">
          <cell r="A56">
            <v>0</v>
          </cell>
          <cell r="B56">
            <v>0</v>
          </cell>
          <cell r="C56" t="str">
            <v>Bendra vertė su PVM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36096.720000000001</v>
          </cell>
        </row>
        <row r="59">
          <cell r="C59" t="str">
            <v>Užsakovas:</v>
          </cell>
          <cell r="G59" t="str">
            <v>Rangovas: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FF469-2E21-4DC6-BB63-E9425F47D652}">
  <dimension ref="A1:AK42"/>
  <sheetViews>
    <sheetView tabSelected="1" zoomScaleNormal="100" workbookViewId="0">
      <selection activeCell="A28" sqref="A28:AJ28"/>
    </sheetView>
  </sheetViews>
  <sheetFormatPr defaultColWidth="8.7109375" defaultRowHeight="12.75" x14ac:dyDescent="0.2"/>
  <cols>
    <col min="1" max="4" width="3.5703125" style="1" customWidth="1"/>
    <col min="5" max="5" width="14" style="1" customWidth="1"/>
    <col min="6" max="42" width="3.5703125" style="1" customWidth="1"/>
    <col min="43" max="16384" width="8.7109375" style="1"/>
  </cols>
  <sheetData>
    <row r="1" spans="1:37" ht="15.75" x14ac:dyDescent="0.25">
      <c r="A1" s="40" t="s">
        <v>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3"/>
    </row>
    <row r="2" spans="1:3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1" t="s">
        <v>32</v>
      </c>
      <c r="Q2" s="41"/>
      <c r="R2" s="41"/>
      <c r="S2" s="4"/>
      <c r="T2" s="42" t="s">
        <v>9</v>
      </c>
      <c r="U2" s="4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x14ac:dyDescent="0.2">
      <c r="A4" s="39" t="s">
        <v>1</v>
      </c>
      <c r="B4" s="39"/>
      <c r="C4" s="39"/>
      <c r="D4" s="39"/>
      <c r="E4" s="39"/>
      <c r="F4" s="15" t="s">
        <v>21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3"/>
    </row>
    <row r="5" spans="1:37" x14ac:dyDescent="0.2">
      <c r="A5" s="3"/>
      <c r="B5" s="3"/>
      <c r="C5" s="3"/>
      <c r="D5" s="3"/>
      <c r="E5" s="3"/>
      <c r="F5" s="43" t="s">
        <v>24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3"/>
    </row>
    <row r="6" spans="1:37" x14ac:dyDescent="0.2">
      <c r="A6" s="39" t="s">
        <v>0</v>
      </c>
      <c r="B6" s="39"/>
      <c r="C6" s="39"/>
      <c r="D6" s="39"/>
      <c r="E6" s="3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3"/>
    </row>
    <row r="7" spans="1:37" x14ac:dyDescent="0.2">
      <c r="A7" s="3"/>
      <c r="B7" s="3"/>
      <c r="C7" s="3"/>
      <c r="D7" s="3"/>
      <c r="E7" s="3"/>
      <c r="F7" s="43" t="s">
        <v>24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3"/>
    </row>
    <row r="8" spans="1:37" x14ac:dyDescent="0.2">
      <c r="A8" s="39" t="s">
        <v>34</v>
      </c>
      <c r="B8" s="39"/>
      <c r="C8" s="39"/>
      <c r="D8" s="39"/>
      <c r="E8" s="3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3"/>
    </row>
    <row r="9" spans="1:37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x14ac:dyDescent="0.2">
      <c r="A10" s="39" t="s">
        <v>7</v>
      </c>
      <c r="B10" s="39"/>
      <c r="C10" s="39"/>
      <c r="D10" s="39"/>
      <c r="E10" s="39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3"/>
    </row>
    <row r="11" spans="1:37" x14ac:dyDescent="0.2">
      <c r="A11" s="3"/>
      <c r="B11" s="3"/>
      <c r="C11" s="3"/>
      <c r="D11" s="3"/>
      <c r="E11" s="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3"/>
    </row>
    <row r="12" spans="1:37" ht="12.6" customHeight="1" x14ac:dyDescent="0.2">
      <c r="A12" s="37" t="s">
        <v>2</v>
      </c>
      <c r="B12" s="36" t="s">
        <v>11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7" t="s">
        <v>28</v>
      </c>
      <c r="P12" s="37"/>
      <c r="Q12" s="37"/>
      <c r="R12" s="37"/>
      <c r="S12" s="36" t="s">
        <v>26</v>
      </c>
      <c r="T12" s="36"/>
      <c r="U12" s="36"/>
      <c r="V12" s="36"/>
      <c r="W12" s="36"/>
      <c r="X12" s="36"/>
      <c r="Y12" s="36"/>
      <c r="Z12" s="36"/>
      <c r="AA12" s="36"/>
      <c r="AB12" s="36" t="s">
        <v>25</v>
      </c>
      <c r="AC12" s="36"/>
      <c r="AD12" s="36"/>
      <c r="AE12" s="36"/>
      <c r="AF12" s="36"/>
      <c r="AG12" s="36"/>
      <c r="AH12" s="36"/>
      <c r="AI12" s="36"/>
      <c r="AJ12" s="36"/>
      <c r="AK12" s="3"/>
    </row>
    <row r="13" spans="1:37" ht="12.95" customHeight="1" x14ac:dyDescent="0.2">
      <c r="A13" s="37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37"/>
      <c r="Q13" s="37"/>
      <c r="R13" s="37"/>
      <c r="S13" s="37" t="s">
        <v>12</v>
      </c>
      <c r="T13" s="37"/>
      <c r="U13" s="37"/>
      <c r="V13" s="37" t="s">
        <v>5</v>
      </c>
      <c r="W13" s="37"/>
      <c r="X13" s="37"/>
      <c r="Y13" s="37" t="s">
        <v>29</v>
      </c>
      <c r="Z13" s="37"/>
      <c r="AA13" s="37"/>
      <c r="AB13" s="36" t="s">
        <v>13</v>
      </c>
      <c r="AC13" s="36"/>
      <c r="AD13" s="36"/>
      <c r="AE13" s="37" t="s">
        <v>14</v>
      </c>
      <c r="AF13" s="37"/>
      <c r="AG13" s="37"/>
      <c r="AH13" s="36" t="s">
        <v>15</v>
      </c>
      <c r="AI13" s="36"/>
      <c r="AJ13" s="36"/>
      <c r="AK13" s="3"/>
    </row>
    <row r="14" spans="1:37" x14ac:dyDescent="0.2">
      <c r="A14" s="37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6"/>
      <c r="AC14" s="36"/>
      <c r="AD14" s="36"/>
      <c r="AE14" s="37"/>
      <c r="AF14" s="37"/>
      <c r="AG14" s="37"/>
      <c r="AH14" s="36"/>
      <c r="AI14" s="36"/>
      <c r="AJ14" s="36"/>
      <c r="AK14" s="3"/>
    </row>
    <row r="15" spans="1:37" x14ac:dyDescent="0.2">
      <c r="A15" s="37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6"/>
      <c r="AC15" s="36"/>
      <c r="AD15" s="36"/>
      <c r="AE15" s="37"/>
      <c r="AF15" s="37"/>
      <c r="AG15" s="37"/>
      <c r="AH15" s="36"/>
      <c r="AI15" s="36"/>
      <c r="AJ15" s="36"/>
      <c r="AK15" s="3"/>
    </row>
    <row r="16" spans="1:37" x14ac:dyDescent="0.2">
      <c r="A16" s="37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6"/>
      <c r="AC16" s="36"/>
      <c r="AD16" s="36"/>
      <c r="AE16" s="37"/>
      <c r="AF16" s="37"/>
      <c r="AG16" s="37"/>
      <c r="AH16" s="36"/>
      <c r="AI16" s="36"/>
      <c r="AJ16" s="36"/>
      <c r="AK16" s="3"/>
    </row>
    <row r="17" spans="1:37" x14ac:dyDescent="0.2">
      <c r="A17" s="2">
        <v>1</v>
      </c>
      <c r="B17" s="38">
        <v>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>
        <v>3</v>
      </c>
      <c r="P17" s="38"/>
      <c r="Q17" s="38"/>
      <c r="R17" s="38"/>
      <c r="S17" s="38">
        <v>5</v>
      </c>
      <c r="T17" s="38"/>
      <c r="U17" s="38"/>
      <c r="V17" s="38">
        <v>6</v>
      </c>
      <c r="W17" s="38"/>
      <c r="X17" s="38"/>
      <c r="Y17" s="38">
        <v>7</v>
      </c>
      <c r="Z17" s="38"/>
      <c r="AA17" s="38"/>
      <c r="AB17" s="38">
        <v>8</v>
      </c>
      <c r="AC17" s="38"/>
      <c r="AD17" s="38"/>
      <c r="AE17" s="38">
        <v>9</v>
      </c>
      <c r="AF17" s="38"/>
      <c r="AG17" s="38"/>
      <c r="AH17" s="38">
        <v>10</v>
      </c>
      <c r="AI17" s="38"/>
      <c r="AJ17" s="38"/>
      <c r="AK17" s="3"/>
    </row>
    <row r="18" spans="1:37" x14ac:dyDescent="0.2">
      <c r="A18" s="6">
        <v>1</v>
      </c>
      <c r="B18" s="32" t="s">
        <v>19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27">
        <v>0</v>
      </c>
      <c r="P18" s="27"/>
      <c r="Q18" s="27"/>
      <c r="R18" s="2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4"/>
      <c r="AI18" s="34"/>
      <c r="AJ18" s="34"/>
      <c r="AK18" s="3"/>
    </row>
    <row r="19" spans="1:37" x14ac:dyDescent="0.2">
      <c r="A19" s="7">
        <v>2</v>
      </c>
      <c r="B19" s="32" t="s">
        <v>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>
        <v>0</v>
      </c>
      <c r="P19" s="33"/>
      <c r="Q19" s="33"/>
      <c r="R19" s="3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6"/>
      <c r="AI19" s="26"/>
      <c r="AJ19" s="26"/>
      <c r="AK19" s="3"/>
    </row>
    <row r="20" spans="1:37" x14ac:dyDescent="0.2">
      <c r="A20" s="7">
        <v>3</v>
      </c>
      <c r="B20" s="32" t="s">
        <v>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3">
        <v>0</v>
      </c>
      <c r="P20" s="33"/>
      <c r="Q20" s="33"/>
      <c r="R20" s="3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6"/>
      <c r="AI20" s="26"/>
      <c r="AJ20" s="26"/>
      <c r="AK20" s="3"/>
    </row>
    <row r="21" spans="1:37" x14ac:dyDescent="0.2">
      <c r="A21" s="7">
        <v>4</v>
      </c>
      <c r="B21" s="32" t="s">
        <v>20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3">
        <v>0</v>
      </c>
      <c r="P21" s="33"/>
      <c r="Q21" s="33"/>
      <c r="R21" s="33"/>
      <c r="S21" s="23"/>
      <c r="T21" s="23"/>
      <c r="U21" s="23"/>
      <c r="V21" s="23"/>
      <c r="W21" s="23"/>
      <c r="X21" s="23"/>
      <c r="Y21" s="23"/>
      <c r="Z21" s="23"/>
      <c r="AA21" s="23"/>
      <c r="AB21" s="26"/>
      <c r="AC21" s="26"/>
      <c r="AD21" s="26"/>
      <c r="AE21" s="23"/>
      <c r="AF21" s="23"/>
      <c r="AG21" s="23"/>
      <c r="AH21" s="23"/>
      <c r="AI21" s="23"/>
      <c r="AJ21" s="23"/>
      <c r="AK21" s="3"/>
    </row>
    <row r="22" spans="1:37" ht="14.45" customHeight="1" x14ac:dyDescent="0.2">
      <c r="A22" s="29" t="s">
        <v>16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/>
      <c r="O22" s="27">
        <f>O18+O19+O20+O21</f>
        <v>0</v>
      </c>
      <c r="P22" s="27"/>
      <c r="Q22" s="27"/>
      <c r="R22" s="27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3"/>
    </row>
    <row r="23" spans="1:37" ht="14.45" customHeight="1" x14ac:dyDescent="0.2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  <c r="O23" s="26">
        <f>O22*21%</f>
        <v>0</v>
      </c>
      <c r="P23" s="26"/>
      <c r="Q23" s="26"/>
      <c r="R23" s="26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3"/>
    </row>
    <row r="24" spans="1:37" ht="14.45" customHeight="1" x14ac:dyDescent="0.2">
      <c r="A24" s="20" t="s">
        <v>30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4">
        <f>O22+O23</f>
        <v>0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3"/>
    </row>
    <row r="25" spans="1:37" ht="9.9499999999999993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3"/>
    </row>
    <row r="26" spans="1:37" ht="14.45" customHeight="1" x14ac:dyDescent="0.2">
      <c r="A26" s="10" t="s">
        <v>31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3"/>
    </row>
    <row r="27" spans="1:37" ht="14.4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3"/>
    </row>
    <row r="28" spans="1:37" ht="14.45" customHeight="1" x14ac:dyDescent="0.2">
      <c r="A28" s="12" t="s">
        <v>33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3"/>
    </row>
    <row r="29" spans="1:37" ht="14.4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x14ac:dyDescent="0.2">
      <c r="A30" s="12" t="s">
        <v>1</v>
      </c>
      <c r="B30" s="12"/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12" t="s">
        <v>0</v>
      </c>
      <c r="V30" s="12"/>
      <c r="W30" s="12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3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3"/>
    </row>
    <row r="32" spans="1:37" x14ac:dyDescent="0.2">
      <c r="A32" s="14" t="s">
        <v>27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3"/>
      <c r="U32" s="16" t="s">
        <v>22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3"/>
    </row>
    <row r="33" spans="1:37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x14ac:dyDescent="0.2">
      <c r="A34" s="14" t="s">
        <v>18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x14ac:dyDescent="0.2">
      <c r="A36" s="14" t="s">
        <v>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x14ac:dyDescent="0.2">
      <c r="A38" s="14" t="s">
        <v>23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x14ac:dyDescent="0.2">
      <c r="A40" s="14" t="s">
        <v>8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</sheetData>
  <mergeCells count="107">
    <mergeCell ref="A4:E4"/>
    <mergeCell ref="A6:E6"/>
    <mergeCell ref="A8:E8"/>
    <mergeCell ref="A10:E10"/>
    <mergeCell ref="A1:AJ1"/>
    <mergeCell ref="F4:AJ4"/>
    <mergeCell ref="F6:AJ6"/>
    <mergeCell ref="P2:R2"/>
    <mergeCell ref="T2:U2"/>
    <mergeCell ref="F8:R8"/>
    <mergeCell ref="S8:X8"/>
    <mergeCell ref="Y8:AJ8"/>
    <mergeCell ref="F10:AJ10"/>
    <mergeCell ref="F5:AJ5"/>
    <mergeCell ref="F7:AJ7"/>
    <mergeCell ref="AH13:AJ16"/>
    <mergeCell ref="AB12:AJ12"/>
    <mergeCell ref="B12:N16"/>
    <mergeCell ref="A12:A16"/>
    <mergeCell ref="B17:N17"/>
    <mergeCell ref="O17:R17"/>
    <mergeCell ref="S17:U17"/>
    <mergeCell ref="V17:X17"/>
    <mergeCell ref="Y13:AA16"/>
    <mergeCell ref="V13:X16"/>
    <mergeCell ref="S13:U16"/>
    <mergeCell ref="O12:R16"/>
    <mergeCell ref="S12:AA12"/>
    <mergeCell ref="AB13:AD16"/>
    <mergeCell ref="AE13:AG16"/>
    <mergeCell ref="Y17:AA17"/>
    <mergeCell ref="AB17:AD17"/>
    <mergeCell ref="AE17:AG17"/>
    <mergeCell ref="AH17:AJ17"/>
    <mergeCell ref="AH18:AJ18"/>
    <mergeCell ref="AH19:AJ19"/>
    <mergeCell ref="B20:N20"/>
    <mergeCell ref="O20:R20"/>
    <mergeCell ref="Y20:AA20"/>
    <mergeCell ref="AB20:AD20"/>
    <mergeCell ref="AE20:AG20"/>
    <mergeCell ref="AH20:AJ20"/>
    <mergeCell ref="Y18:AA18"/>
    <mergeCell ref="Y19:AA19"/>
    <mergeCell ref="AB18:AD18"/>
    <mergeCell ref="AB19:AD19"/>
    <mergeCell ref="AE18:AG18"/>
    <mergeCell ref="AE19:AG19"/>
    <mergeCell ref="V20:X20"/>
    <mergeCell ref="S20:U20"/>
    <mergeCell ref="B18:N18"/>
    <mergeCell ref="B19:N19"/>
    <mergeCell ref="O18:R18"/>
    <mergeCell ref="O19:R19"/>
    <mergeCell ref="S18:U18"/>
    <mergeCell ref="S19:U19"/>
    <mergeCell ref="V19:X19"/>
    <mergeCell ref="V18:X18"/>
    <mergeCell ref="O22:R22"/>
    <mergeCell ref="Y22:AA22"/>
    <mergeCell ref="AB22:AD22"/>
    <mergeCell ref="AE22:AG22"/>
    <mergeCell ref="AH22:AJ22"/>
    <mergeCell ref="V22:X22"/>
    <mergeCell ref="S22:U22"/>
    <mergeCell ref="A22:N22"/>
    <mergeCell ref="Y21:AA21"/>
    <mergeCell ref="AB21:AD21"/>
    <mergeCell ref="AE21:AG21"/>
    <mergeCell ref="AH21:AJ21"/>
    <mergeCell ref="S21:U21"/>
    <mergeCell ref="V21:X21"/>
    <mergeCell ref="B21:N21"/>
    <mergeCell ref="O21:R21"/>
    <mergeCell ref="A23:N23"/>
    <mergeCell ref="A24:N24"/>
    <mergeCell ref="Y23:AA23"/>
    <mergeCell ref="AB23:AD23"/>
    <mergeCell ref="AE23:AG23"/>
    <mergeCell ref="AH23:AJ23"/>
    <mergeCell ref="O24:R24"/>
    <mergeCell ref="Y24:AA24"/>
    <mergeCell ref="AB24:AD24"/>
    <mergeCell ref="AE24:AG24"/>
    <mergeCell ref="AH24:AJ24"/>
    <mergeCell ref="V24:X24"/>
    <mergeCell ref="S24:U24"/>
    <mergeCell ref="S23:U23"/>
    <mergeCell ref="V23:X23"/>
    <mergeCell ref="O23:R23"/>
    <mergeCell ref="A26:N26"/>
    <mergeCell ref="O26:AJ26"/>
    <mergeCell ref="A28:AJ28"/>
    <mergeCell ref="A39:S39"/>
    <mergeCell ref="A40:S40"/>
    <mergeCell ref="U31:AJ31"/>
    <mergeCell ref="U32:AJ32"/>
    <mergeCell ref="A30:C30"/>
    <mergeCell ref="U30:W30"/>
    <mergeCell ref="A31:S31"/>
    <mergeCell ref="A32:S32"/>
    <mergeCell ref="A33:S33"/>
    <mergeCell ref="A36:S36"/>
    <mergeCell ref="A37:S37"/>
    <mergeCell ref="A38:S38"/>
    <mergeCell ref="A34:S34"/>
    <mergeCell ref="A35:S35"/>
  </mergeCells>
  <pageMargins left="0.31" right="0.25" top="0.32" bottom="0.34" header="0.18" footer="0.2"/>
  <pageSetup paperSize="9" orientation="landscape" r:id="rId1"/>
  <headerFooter>
    <oddHeader>&amp;RF-3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2025-07-03T06:36:37Z</dcterms:modified>
</cp:coreProperties>
</file>