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alietuva-my.sharepoint.com/personal/antanas_narbutas_vialietuva_lt/Documents/Darbalaukis/Rinkos konsltacijos/Horizontaliojo ženklinimo darbai/"/>
    </mc:Choice>
  </mc:AlternateContent>
  <xr:revisionPtr revIDLastSave="0" documentId="8_{5312AE6A-9D73-4E4D-9CB4-D6895DE85CB4}" xr6:coauthVersionLast="47" xr6:coauthVersionMax="47" xr10:uidLastSave="{00000000-0000-0000-0000-000000000000}"/>
  <bookViews>
    <workbookView xWindow="-108" yWindow="-108" windowWidth="23256" windowHeight="12456" tabRatio="820" activeTab="3" xr2:uid="{00000000-000D-0000-FFFF-FFFF00000000}"/>
  </bookViews>
  <sheets>
    <sheet name="I objekto dalis (Vakarų)" sheetId="51" r:id="rId1"/>
    <sheet name="II objekto dalis (Rytų)" sheetId="81" r:id="rId2"/>
    <sheet name="III objekto dalis (Šiaurės)" sheetId="82" r:id="rId3"/>
    <sheet name="IV objekto dalis (Pietų)" sheetId="83" r:id="rId4"/>
    <sheet name="V objekto dalis A1+A2" sheetId="84" r:id="rId5"/>
    <sheet name="VI objekto d. VIA BALTICA" sheetId="8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6" l="1"/>
  <c r="G21" i="86"/>
  <c r="G22" i="86"/>
  <c r="G20" i="86"/>
  <c r="G9" i="86"/>
  <c r="G10" i="86"/>
  <c r="G11" i="86"/>
  <c r="G12" i="86"/>
  <c r="G13" i="86"/>
  <c r="G14" i="86"/>
  <c r="G15" i="86"/>
  <c r="G16" i="86"/>
  <c r="G17" i="86"/>
  <c r="G18" i="86"/>
  <c r="G8" i="84"/>
  <c r="G21" i="84"/>
  <c r="G22" i="84"/>
  <c r="G20" i="84"/>
  <c r="G9" i="84"/>
  <c r="G10" i="84"/>
  <c r="G11" i="84"/>
  <c r="G12" i="84"/>
  <c r="G13" i="84"/>
  <c r="G14" i="84"/>
  <c r="G15" i="84"/>
  <c r="G16" i="84"/>
  <c r="G17" i="84"/>
  <c r="G18" i="84"/>
  <c r="G8" i="83" l="1"/>
  <c r="G9" i="83"/>
  <c r="G10" i="83"/>
  <c r="G11" i="83"/>
  <c r="G12" i="83"/>
  <c r="G13" i="83"/>
  <c r="G14" i="83"/>
  <c r="G15" i="83"/>
  <c r="G16" i="83"/>
  <c r="G17" i="83"/>
  <c r="G18" i="83"/>
  <c r="G20" i="83"/>
  <c r="G21" i="83"/>
  <c r="G22" i="83"/>
  <c r="G13" i="51"/>
  <c r="G8" i="51"/>
  <c r="G9" i="51"/>
  <c r="G10" i="51"/>
  <c r="G11" i="51"/>
  <c r="G12" i="51"/>
  <c r="G14" i="51"/>
  <c r="G15" i="51"/>
  <c r="G16" i="51"/>
  <c r="G17" i="51"/>
  <c r="G18" i="51"/>
  <c r="G20" i="51"/>
  <c r="G21" i="51"/>
  <c r="G22" i="51"/>
  <c r="G10" i="81" l="1"/>
  <c r="G23" i="81" s="1"/>
  <c r="G21" i="82"/>
  <c r="G22" i="82"/>
  <c r="G20" i="82"/>
  <c r="G9" i="82"/>
  <c r="G10" i="82"/>
  <c r="G11" i="82"/>
  <c r="G12" i="82"/>
  <c r="G13" i="82"/>
  <c r="G14" i="82"/>
  <c r="G15" i="82"/>
  <c r="G16" i="82"/>
  <c r="G17" i="82"/>
  <c r="G18" i="82"/>
  <c r="G8" i="82"/>
  <c r="G21" i="81"/>
  <c r="G22" i="81"/>
  <c r="G20" i="81"/>
  <c r="G9" i="81"/>
  <c r="G11" i="81"/>
  <c r="G12" i="81"/>
  <c r="G13" i="81"/>
  <c r="G14" i="81"/>
  <c r="G15" i="81"/>
  <c r="G16" i="81"/>
  <c r="G17" i="81"/>
  <c r="G18" i="81"/>
  <c r="G8" i="81"/>
  <c r="G23" i="86" l="1"/>
  <c r="G23" i="84"/>
  <c r="G23" i="83"/>
  <c r="G23" i="82"/>
  <c r="G23" i="51"/>
  <c r="G25" i="51" s="1"/>
  <c r="G24" i="51" s="1"/>
  <c r="G25" i="86" l="1"/>
  <c r="G24" i="86" s="1"/>
  <c r="G25" i="84"/>
  <c r="G24" i="84" s="1"/>
  <c r="G25" i="83"/>
  <c r="G24" i="83" s="1"/>
  <c r="G25" i="82" l="1"/>
  <c r="G24" i="82" s="1"/>
  <c r="G25" i="81"/>
  <c r="G24" i="81" s="1"/>
</calcChain>
</file>

<file path=xl/sharedStrings.xml><?xml version="1.0" encoding="utf-8"?>
<sst xmlns="http://schemas.openxmlformats.org/spreadsheetml/2006/main" count="360" uniqueCount="49">
  <si>
    <t>Eil. Nr.</t>
  </si>
  <si>
    <t>Mato vnt.</t>
  </si>
  <si>
    <t>1.1</t>
  </si>
  <si>
    <t>m2</t>
  </si>
  <si>
    <t>Darbų aprašymas</t>
  </si>
  <si>
    <t>Bendra vertė, Eur be PVM</t>
  </si>
  <si>
    <t>Mato vnt.  įkainis, Eur be PVM</t>
  </si>
  <si>
    <t>Techninės specifikacijos priedas Nr. 1</t>
  </si>
  <si>
    <t>Bendra vertė be PVM:</t>
  </si>
  <si>
    <t>PVM:</t>
  </si>
  <si>
    <t>Bendra vertė su PVM:</t>
  </si>
  <si>
    <t>(įgalioto asmens pareigos)</t>
  </si>
  <si>
    <t>(parašas)</t>
  </si>
  <si>
    <t>(vardas ir pavardė)</t>
  </si>
  <si>
    <t>Preliminarūs perkamų darbų kiekiai ir siūlomi įkainiai</t>
  </si>
  <si>
    <t>Ženklinimo naikinimas</t>
  </si>
  <si>
    <t>Preliminarūs darbų kiekiai (36 mėn.)</t>
  </si>
  <si>
    <t xml:space="preserve">VALSTYBINĖS REIKŠMĖS KELIŲ HORIZONTALUSIS ŽENKLINIMAS </t>
  </si>
  <si>
    <t>Ženklinimas kelio dažais (spalvotas)</t>
  </si>
  <si>
    <t>Ženklinimas antislydiminiu plastiku (šiurkšti danga)</t>
  </si>
  <si>
    <t>1.2</t>
  </si>
  <si>
    <t>1.3</t>
  </si>
  <si>
    <t>1.4</t>
  </si>
  <si>
    <t>1.5</t>
  </si>
  <si>
    <t>1.6</t>
  </si>
  <si>
    <t>1.7</t>
  </si>
  <si>
    <t>1.8</t>
  </si>
  <si>
    <t>Ženklinimui naudojamos medžiagos</t>
  </si>
  <si>
    <t>Vnt.</t>
  </si>
  <si>
    <t>2.1</t>
  </si>
  <si>
    <t>Schemos</t>
  </si>
  <si>
    <t>Ženklinimas reaktyviosiomis medžiagomis (šaltu plastiku) (spalvotas)</t>
  </si>
  <si>
    <t>Struktūrinis ženklinimas („šukos“, „dot line“) polimerinėmis (termoplastinėmis) medžiagomis (mechanizuotas)</t>
  </si>
  <si>
    <t>Ženklinimas kelio dažais (mechanizuotas)</t>
  </si>
  <si>
    <t>Ženklinimas kelio dažais (rankinis)</t>
  </si>
  <si>
    <t>Ženklinimas purškiamomis polimerinėmis medžiagomis (mechanizuotas)</t>
  </si>
  <si>
    <t>Ženklinimas polimerinėmis (termoplastinėmis) medžiagomis (mechanizuotas)</t>
  </si>
  <si>
    <t>Ženklinimas polimerinėmis (termoplastinėmis) medžiagomis (rankinis)</t>
  </si>
  <si>
    <t>Esamo ženklinimo būklės nustatymas</t>
  </si>
  <si>
    <t>Ženklinimo schemos parengimas kelio ruožui iki 500 m</t>
  </si>
  <si>
    <t>Ženklinimo schemos parengimas kelio ruožui iki 1 km</t>
  </si>
  <si>
    <t>Ženklinimo schemos parengimas kelio ruožui iki 10 km</t>
  </si>
  <si>
    <t>1.9</t>
  </si>
  <si>
    <t>1.10</t>
  </si>
  <si>
    <t>1.11</t>
  </si>
  <si>
    <t>2.2</t>
  </si>
  <si>
    <t>2.3</t>
  </si>
  <si>
    <t>km</t>
  </si>
  <si>
    <t>Maksimali įkainio vertė,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</si>
</sst>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"/>
      <family val="1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3" fontId="6" fillId="3" borderId="0" xfId="0" applyNumberFormat="1" applyFont="1" applyFill="1" applyAlignment="1">
      <alignment vertical="center"/>
    </xf>
    <xf numFmtId="0" fontId="8" fillId="3" borderId="0" xfId="0" applyFont="1" applyFill="1"/>
    <xf numFmtId="0" fontId="8" fillId="0" borderId="0" xfId="0" applyFont="1"/>
    <xf numFmtId="0" fontId="8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8" fillId="3" borderId="0" xfId="0" applyFont="1" applyFill="1" applyAlignment="1">
      <alignment horizontal="right" vertical="center"/>
    </xf>
    <xf numFmtId="0" fontId="6" fillId="3" borderId="6" xfId="0" applyFont="1" applyFill="1" applyBorder="1" applyAlignment="1">
      <alignment horizontal="right"/>
    </xf>
    <xf numFmtId="0" fontId="6" fillId="3" borderId="0" xfId="0" applyFont="1" applyFill="1" applyAlignment="1">
      <alignment horizontal="right" vertical="center" wrapText="1"/>
    </xf>
    <xf numFmtId="0" fontId="8" fillId="3" borderId="5" xfId="0" applyFont="1" applyFill="1" applyBorder="1"/>
    <xf numFmtId="0" fontId="7" fillId="3" borderId="2" xfId="0" applyFont="1" applyFill="1" applyBorder="1"/>
    <xf numFmtId="0" fontId="8" fillId="3" borderId="5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3" xfId="0" applyFont="1" applyFill="1" applyBorder="1" applyAlignment="1">
      <alignment wrapText="1"/>
    </xf>
    <xf numFmtId="0" fontId="8" fillId="3" borderId="8" xfId="0" applyFont="1" applyFill="1" applyBorder="1"/>
    <xf numFmtId="0" fontId="8" fillId="3" borderId="9" xfId="0" applyFont="1" applyFill="1" applyBorder="1"/>
    <xf numFmtId="0" fontId="8" fillId="3" borderId="3" xfId="0" applyFont="1" applyFill="1" applyBorder="1"/>
    <xf numFmtId="0" fontId="11" fillId="3" borderId="0" xfId="1" applyFont="1" applyFill="1"/>
    <xf numFmtId="0" fontId="7" fillId="3" borderId="3" xfId="0" applyFont="1" applyFill="1" applyBorder="1"/>
    <xf numFmtId="0" fontId="9" fillId="2" borderId="5" xfId="0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2" fontId="12" fillId="4" borderId="1" xfId="0" applyNumberFormat="1" applyFont="1" applyFill="1" applyBorder="1" applyAlignment="1" applyProtection="1">
      <alignment horizontal="center" vertical="center"/>
      <protection locked="0"/>
    </xf>
    <xf numFmtId="2" fontId="12" fillId="0" borderId="1" xfId="0" applyNumberFormat="1" applyFont="1" applyBorder="1" applyAlignment="1">
      <alignment horizontal="center" vertical="center"/>
    </xf>
    <xf numFmtId="0" fontId="7" fillId="3" borderId="4" xfId="0" applyFont="1" applyFill="1" applyBorder="1"/>
    <xf numFmtId="0" fontId="6" fillId="3" borderId="7" xfId="0" applyFont="1" applyFill="1" applyBorder="1" applyAlignment="1">
      <alignment horizontal="right"/>
    </xf>
    <xf numFmtId="2" fontId="6" fillId="4" borderId="14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2" fontId="12" fillId="4" borderId="14" xfId="0" applyNumberFormat="1" applyFont="1" applyFill="1" applyBorder="1" applyAlignment="1" applyProtection="1">
      <alignment horizontal="center" vertical="center"/>
      <protection locked="0"/>
    </xf>
    <xf numFmtId="0" fontId="16" fillId="5" borderId="2" xfId="0" applyFont="1" applyFill="1" applyBorder="1" applyAlignment="1">
      <alignment horizontal="center" vertical="center"/>
    </xf>
    <xf numFmtId="2" fontId="15" fillId="5" borderId="5" xfId="0" applyNumberFormat="1" applyFont="1" applyFill="1" applyBorder="1" applyAlignment="1" applyProtection="1">
      <alignment horizontal="center" vertical="center"/>
      <protection locked="0"/>
    </xf>
    <xf numFmtId="2" fontId="15" fillId="5" borderId="6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2" fontId="12" fillId="4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6" fillId="2" borderId="12" xfId="0" applyFont="1" applyFill="1" applyBorder="1"/>
    <xf numFmtId="0" fontId="12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2" fontId="13" fillId="3" borderId="1" xfId="0" applyNumberFormat="1" applyFont="1" applyFill="1" applyBorder="1" applyAlignment="1">
      <alignment horizontal="center" vertical="center"/>
    </xf>
    <xf numFmtId="2" fontId="12" fillId="0" borderId="14" xfId="0" applyNumberFormat="1" applyFont="1" applyBorder="1" applyAlignment="1" applyProtection="1">
      <alignment horizontal="center" vertical="center"/>
      <protection locked="0"/>
    </xf>
    <xf numFmtId="2" fontId="12" fillId="0" borderId="7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 wrapText="1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5" fillId="5" borderId="3" xfId="0" applyFont="1" applyFill="1" applyBorder="1" applyAlignment="1">
      <alignment horizontal="left" vertical="top" wrapText="1"/>
    </xf>
    <xf numFmtId="0" fontId="15" fillId="5" borderId="5" xfId="0" applyFont="1" applyFill="1" applyBorder="1" applyAlignment="1">
      <alignment horizontal="left" vertical="top" wrapText="1"/>
    </xf>
  </cellXfs>
  <cellStyles count="2">
    <cellStyle name="Įprastas" xfId="0" builtinId="0"/>
    <cellStyle name="Įprastas 2" xfId="1" xr:uid="{417F1C44-BB71-4CBE-83B1-96590E8B6E20}"/>
  </cellStyles>
  <dxfs count="0"/>
  <tableStyles count="0" defaultTableStyle="TableStyleMedium2" defaultPivotStyle="PivotStyleLight16"/>
  <colors>
    <mruColors>
      <color rgb="FF99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D9BB3-7B6D-404B-A14D-4662E3856F88}">
  <dimension ref="A1:G30"/>
  <sheetViews>
    <sheetView zoomScale="85" zoomScaleNormal="85" workbookViewId="0">
      <pane ySplit="6" topLeftCell="A14" activePane="bottomLeft" state="frozen"/>
      <selection activeCell="H32" sqref="H32"/>
      <selection pane="bottomLeft" activeCell="K15" sqref="K15"/>
    </sheetView>
  </sheetViews>
  <sheetFormatPr defaultRowHeight="14.4" x14ac:dyDescent="0.3"/>
  <cols>
    <col min="1" max="1" width="7.109375" style="6" bestFit="1" customWidth="1"/>
    <col min="2" max="2" width="46.44140625" style="34" customWidth="1"/>
    <col min="3" max="3" width="10.5546875" customWidth="1"/>
    <col min="4" max="4" width="13.44140625" bestFit="1" customWidth="1"/>
    <col min="5" max="6" width="14.5546875" style="1" customWidth="1"/>
    <col min="7" max="7" width="16.88671875" style="1" customWidth="1"/>
  </cols>
  <sheetData>
    <row r="1" spans="1:7" s="5" customFormat="1" ht="18" x14ac:dyDescent="0.3">
      <c r="A1" s="7"/>
      <c r="B1" s="18"/>
      <c r="C1" s="8"/>
      <c r="D1" s="9"/>
      <c r="E1" s="8"/>
      <c r="F1" s="8"/>
      <c r="G1" s="16" t="s">
        <v>7</v>
      </c>
    </row>
    <row r="2" spans="1:7" s="5" customFormat="1" ht="18" x14ac:dyDescent="0.3">
      <c r="A2" s="7"/>
      <c r="B2" s="18"/>
      <c r="C2" s="8"/>
      <c r="D2" s="9"/>
      <c r="E2" s="8"/>
      <c r="F2" s="8"/>
      <c r="G2" s="16"/>
    </row>
    <row r="3" spans="1:7" s="2" customFormat="1" ht="33" customHeight="1" x14ac:dyDescent="0.3">
      <c r="A3" s="61" t="s">
        <v>17</v>
      </c>
      <c r="B3" s="61"/>
      <c r="C3" s="61"/>
      <c r="D3" s="61"/>
      <c r="E3" s="61"/>
      <c r="F3" s="61"/>
      <c r="G3" s="61"/>
    </row>
    <row r="4" spans="1:7" s="2" customFormat="1" ht="21" customHeight="1" x14ac:dyDescent="0.3">
      <c r="A4" s="61" t="s">
        <v>14</v>
      </c>
      <c r="B4" s="61"/>
      <c r="C4" s="61"/>
      <c r="D4" s="61"/>
      <c r="E4" s="61"/>
      <c r="F4" s="61"/>
      <c r="G4" s="61"/>
    </row>
    <row r="5" spans="1:7" s="3" customFormat="1" ht="21.6" thickBot="1" x14ac:dyDescent="0.35">
      <c r="A5" s="7"/>
      <c r="B5" s="18"/>
      <c r="C5" s="11"/>
      <c r="D5" s="10"/>
      <c r="E5" s="11"/>
      <c r="F5" s="11"/>
      <c r="G5" s="11"/>
    </row>
    <row r="6" spans="1:7" s="15" customFormat="1" ht="46.8" x14ac:dyDescent="0.3">
      <c r="A6" s="47" t="s">
        <v>0</v>
      </c>
      <c r="B6" s="48" t="s">
        <v>4</v>
      </c>
      <c r="C6" s="48" t="s">
        <v>1</v>
      </c>
      <c r="D6" s="48" t="s">
        <v>16</v>
      </c>
      <c r="E6" s="49" t="s">
        <v>6</v>
      </c>
      <c r="F6" s="49" t="s">
        <v>48</v>
      </c>
      <c r="G6" s="50" t="s">
        <v>5</v>
      </c>
    </row>
    <row r="7" spans="1:7" ht="15.6" x14ac:dyDescent="0.3">
      <c r="A7" s="22">
        <v>1</v>
      </c>
      <c r="B7" s="55" t="s">
        <v>27</v>
      </c>
      <c r="C7" s="23"/>
      <c r="D7" s="32"/>
      <c r="E7" s="33"/>
      <c r="F7" s="33"/>
      <c r="G7" s="24"/>
    </row>
    <row r="8" spans="1:7" ht="15.6" x14ac:dyDescent="0.3">
      <c r="A8" s="53" t="s">
        <v>2</v>
      </c>
      <c r="B8" s="56" t="s">
        <v>33</v>
      </c>
      <c r="C8" s="54" t="s">
        <v>3</v>
      </c>
      <c r="D8" s="58">
        <v>120000</v>
      </c>
      <c r="E8" s="35"/>
      <c r="F8" s="36">
        <v>2.4500000000000002</v>
      </c>
      <c r="G8" s="36">
        <f>ROUND(D8*E8,2)</f>
        <v>0</v>
      </c>
    </row>
    <row r="9" spans="1:7" ht="15.6" x14ac:dyDescent="0.3">
      <c r="A9" s="53" t="s">
        <v>20</v>
      </c>
      <c r="B9" s="56" t="s">
        <v>34</v>
      </c>
      <c r="C9" s="54" t="s">
        <v>3</v>
      </c>
      <c r="D9" s="58">
        <v>12000</v>
      </c>
      <c r="E9" s="35"/>
      <c r="F9" s="36">
        <v>5.96</v>
      </c>
      <c r="G9" s="36">
        <f t="shared" ref="G9:G18" si="0">ROUND(D9*E9,2)</f>
        <v>0</v>
      </c>
    </row>
    <row r="10" spans="1:7" ht="31.2" x14ac:dyDescent="0.3">
      <c r="A10" s="53" t="s">
        <v>21</v>
      </c>
      <c r="B10" s="56" t="s">
        <v>35</v>
      </c>
      <c r="C10" s="54" t="s">
        <v>3</v>
      </c>
      <c r="D10" s="58">
        <v>230000</v>
      </c>
      <c r="E10" s="35"/>
      <c r="F10" s="36">
        <v>6.93</v>
      </c>
      <c r="G10" s="36">
        <f t="shared" si="0"/>
        <v>0</v>
      </c>
    </row>
    <row r="11" spans="1:7" ht="31.2" x14ac:dyDescent="0.3">
      <c r="A11" s="53" t="s">
        <v>22</v>
      </c>
      <c r="B11" s="56" t="s">
        <v>31</v>
      </c>
      <c r="C11" s="54" t="s">
        <v>3</v>
      </c>
      <c r="D11" s="58">
        <v>1500</v>
      </c>
      <c r="E11" s="35"/>
      <c r="F11" s="36">
        <v>20</v>
      </c>
      <c r="G11" s="36">
        <f t="shared" si="0"/>
        <v>0</v>
      </c>
    </row>
    <row r="12" spans="1:7" ht="31.2" x14ac:dyDescent="0.3">
      <c r="A12" s="53" t="s">
        <v>23</v>
      </c>
      <c r="B12" s="56" t="s">
        <v>36</v>
      </c>
      <c r="C12" s="54" t="s">
        <v>3</v>
      </c>
      <c r="D12" s="58">
        <v>85000</v>
      </c>
      <c r="E12" s="35"/>
      <c r="F12" s="36">
        <v>9.65</v>
      </c>
      <c r="G12" s="36">
        <f t="shared" si="0"/>
        <v>0</v>
      </c>
    </row>
    <row r="13" spans="1:7" ht="31.2" x14ac:dyDescent="0.3">
      <c r="A13" s="53" t="s">
        <v>24</v>
      </c>
      <c r="B13" s="56" t="s">
        <v>37</v>
      </c>
      <c r="C13" s="54" t="s">
        <v>3</v>
      </c>
      <c r="D13" s="58">
        <v>20000</v>
      </c>
      <c r="E13" s="35"/>
      <c r="F13" s="36">
        <v>16.690000000000001</v>
      </c>
      <c r="G13" s="36">
        <f>ROUND(D13*E13,2)</f>
        <v>0</v>
      </c>
    </row>
    <row r="14" spans="1:7" ht="46.8" x14ac:dyDescent="0.3">
      <c r="A14" s="53" t="s">
        <v>25</v>
      </c>
      <c r="B14" s="56" t="s">
        <v>32</v>
      </c>
      <c r="C14" s="54" t="s">
        <v>3</v>
      </c>
      <c r="D14" s="58">
        <v>30000</v>
      </c>
      <c r="E14" s="35"/>
      <c r="F14" s="36">
        <v>7.72</v>
      </c>
      <c r="G14" s="36">
        <f t="shared" si="0"/>
        <v>0</v>
      </c>
    </row>
    <row r="15" spans="1:7" ht="15.6" x14ac:dyDescent="0.3">
      <c r="A15" s="53" t="s">
        <v>26</v>
      </c>
      <c r="B15" s="56" t="s">
        <v>18</v>
      </c>
      <c r="C15" s="54" t="s">
        <v>3</v>
      </c>
      <c r="D15" s="58">
        <v>150</v>
      </c>
      <c r="E15" s="35"/>
      <c r="F15" s="36">
        <v>8.25</v>
      </c>
      <c r="G15" s="36">
        <f t="shared" si="0"/>
        <v>0</v>
      </c>
    </row>
    <row r="16" spans="1:7" ht="31.2" x14ac:dyDescent="0.3">
      <c r="A16" s="53" t="s">
        <v>42</v>
      </c>
      <c r="B16" s="56" t="s">
        <v>19</v>
      </c>
      <c r="C16" s="54" t="s">
        <v>3</v>
      </c>
      <c r="D16" s="58">
        <v>1000</v>
      </c>
      <c r="E16" s="35"/>
      <c r="F16" s="36">
        <v>18.38</v>
      </c>
      <c r="G16" s="36">
        <f t="shared" si="0"/>
        <v>0</v>
      </c>
    </row>
    <row r="17" spans="1:7" ht="15.6" x14ac:dyDescent="0.3">
      <c r="A17" s="53" t="s">
        <v>43</v>
      </c>
      <c r="B17" s="56" t="s">
        <v>15</v>
      </c>
      <c r="C17" s="54" t="s">
        <v>3</v>
      </c>
      <c r="D17" s="58">
        <v>165000</v>
      </c>
      <c r="E17" s="35"/>
      <c r="F17" s="36">
        <v>4.45</v>
      </c>
      <c r="G17" s="36">
        <f t="shared" si="0"/>
        <v>0</v>
      </c>
    </row>
    <row r="18" spans="1:7" ht="15.6" x14ac:dyDescent="0.3">
      <c r="A18" s="53" t="s">
        <v>44</v>
      </c>
      <c r="B18" s="56" t="s">
        <v>38</v>
      </c>
      <c r="C18" s="54" t="s">
        <v>47</v>
      </c>
      <c r="D18" s="58">
        <v>2500</v>
      </c>
      <c r="E18" s="35"/>
      <c r="F18" s="36">
        <v>15</v>
      </c>
      <c r="G18" s="36">
        <f t="shared" si="0"/>
        <v>0</v>
      </c>
    </row>
    <row r="19" spans="1:7" ht="15.6" x14ac:dyDescent="0.3">
      <c r="A19" s="44">
        <v>2</v>
      </c>
      <c r="B19" s="67" t="s">
        <v>30</v>
      </c>
      <c r="C19" s="68"/>
      <c r="D19" s="68"/>
      <c r="E19" s="45"/>
      <c r="F19" s="45"/>
      <c r="G19" s="46"/>
    </row>
    <row r="20" spans="1:7" ht="31.2" x14ac:dyDescent="0.3">
      <c r="A20" s="51" t="s">
        <v>29</v>
      </c>
      <c r="B20" s="56" t="s">
        <v>39</v>
      </c>
      <c r="C20" s="57" t="s">
        <v>28</v>
      </c>
      <c r="D20" s="42">
        <v>20</v>
      </c>
      <c r="E20" s="43"/>
      <c r="F20" s="59">
        <v>250</v>
      </c>
      <c r="G20" s="41">
        <f>ROUND(D20*E20,2)</f>
        <v>0</v>
      </c>
    </row>
    <row r="21" spans="1:7" ht="31.2" x14ac:dyDescent="0.3">
      <c r="A21" s="51" t="s">
        <v>45</v>
      </c>
      <c r="B21" s="56" t="s">
        <v>40</v>
      </c>
      <c r="C21" s="57" t="s">
        <v>28</v>
      </c>
      <c r="D21" s="42">
        <v>20</v>
      </c>
      <c r="E21" s="52"/>
      <c r="F21" s="60">
        <v>350</v>
      </c>
      <c r="G21" s="41">
        <f t="shared" ref="G21:G22" si="1">ROUND(D21*E21,2)</f>
        <v>0</v>
      </c>
    </row>
    <row r="22" spans="1:7" ht="31.2" x14ac:dyDescent="0.3">
      <c r="A22" s="51" t="s">
        <v>46</v>
      </c>
      <c r="B22" s="56" t="s">
        <v>41</v>
      </c>
      <c r="C22" s="57" t="s">
        <v>28</v>
      </c>
      <c r="D22" s="42">
        <v>10</v>
      </c>
      <c r="E22" s="52"/>
      <c r="F22" s="60">
        <v>550</v>
      </c>
      <c r="G22" s="41">
        <f t="shared" si="1"/>
        <v>0</v>
      </c>
    </row>
    <row r="23" spans="1:7" ht="15.6" x14ac:dyDescent="0.3">
      <c r="A23" s="37"/>
      <c r="B23" s="26"/>
      <c r="C23" s="29"/>
      <c r="D23" s="29"/>
      <c r="E23" s="38" t="s">
        <v>8</v>
      </c>
      <c r="F23" s="38"/>
      <c r="G23" s="39">
        <f>SUM(G7:G22)</f>
        <v>0</v>
      </c>
    </row>
    <row r="24" spans="1:7" ht="15.6" x14ac:dyDescent="0.3">
      <c r="A24" s="20"/>
      <c r="B24" s="21"/>
      <c r="C24" s="19"/>
      <c r="D24" s="19"/>
      <c r="E24" s="17" t="s">
        <v>9</v>
      </c>
      <c r="F24" s="17"/>
      <c r="G24" s="40">
        <f>G25-G23</f>
        <v>0</v>
      </c>
    </row>
    <row r="25" spans="1:7" ht="15.6" x14ac:dyDescent="0.3">
      <c r="A25" s="20"/>
      <c r="B25" s="21"/>
      <c r="C25" s="19"/>
      <c r="D25" s="19"/>
      <c r="E25" s="17" t="s">
        <v>10</v>
      </c>
      <c r="F25" s="17"/>
      <c r="G25" s="40">
        <f>ROUND(G23*1.21,2)</f>
        <v>0</v>
      </c>
    </row>
    <row r="26" spans="1:7" ht="15.6" x14ac:dyDescent="0.3">
      <c r="A26" s="25"/>
      <c r="B26" s="14"/>
      <c r="C26" s="12"/>
      <c r="D26" s="12"/>
      <c r="E26" s="12"/>
      <c r="F26" s="12"/>
      <c r="G26" s="12"/>
    </row>
    <row r="27" spans="1:7" ht="15.6" x14ac:dyDescent="0.3">
      <c r="A27" s="25"/>
      <c r="B27" s="14"/>
      <c r="C27" s="12"/>
      <c r="D27" s="12"/>
      <c r="E27" s="12"/>
      <c r="F27" s="12"/>
      <c r="G27" s="12"/>
    </row>
    <row r="28" spans="1:7" ht="33" customHeight="1" x14ac:dyDescent="0.3">
      <c r="A28" s="31"/>
      <c r="B28" s="26"/>
      <c r="C28" s="27"/>
      <c r="D28" s="28"/>
      <c r="E28" s="29"/>
      <c r="F28" s="29"/>
      <c r="G28" s="29"/>
    </row>
    <row r="29" spans="1:7" s="13" customFormat="1" ht="15.6" x14ac:dyDescent="0.3">
      <c r="A29" s="62" t="s">
        <v>11</v>
      </c>
      <c r="B29" s="63"/>
      <c r="C29" s="64" t="s">
        <v>12</v>
      </c>
      <c r="D29" s="65"/>
      <c r="E29" s="66" t="s">
        <v>13</v>
      </c>
      <c r="F29" s="66"/>
      <c r="G29" s="66"/>
    </row>
    <row r="30" spans="1:7" x14ac:dyDescent="0.3">
      <c r="A30" s="30"/>
      <c r="B30" s="30"/>
      <c r="C30" s="30"/>
      <c r="D30" s="30"/>
      <c r="E30" s="30"/>
      <c r="F30" s="30"/>
      <c r="G30" s="4"/>
    </row>
  </sheetData>
  <mergeCells count="6">
    <mergeCell ref="A3:G3"/>
    <mergeCell ref="A4:G4"/>
    <mergeCell ref="A29:B29"/>
    <mergeCell ref="C29:D29"/>
    <mergeCell ref="E29:G29"/>
    <mergeCell ref="B19:D19"/>
  </mergeCells>
  <phoneticPr fontId="14" type="noConversion"/>
  <conditionalFormatting sqref="D1:D2">
    <cfRule type="colorScale" priority="1">
      <colorScale>
        <cfvo type="num" val="0"/>
        <cfvo type="num" val="100"/>
        <color rgb="FFFCFCFF"/>
        <color rgb="FFF8696B"/>
      </colorScale>
    </cfRule>
  </conditionalFormatting>
  <conditionalFormatting sqref="D5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EBA7-A1C4-42E1-8FC0-A09E8CC0AA79}">
  <dimension ref="A1:G30"/>
  <sheetViews>
    <sheetView zoomScale="85" zoomScaleNormal="85" workbookViewId="0">
      <pane ySplit="6" topLeftCell="A11" activePane="bottomLeft" state="frozen"/>
      <selection activeCell="H32" sqref="H32"/>
      <selection pane="bottomLeft" activeCell="E43" sqref="E43"/>
    </sheetView>
  </sheetViews>
  <sheetFormatPr defaultRowHeight="14.4" x14ac:dyDescent="0.3"/>
  <cols>
    <col min="1" max="1" width="7.109375" style="6" bestFit="1" customWidth="1"/>
    <col min="2" max="2" width="46.44140625" style="34" customWidth="1"/>
    <col min="3" max="3" width="10.5546875" customWidth="1"/>
    <col min="4" max="4" width="13.44140625" bestFit="1" customWidth="1"/>
    <col min="5" max="6" width="14.5546875" style="1" customWidth="1"/>
    <col min="7" max="7" width="16.88671875" style="1" customWidth="1"/>
  </cols>
  <sheetData>
    <row r="1" spans="1:7" s="5" customFormat="1" ht="18" x14ac:dyDescent="0.3">
      <c r="A1" s="7"/>
      <c r="B1" s="18"/>
      <c r="C1" s="8"/>
      <c r="D1" s="9"/>
      <c r="E1" s="8"/>
      <c r="F1" s="8"/>
      <c r="G1" s="16" t="s">
        <v>7</v>
      </c>
    </row>
    <row r="2" spans="1:7" s="5" customFormat="1" ht="18" x14ac:dyDescent="0.3">
      <c r="A2" s="7"/>
      <c r="B2" s="18"/>
      <c r="C2" s="8"/>
      <c r="D2" s="9"/>
      <c r="E2" s="8"/>
      <c r="F2" s="8"/>
      <c r="G2" s="16"/>
    </row>
    <row r="3" spans="1:7" s="2" customFormat="1" ht="33" customHeight="1" x14ac:dyDescent="0.3">
      <c r="A3" s="61" t="s">
        <v>17</v>
      </c>
      <c r="B3" s="61"/>
      <c r="C3" s="61"/>
      <c r="D3" s="61"/>
      <c r="E3" s="61"/>
      <c r="F3" s="61"/>
      <c r="G3" s="61"/>
    </row>
    <row r="4" spans="1:7" s="2" customFormat="1" ht="21" customHeight="1" x14ac:dyDescent="0.3">
      <c r="A4" s="61" t="s">
        <v>14</v>
      </c>
      <c r="B4" s="61"/>
      <c r="C4" s="61"/>
      <c r="D4" s="61"/>
      <c r="E4" s="61"/>
      <c r="F4" s="61"/>
      <c r="G4" s="61"/>
    </row>
    <row r="5" spans="1:7" s="3" customFormat="1" ht="21.6" thickBot="1" x14ac:dyDescent="0.35">
      <c r="A5" s="7"/>
      <c r="B5" s="18"/>
      <c r="C5" s="11"/>
      <c r="D5" s="10"/>
      <c r="E5" s="11"/>
      <c r="F5" s="11"/>
      <c r="G5" s="11"/>
    </row>
    <row r="6" spans="1:7" s="15" customFormat="1" ht="46.8" x14ac:dyDescent="0.3">
      <c r="A6" s="47" t="s">
        <v>0</v>
      </c>
      <c r="B6" s="48" t="s">
        <v>4</v>
      </c>
      <c r="C6" s="48" t="s">
        <v>1</v>
      </c>
      <c r="D6" s="48" t="s">
        <v>16</v>
      </c>
      <c r="E6" s="49" t="s">
        <v>6</v>
      </c>
      <c r="F6" s="49" t="s">
        <v>48</v>
      </c>
      <c r="G6" s="50" t="s">
        <v>5</v>
      </c>
    </row>
    <row r="7" spans="1:7" ht="15.6" x14ac:dyDescent="0.3">
      <c r="A7" s="22">
        <v>1</v>
      </c>
      <c r="B7" s="55" t="s">
        <v>27</v>
      </c>
      <c r="C7" s="23"/>
      <c r="D7" s="32"/>
      <c r="E7" s="33"/>
      <c r="F7" s="33"/>
      <c r="G7" s="24"/>
    </row>
    <row r="8" spans="1:7" ht="15.6" x14ac:dyDescent="0.3">
      <c r="A8" s="53" t="s">
        <v>2</v>
      </c>
      <c r="B8" s="56" t="s">
        <v>33</v>
      </c>
      <c r="C8" s="54" t="s">
        <v>3</v>
      </c>
      <c r="D8" s="58">
        <v>85000</v>
      </c>
      <c r="E8" s="35"/>
      <c r="F8" s="36">
        <v>2.4500000000000002</v>
      </c>
      <c r="G8" s="36">
        <f>ROUND(D8*E8,2)</f>
        <v>0</v>
      </c>
    </row>
    <row r="9" spans="1:7" ht="15.6" x14ac:dyDescent="0.3">
      <c r="A9" s="53" t="s">
        <v>20</v>
      </c>
      <c r="B9" s="56" t="s">
        <v>34</v>
      </c>
      <c r="C9" s="54" t="s">
        <v>3</v>
      </c>
      <c r="D9" s="58">
        <v>10000</v>
      </c>
      <c r="E9" s="35"/>
      <c r="F9" s="36">
        <v>5.96</v>
      </c>
      <c r="G9" s="36">
        <f t="shared" ref="G9:G18" si="0">ROUND(D9*E9,2)</f>
        <v>0</v>
      </c>
    </row>
    <row r="10" spans="1:7" ht="31.2" x14ac:dyDescent="0.3">
      <c r="A10" s="53" t="s">
        <v>21</v>
      </c>
      <c r="B10" s="56" t="s">
        <v>35</v>
      </c>
      <c r="C10" s="54" t="s">
        <v>3</v>
      </c>
      <c r="D10" s="58">
        <v>250000</v>
      </c>
      <c r="E10" s="35"/>
      <c r="F10" s="36">
        <v>6.93</v>
      </c>
      <c r="G10" s="36">
        <f>ROUND(D10*E10,2)</f>
        <v>0</v>
      </c>
    </row>
    <row r="11" spans="1:7" ht="31.2" x14ac:dyDescent="0.3">
      <c r="A11" s="53" t="s">
        <v>22</v>
      </c>
      <c r="B11" s="56" t="s">
        <v>31</v>
      </c>
      <c r="C11" s="54" t="s">
        <v>3</v>
      </c>
      <c r="D11" s="58">
        <v>1500</v>
      </c>
      <c r="E11" s="35"/>
      <c r="F11" s="36">
        <v>20</v>
      </c>
      <c r="G11" s="36">
        <f t="shared" si="0"/>
        <v>0</v>
      </c>
    </row>
    <row r="12" spans="1:7" ht="31.2" x14ac:dyDescent="0.3">
      <c r="A12" s="53" t="s">
        <v>23</v>
      </c>
      <c r="B12" s="56" t="s">
        <v>36</v>
      </c>
      <c r="C12" s="54" t="s">
        <v>3</v>
      </c>
      <c r="D12" s="58">
        <v>80000</v>
      </c>
      <c r="E12" s="35"/>
      <c r="F12" s="36">
        <v>9.65</v>
      </c>
      <c r="G12" s="36">
        <f t="shared" si="0"/>
        <v>0</v>
      </c>
    </row>
    <row r="13" spans="1:7" ht="31.2" x14ac:dyDescent="0.3">
      <c r="A13" s="53" t="s">
        <v>24</v>
      </c>
      <c r="B13" s="56" t="s">
        <v>37</v>
      </c>
      <c r="C13" s="54" t="s">
        <v>3</v>
      </c>
      <c r="D13" s="58">
        <v>16000</v>
      </c>
      <c r="E13" s="35"/>
      <c r="F13" s="36">
        <v>16.690000000000001</v>
      </c>
      <c r="G13" s="36">
        <f t="shared" si="0"/>
        <v>0</v>
      </c>
    </row>
    <row r="14" spans="1:7" ht="46.8" x14ac:dyDescent="0.3">
      <c r="A14" s="53" t="s">
        <v>25</v>
      </c>
      <c r="B14" s="56" t="s">
        <v>32</v>
      </c>
      <c r="C14" s="54" t="s">
        <v>3</v>
      </c>
      <c r="D14" s="58">
        <v>25000</v>
      </c>
      <c r="E14" s="35"/>
      <c r="F14" s="36">
        <v>7.72</v>
      </c>
      <c r="G14" s="36">
        <f t="shared" si="0"/>
        <v>0</v>
      </c>
    </row>
    <row r="15" spans="1:7" ht="15.6" x14ac:dyDescent="0.3">
      <c r="A15" s="53" t="s">
        <v>26</v>
      </c>
      <c r="B15" s="56" t="s">
        <v>18</v>
      </c>
      <c r="C15" s="54" t="s">
        <v>3</v>
      </c>
      <c r="D15" s="58">
        <v>150</v>
      </c>
      <c r="E15" s="35"/>
      <c r="F15" s="36">
        <v>8.25</v>
      </c>
      <c r="G15" s="36">
        <f t="shared" si="0"/>
        <v>0</v>
      </c>
    </row>
    <row r="16" spans="1:7" ht="31.2" x14ac:dyDescent="0.3">
      <c r="A16" s="53" t="s">
        <v>42</v>
      </c>
      <c r="B16" s="56" t="s">
        <v>19</v>
      </c>
      <c r="C16" s="54" t="s">
        <v>3</v>
      </c>
      <c r="D16" s="58">
        <v>1000</v>
      </c>
      <c r="E16" s="35"/>
      <c r="F16" s="36">
        <v>18.38</v>
      </c>
      <c r="G16" s="36">
        <f t="shared" si="0"/>
        <v>0</v>
      </c>
    </row>
    <row r="17" spans="1:7" ht="15.6" x14ac:dyDescent="0.3">
      <c r="A17" s="53" t="s">
        <v>43</v>
      </c>
      <c r="B17" s="56" t="s">
        <v>15</v>
      </c>
      <c r="C17" s="54" t="s">
        <v>3</v>
      </c>
      <c r="D17" s="58">
        <v>135000</v>
      </c>
      <c r="E17" s="35"/>
      <c r="F17" s="36">
        <v>4.45</v>
      </c>
      <c r="G17" s="36">
        <f t="shared" si="0"/>
        <v>0</v>
      </c>
    </row>
    <row r="18" spans="1:7" ht="15.6" x14ac:dyDescent="0.3">
      <c r="A18" s="53" t="s">
        <v>44</v>
      </c>
      <c r="B18" s="56" t="s">
        <v>38</v>
      </c>
      <c r="C18" s="54" t="s">
        <v>47</v>
      </c>
      <c r="D18" s="58">
        <v>3000</v>
      </c>
      <c r="E18" s="35"/>
      <c r="F18" s="36">
        <v>15</v>
      </c>
      <c r="G18" s="36">
        <f t="shared" si="0"/>
        <v>0</v>
      </c>
    </row>
    <row r="19" spans="1:7" ht="15.6" x14ac:dyDescent="0.3">
      <c r="A19" s="44">
        <v>2</v>
      </c>
      <c r="B19" s="67" t="s">
        <v>30</v>
      </c>
      <c r="C19" s="68"/>
      <c r="D19" s="68"/>
      <c r="E19" s="45"/>
      <c r="F19" s="45"/>
      <c r="G19" s="46"/>
    </row>
    <row r="20" spans="1:7" ht="31.2" x14ac:dyDescent="0.3">
      <c r="A20" s="51" t="s">
        <v>29</v>
      </c>
      <c r="B20" s="56" t="s">
        <v>39</v>
      </c>
      <c r="C20" s="57" t="s">
        <v>28</v>
      </c>
      <c r="D20" s="42">
        <v>20</v>
      </c>
      <c r="E20" s="43"/>
      <c r="F20" s="59">
        <v>250</v>
      </c>
      <c r="G20" s="41">
        <f>ROUND(D20*E20,2)</f>
        <v>0</v>
      </c>
    </row>
    <row r="21" spans="1:7" ht="31.2" x14ac:dyDescent="0.3">
      <c r="A21" s="51" t="s">
        <v>45</v>
      </c>
      <c r="B21" s="56" t="s">
        <v>40</v>
      </c>
      <c r="C21" s="57" t="s">
        <v>28</v>
      </c>
      <c r="D21" s="42">
        <v>20</v>
      </c>
      <c r="E21" s="52"/>
      <c r="F21" s="60">
        <v>350</v>
      </c>
      <c r="G21" s="41">
        <f t="shared" ref="G21:G22" si="1">ROUND(D21*E21,2)</f>
        <v>0</v>
      </c>
    </row>
    <row r="22" spans="1:7" ht="31.2" x14ac:dyDescent="0.3">
      <c r="A22" s="51" t="s">
        <v>46</v>
      </c>
      <c r="B22" s="56" t="s">
        <v>41</v>
      </c>
      <c r="C22" s="57" t="s">
        <v>28</v>
      </c>
      <c r="D22" s="42">
        <v>10</v>
      </c>
      <c r="E22" s="52"/>
      <c r="F22" s="60">
        <v>550</v>
      </c>
      <c r="G22" s="41">
        <f t="shared" si="1"/>
        <v>0</v>
      </c>
    </row>
    <row r="23" spans="1:7" ht="15.6" x14ac:dyDescent="0.3">
      <c r="A23" s="37"/>
      <c r="B23" s="26"/>
      <c r="C23" s="29"/>
      <c r="D23" s="29"/>
      <c r="E23" s="38" t="s">
        <v>8</v>
      </c>
      <c r="F23" s="38"/>
      <c r="G23" s="39">
        <f>SUM(G7:G22)</f>
        <v>0</v>
      </c>
    </row>
    <row r="24" spans="1:7" ht="15.6" x14ac:dyDescent="0.3">
      <c r="A24" s="20"/>
      <c r="B24" s="21"/>
      <c r="C24" s="19"/>
      <c r="D24" s="19"/>
      <c r="E24" s="17" t="s">
        <v>9</v>
      </c>
      <c r="F24" s="17"/>
      <c r="G24" s="40">
        <f>G25-G23</f>
        <v>0</v>
      </c>
    </row>
    <row r="25" spans="1:7" ht="15.6" x14ac:dyDescent="0.3">
      <c r="A25" s="20"/>
      <c r="B25" s="21"/>
      <c r="C25" s="19"/>
      <c r="D25" s="19"/>
      <c r="E25" s="17" t="s">
        <v>10</v>
      </c>
      <c r="F25" s="17"/>
      <c r="G25" s="40">
        <f>ROUND(G23*1.21,2)</f>
        <v>0</v>
      </c>
    </row>
    <row r="26" spans="1:7" ht="15.6" x14ac:dyDescent="0.3">
      <c r="A26" s="25"/>
      <c r="B26" s="14"/>
      <c r="C26" s="12"/>
      <c r="D26" s="12"/>
      <c r="E26" s="12"/>
      <c r="F26" s="12"/>
      <c r="G26" s="12"/>
    </row>
    <row r="27" spans="1:7" ht="15.6" x14ac:dyDescent="0.3">
      <c r="A27" s="25"/>
      <c r="B27" s="14"/>
      <c r="C27" s="12"/>
      <c r="D27" s="12"/>
      <c r="E27" s="12"/>
      <c r="F27" s="12"/>
      <c r="G27" s="12"/>
    </row>
    <row r="28" spans="1:7" ht="33" customHeight="1" x14ac:dyDescent="0.3">
      <c r="A28" s="31"/>
      <c r="B28" s="26"/>
      <c r="C28" s="27"/>
      <c r="D28" s="28"/>
      <c r="E28" s="29"/>
      <c r="F28" s="29"/>
      <c r="G28" s="29"/>
    </row>
    <row r="29" spans="1:7" s="13" customFormat="1" ht="15.6" x14ac:dyDescent="0.3">
      <c r="A29" s="62" t="s">
        <v>11</v>
      </c>
      <c r="B29" s="63"/>
      <c r="C29" s="64" t="s">
        <v>12</v>
      </c>
      <c r="D29" s="65"/>
      <c r="E29" s="66" t="s">
        <v>13</v>
      </c>
      <c r="F29" s="66"/>
      <c r="G29" s="66"/>
    </row>
    <row r="30" spans="1:7" x14ac:dyDescent="0.3">
      <c r="A30" s="30"/>
      <c r="B30" s="30"/>
      <c r="C30" s="30"/>
      <c r="D30" s="30"/>
      <c r="E30" s="30"/>
      <c r="F30" s="30"/>
      <c r="G30" s="4"/>
    </row>
  </sheetData>
  <mergeCells count="6">
    <mergeCell ref="A3:G3"/>
    <mergeCell ref="A4:G4"/>
    <mergeCell ref="B19:D19"/>
    <mergeCell ref="A29:B29"/>
    <mergeCell ref="C29:D29"/>
    <mergeCell ref="E29:G29"/>
  </mergeCells>
  <conditionalFormatting sqref="D1:D2">
    <cfRule type="colorScale" priority="1">
      <colorScale>
        <cfvo type="num" val="0"/>
        <cfvo type="num" val="100"/>
        <color rgb="FFFCFCFF"/>
        <color rgb="FFF8696B"/>
      </colorScale>
    </cfRule>
  </conditionalFormatting>
  <conditionalFormatting sqref="D5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54543-44B0-4641-A536-EA3868E3FF40}">
  <dimension ref="A1:G30"/>
  <sheetViews>
    <sheetView zoomScale="85" zoomScaleNormal="85" workbookViewId="0">
      <pane ySplit="6" topLeftCell="A7" activePane="bottomLeft" state="frozen"/>
      <selection activeCell="H32" sqref="H32"/>
      <selection pane="bottomLeft" activeCell="I24" sqref="I24"/>
    </sheetView>
  </sheetViews>
  <sheetFormatPr defaultRowHeight="14.4" x14ac:dyDescent="0.3"/>
  <cols>
    <col min="1" max="1" width="7.109375" style="6" bestFit="1" customWidth="1"/>
    <col min="2" max="2" width="46.44140625" style="34" customWidth="1"/>
    <col min="3" max="3" width="10.5546875" customWidth="1"/>
    <col min="4" max="4" width="13.44140625" bestFit="1" customWidth="1"/>
    <col min="5" max="6" width="14.5546875" style="1" customWidth="1"/>
    <col min="7" max="7" width="16.88671875" style="1" customWidth="1"/>
  </cols>
  <sheetData>
    <row r="1" spans="1:7" s="5" customFormat="1" ht="18" x14ac:dyDescent="0.3">
      <c r="A1" s="7"/>
      <c r="B1" s="18"/>
      <c r="C1" s="8"/>
      <c r="D1" s="9"/>
      <c r="E1" s="8"/>
      <c r="F1" s="8"/>
      <c r="G1" s="16" t="s">
        <v>7</v>
      </c>
    </row>
    <row r="2" spans="1:7" s="5" customFormat="1" ht="18" x14ac:dyDescent="0.3">
      <c r="A2" s="7"/>
      <c r="B2" s="18"/>
      <c r="C2" s="8"/>
      <c r="D2" s="9"/>
      <c r="E2" s="8"/>
      <c r="F2" s="8"/>
      <c r="G2" s="16"/>
    </row>
    <row r="3" spans="1:7" s="2" customFormat="1" ht="33" customHeight="1" x14ac:dyDescent="0.3">
      <c r="A3" s="61" t="s">
        <v>17</v>
      </c>
      <c r="B3" s="61"/>
      <c r="C3" s="61"/>
      <c r="D3" s="61"/>
      <c r="E3" s="61"/>
      <c r="F3" s="61"/>
      <c r="G3" s="61"/>
    </row>
    <row r="4" spans="1:7" s="2" customFormat="1" ht="21" customHeight="1" x14ac:dyDescent="0.3">
      <c r="A4" s="61" t="s">
        <v>14</v>
      </c>
      <c r="B4" s="61"/>
      <c r="C4" s="61"/>
      <c r="D4" s="61"/>
      <c r="E4" s="61"/>
      <c r="F4" s="61"/>
      <c r="G4" s="61"/>
    </row>
    <row r="5" spans="1:7" s="3" customFormat="1" ht="21.6" thickBot="1" x14ac:dyDescent="0.35">
      <c r="A5" s="7"/>
      <c r="B5" s="18"/>
      <c r="C5" s="11"/>
      <c r="D5" s="10"/>
      <c r="E5" s="11"/>
      <c r="F5" s="11"/>
      <c r="G5" s="11"/>
    </row>
    <row r="6" spans="1:7" s="15" customFormat="1" ht="46.8" x14ac:dyDescent="0.3">
      <c r="A6" s="47" t="s">
        <v>0</v>
      </c>
      <c r="B6" s="48" t="s">
        <v>4</v>
      </c>
      <c r="C6" s="48" t="s">
        <v>1</v>
      </c>
      <c r="D6" s="48" t="s">
        <v>16</v>
      </c>
      <c r="E6" s="49" t="s">
        <v>6</v>
      </c>
      <c r="F6" s="49" t="s">
        <v>48</v>
      </c>
      <c r="G6" s="50" t="s">
        <v>5</v>
      </c>
    </row>
    <row r="7" spans="1:7" ht="15.6" x14ac:dyDescent="0.3">
      <c r="A7" s="22">
        <v>1</v>
      </c>
      <c r="B7" s="55" t="s">
        <v>27</v>
      </c>
      <c r="C7" s="23"/>
      <c r="D7" s="32"/>
      <c r="E7" s="33"/>
      <c r="F7" s="33"/>
      <c r="G7" s="24"/>
    </row>
    <row r="8" spans="1:7" ht="15.6" x14ac:dyDescent="0.3">
      <c r="A8" s="53" t="s">
        <v>2</v>
      </c>
      <c r="B8" s="56" t="s">
        <v>33</v>
      </c>
      <c r="C8" s="54" t="s">
        <v>3</v>
      </c>
      <c r="D8" s="58">
        <v>90000</v>
      </c>
      <c r="E8" s="35"/>
      <c r="F8" s="36">
        <v>2.4500000000000002</v>
      </c>
      <c r="G8" s="36">
        <f>ROUND(D8*E8,2)</f>
        <v>0</v>
      </c>
    </row>
    <row r="9" spans="1:7" ht="15.6" x14ac:dyDescent="0.3">
      <c r="A9" s="53" t="s">
        <v>20</v>
      </c>
      <c r="B9" s="56" t="s">
        <v>34</v>
      </c>
      <c r="C9" s="54" t="s">
        <v>3</v>
      </c>
      <c r="D9" s="58">
        <v>10000</v>
      </c>
      <c r="E9" s="35"/>
      <c r="F9" s="36">
        <v>5.96</v>
      </c>
      <c r="G9" s="36">
        <f t="shared" ref="G9:G18" si="0">ROUND(D9*E9,2)</f>
        <v>0</v>
      </c>
    </row>
    <row r="10" spans="1:7" ht="31.2" x14ac:dyDescent="0.3">
      <c r="A10" s="53" t="s">
        <v>21</v>
      </c>
      <c r="B10" s="56" t="s">
        <v>35</v>
      </c>
      <c r="C10" s="54" t="s">
        <v>3</v>
      </c>
      <c r="D10" s="58">
        <v>230000</v>
      </c>
      <c r="E10" s="35"/>
      <c r="F10" s="36">
        <v>6.93</v>
      </c>
      <c r="G10" s="36">
        <f t="shared" si="0"/>
        <v>0</v>
      </c>
    </row>
    <row r="11" spans="1:7" ht="31.2" x14ac:dyDescent="0.3">
      <c r="A11" s="53" t="s">
        <v>22</v>
      </c>
      <c r="B11" s="56" t="s">
        <v>31</v>
      </c>
      <c r="C11" s="54" t="s">
        <v>3</v>
      </c>
      <c r="D11" s="58">
        <v>1500</v>
      </c>
      <c r="E11" s="35"/>
      <c r="F11" s="36">
        <v>20</v>
      </c>
      <c r="G11" s="36">
        <f t="shared" si="0"/>
        <v>0</v>
      </c>
    </row>
    <row r="12" spans="1:7" ht="31.2" x14ac:dyDescent="0.3">
      <c r="A12" s="53" t="s">
        <v>23</v>
      </c>
      <c r="B12" s="56" t="s">
        <v>36</v>
      </c>
      <c r="C12" s="54" t="s">
        <v>3</v>
      </c>
      <c r="D12" s="58">
        <v>65000</v>
      </c>
      <c r="E12" s="35"/>
      <c r="F12" s="36">
        <v>9.65</v>
      </c>
      <c r="G12" s="36">
        <f t="shared" si="0"/>
        <v>0</v>
      </c>
    </row>
    <row r="13" spans="1:7" ht="31.2" x14ac:dyDescent="0.3">
      <c r="A13" s="53" t="s">
        <v>24</v>
      </c>
      <c r="B13" s="56" t="s">
        <v>37</v>
      </c>
      <c r="C13" s="54" t="s">
        <v>3</v>
      </c>
      <c r="D13" s="58">
        <v>20000</v>
      </c>
      <c r="E13" s="35"/>
      <c r="F13" s="36">
        <v>16.690000000000001</v>
      </c>
      <c r="G13" s="36">
        <f t="shared" si="0"/>
        <v>0</v>
      </c>
    </row>
    <row r="14" spans="1:7" ht="46.8" x14ac:dyDescent="0.3">
      <c r="A14" s="53" t="s">
        <v>25</v>
      </c>
      <c r="B14" s="56" t="s">
        <v>32</v>
      </c>
      <c r="C14" s="54" t="s">
        <v>3</v>
      </c>
      <c r="D14" s="58">
        <v>35000</v>
      </c>
      <c r="E14" s="35"/>
      <c r="F14" s="36">
        <v>7.72</v>
      </c>
      <c r="G14" s="36">
        <f t="shared" si="0"/>
        <v>0</v>
      </c>
    </row>
    <row r="15" spans="1:7" ht="15.6" x14ac:dyDescent="0.3">
      <c r="A15" s="53" t="s">
        <v>26</v>
      </c>
      <c r="B15" s="56" t="s">
        <v>18</v>
      </c>
      <c r="C15" s="54" t="s">
        <v>3</v>
      </c>
      <c r="D15" s="58">
        <v>150</v>
      </c>
      <c r="E15" s="35"/>
      <c r="F15" s="36">
        <v>8.25</v>
      </c>
      <c r="G15" s="36">
        <f t="shared" si="0"/>
        <v>0</v>
      </c>
    </row>
    <row r="16" spans="1:7" ht="31.2" x14ac:dyDescent="0.3">
      <c r="A16" s="53" t="s">
        <v>42</v>
      </c>
      <c r="B16" s="56" t="s">
        <v>19</v>
      </c>
      <c r="C16" s="54" t="s">
        <v>3</v>
      </c>
      <c r="D16" s="58">
        <v>1000</v>
      </c>
      <c r="E16" s="35"/>
      <c r="F16" s="36">
        <v>18.38</v>
      </c>
      <c r="G16" s="36">
        <f t="shared" si="0"/>
        <v>0</v>
      </c>
    </row>
    <row r="17" spans="1:7" ht="15.6" x14ac:dyDescent="0.3">
      <c r="A17" s="53" t="s">
        <v>43</v>
      </c>
      <c r="B17" s="56" t="s">
        <v>15</v>
      </c>
      <c r="C17" s="54" t="s">
        <v>3</v>
      </c>
      <c r="D17" s="58">
        <v>150000</v>
      </c>
      <c r="E17" s="35"/>
      <c r="F17" s="36">
        <v>4.45</v>
      </c>
      <c r="G17" s="36">
        <f t="shared" si="0"/>
        <v>0</v>
      </c>
    </row>
    <row r="18" spans="1:7" ht="15.6" x14ac:dyDescent="0.3">
      <c r="A18" s="53" t="s">
        <v>44</v>
      </c>
      <c r="B18" s="56" t="s">
        <v>38</v>
      </c>
      <c r="C18" s="54" t="s">
        <v>47</v>
      </c>
      <c r="D18" s="58">
        <v>2500</v>
      </c>
      <c r="E18" s="35"/>
      <c r="F18" s="36">
        <v>15</v>
      </c>
      <c r="G18" s="36">
        <f t="shared" si="0"/>
        <v>0</v>
      </c>
    </row>
    <row r="19" spans="1:7" ht="15.6" x14ac:dyDescent="0.3">
      <c r="A19" s="44">
        <v>2</v>
      </c>
      <c r="B19" s="67" t="s">
        <v>30</v>
      </c>
      <c r="C19" s="68"/>
      <c r="D19" s="68"/>
      <c r="E19" s="45"/>
      <c r="F19" s="45"/>
      <c r="G19" s="46"/>
    </row>
    <row r="20" spans="1:7" ht="31.2" x14ac:dyDescent="0.3">
      <c r="A20" s="51" t="s">
        <v>29</v>
      </c>
      <c r="B20" s="56" t="s">
        <v>39</v>
      </c>
      <c r="C20" s="57" t="s">
        <v>28</v>
      </c>
      <c r="D20" s="42">
        <v>20</v>
      </c>
      <c r="E20" s="43"/>
      <c r="F20" s="59">
        <v>250</v>
      </c>
      <c r="G20" s="41">
        <f>ROUND(D20*E20,2)</f>
        <v>0</v>
      </c>
    </row>
    <row r="21" spans="1:7" ht="31.2" x14ac:dyDescent="0.3">
      <c r="A21" s="51" t="s">
        <v>45</v>
      </c>
      <c r="B21" s="56" t="s">
        <v>40</v>
      </c>
      <c r="C21" s="57" t="s">
        <v>28</v>
      </c>
      <c r="D21" s="42">
        <v>20</v>
      </c>
      <c r="E21" s="52"/>
      <c r="F21" s="60">
        <v>350</v>
      </c>
      <c r="G21" s="41">
        <f t="shared" ref="G21:G22" si="1">ROUND(D21*E21,2)</f>
        <v>0</v>
      </c>
    </row>
    <row r="22" spans="1:7" ht="31.2" x14ac:dyDescent="0.3">
      <c r="A22" s="51" t="s">
        <v>46</v>
      </c>
      <c r="B22" s="56" t="s">
        <v>41</v>
      </c>
      <c r="C22" s="57" t="s">
        <v>28</v>
      </c>
      <c r="D22" s="42">
        <v>10</v>
      </c>
      <c r="E22" s="52"/>
      <c r="F22" s="60">
        <v>550</v>
      </c>
      <c r="G22" s="41">
        <f t="shared" si="1"/>
        <v>0</v>
      </c>
    </row>
    <row r="23" spans="1:7" ht="15.6" x14ac:dyDescent="0.3">
      <c r="A23" s="37"/>
      <c r="B23" s="26"/>
      <c r="C23" s="29"/>
      <c r="D23" s="29"/>
      <c r="E23" s="38" t="s">
        <v>8</v>
      </c>
      <c r="F23" s="38"/>
      <c r="G23" s="39">
        <f>SUM(G7:G22)</f>
        <v>0</v>
      </c>
    </row>
    <row r="24" spans="1:7" ht="15.6" x14ac:dyDescent="0.3">
      <c r="A24" s="20"/>
      <c r="B24" s="21"/>
      <c r="C24" s="19"/>
      <c r="D24" s="19"/>
      <c r="E24" s="17" t="s">
        <v>9</v>
      </c>
      <c r="F24" s="17"/>
      <c r="G24" s="40">
        <f>G25-G23</f>
        <v>0</v>
      </c>
    </row>
    <row r="25" spans="1:7" ht="15.6" x14ac:dyDescent="0.3">
      <c r="A25" s="20"/>
      <c r="B25" s="21"/>
      <c r="C25" s="19"/>
      <c r="D25" s="19"/>
      <c r="E25" s="17" t="s">
        <v>10</v>
      </c>
      <c r="F25" s="17"/>
      <c r="G25" s="40">
        <f>ROUND(G23*1.21,2)</f>
        <v>0</v>
      </c>
    </row>
    <row r="26" spans="1:7" ht="15.6" x14ac:dyDescent="0.3">
      <c r="A26" s="25"/>
      <c r="B26" s="14"/>
      <c r="C26" s="12"/>
      <c r="D26" s="12"/>
      <c r="E26" s="12"/>
      <c r="F26" s="12"/>
      <c r="G26" s="12"/>
    </row>
    <row r="27" spans="1:7" ht="15.6" x14ac:dyDescent="0.3">
      <c r="A27" s="25"/>
      <c r="B27" s="14"/>
      <c r="C27" s="12"/>
      <c r="D27" s="12"/>
      <c r="E27" s="12"/>
      <c r="F27" s="12"/>
      <c r="G27" s="12"/>
    </row>
    <row r="28" spans="1:7" ht="33" customHeight="1" x14ac:dyDescent="0.3">
      <c r="A28" s="31"/>
      <c r="B28" s="26"/>
      <c r="C28" s="27"/>
      <c r="D28" s="28"/>
      <c r="E28" s="29"/>
      <c r="F28" s="29"/>
      <c r="G28" s="29"/>
    </row>
    <row r="29" spans="1:7" s="13" customFormat="1" ht="15.6" x14ac:dyDescent="0.3">
      <c r="A29" s="62" t="s">
        <v>11</v>
      </c>
      <c r="B29" s="63"/>
      <c r="C29" s="64" t="s">
        <v>12</v>
      </c>
      <c r="D29" s="65"/>
      <c r="E29" s="66" t="s">
        <v>13</v>
      </c>
      <c r="F29" s="66"/>
      <c r="G29" s="66"/>
    </row>
    <row r="30" spans="1:7" x14ac:dyDescent="0.3">
      <c r="A30" s="30"/>
      <c r="B30" s="30"/>
      <c r="C30" s="30"/>
      <c r="D30" s="30"/>
      <c r="E30" s="30"/>
      <c r="F30" s="30"/>
      <c r="G30" s="4"/>
    </row>
  </sheetData>
  <mergeCells count="6">
    <mergeCell ref="A3:G3"/>
    <mergeCell ref="A4:G4"/>
    <mergeCell ref="B19:D19"/>
    <mergeCell ref="A29:B29"/>
    <mergeCell ref="C29:D29"/>
    <mergeCell ref="E29:G29"/>
  </mergeCells>
  <conditionalFormatting sqref="D1:D2">
    <cfRule type="colorScale" priority="1">
      <colorScale>
        <cfvo type="num" val="0"/>
        <cfvo type="num" val="100"/>
        <color rgb="FFFCFCFF"/>
        <color rgb="FFF8696B"/>
      </colorScale>
    </cfRule>
  </conditionalFormatting>
  <conditionalFormatting sqref="D5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9667-F217-445B-A65F-7EA84E016D2A}">
  <dimension ref="A1:G30"/>
  <sheetViews>
    <sheetView tabSelected="1" zoomScale="85" zoomScaleNormal="85" workbookViewId="0">
      <pane ySplit="6" topLeftCell="A12" activePane="bottomLeft" state="frozen"/>
      <selection activeCell="H32" sqref="H32"/>
      <selection pane="bottomLeft" activeCell="N15" sqref="N15"/>
    </sheetView>
  </sheetViews>
  <sheetFormatPr defaultRowHeight="14.4" x14ac:dyDescent="0.3"/>
  <cols>
    <col min="1" max="1" width="7.109375" style="6" bestFit="1" customWidth="1"/>
    <col min="2" max="2" width="46.44140625" style="34" customWidth="1"/>
    <col min="3" max="3" width="10.5546875" customWidth="1"/>
    <col min="4" max="4" width="13.44140625" bestFit="1" customWidth="1"/>
    <col min="5" max="6" width="14.5546875" style="1" customWidth="1"/>
    <col min="7" max="7" width="16.88671875" style="1" customWidth="1"/>
  </cols>
  <sheetData>
    <row r="1" spans="1:7" s="5" customFormat="1" ht="18" x14ac:dyDescent="0.3">
      <c r="A1" s="7"/>
      <c r="B1" s="18"/>
      <c r="C1" s="8"/>
      <c r="D1" s="9"/>
      <c r="E1" s="8"/>
      <c r="F1" s="8"/>
      <c r="G1" s="16" t="s">
        <v>7</v>
      </c>
    </row>
    <row r="2" spans="1:7" s="5" customFormat="1" ht="18" x14ac:dyDescent="0.3">
      <c r="A2" s="7"/>
      <c r="B2" s="18"/>
      <c r="C2" s="8"/>
      <c r="D2" s="9"/>
      <c r="E2" s="8"/>
      <c r="F2" s="8"/>
      <c r="G2" s="16"/>
    </row>
    <row r="3" spans="1:7" s="2" customFormat="1" ht="33" customHeight="1" x14ac:dyDescent="0.3">
      <c r="A3" s="61" t="s">
        <v>17</v>
      </c>
      <c r="B3" s="61"/>
      <c r="C3" s="61"/>
      <c r="D3" s="61"/>
      <c r="E3" s="61"/>
      <c r="F3" s="61"/>
      <c r="G3" s="61"/>
    </row>
    <row r="4" spans="1:7" s="2" customFormat="1" ht="21" customHeight="1" x14ac:dyDescent="0.3">
      <c r="A4" s="61" t="s">
        <v>14</v>
      </c>
      <c r="B4" s="61"/>
      <c r="C4" s="61"/>
      <c r="D4" s="61"/>
      <c r="E4" s="61"/>
      <c r="F4" s="61"/>
      <c r="G4" s="61"/>
    </row>
    <row r="5" spans="1:7" s="3" customFormat="1" ht="21.6" thickBot="1" x14ac:dyDescent="0.35">
      <c r="A5" s="7"/>
      <c r="B5" s="18"/>
      <c r="C5" s="11"/>
      <c r="D5" s="10"/>
      <c r="E5" s="11"/>
      <c r="F5" s="11"/>
      <c r="G5" s="11"/>
    </row>
    <row r="6" spans="1:7" s="15" customFormat="1" ht="46.8" x14ac:dyDescent="0.3">
      <c r="A6" s="47" t="s">
        <v>0</v>
      </c>
      <c r="B6" s="48" t="s">
        <v>4</v>
      </c>
      <c r="C6" s="48" t="s">
        <v>1</v>
      </c>
      <c r="D6" s="48" t="s">
        <v>16</v>
      </c>
      <c r="E6" s="49" t="s">
        <v>6</v>
      </c>
      <c r="F6" s="49" t="s">
        <v>48</v>
      </c>
      <c r="G6" s="50" t="s">
        <v>5</v>
      </c>
    </row>
    <row r="7" spans="1:7" ht="15.6" x14ac:dyDescent="0.3">
      <c r="A7" s="22">
        <v>1</v>
      </c>
      <c r="B7" s="55" t="s">
        <v>27</v>
      </c>
      <c r="C7" s="23"/>
      <c r="D7" s="32"/>
      <c r="E7" s="33"/>
      <c r="F7" s="33"/>
      <c r="G7" s="24"/>
    </row>
    <row r="8" spans="1:7" ht="15.6" x14ac:dyDescent="0.3">
      <c r="A8" s="53" t="s">
        <v>2</v>
      </c>
      <c r="B8" s="56" t="s">
        <v>33</v>
      </c>
      <c r="C8" s="54" t="s">
        <v>3</v>
      </c>
      <c r="D8" s="58">
        <v>150000</v>
      </c>
      <c r="E8" s="35"/>
      <c r="F8" s="36">
        <v>2.4500000000000002</v>
      </c>
      <c r="G8" s="36">
        <f>ROUND(D8*E8,2)</f>
        <v>0</v>
      </c>
    </row>
    <row r="9" spans="1:7" ht="15.6" x14ac:dyDescent="0.3">
      <c r="A9" s="53" t="s">
        <v>20</v>
      </c>
      <c r="B9" s="56" t="s">
        <v>34</v>
      </c>
      <c r="C9" s="54" t="s">
        <v>3</v>
      </c>
      <c r="D9" s="58">
        <v>13000</v>
      </c>
      <c r="E9" s="35"/>
      <c r="F9" s="36">
        <v>5.96</v>
      </c>
      <c r="G9" s="36">
        <f t="shared" ref="G9:G18" si="0">ROUND(D9*E9,2)</f>
        <v>0</v>
      </c>
    </row>
    <row r="10" spans="1:7" ht="31.2" x14ac:dyDescent="0.3">
      <c r="A10" s="53" t="s">
        <v>21</v>
      </c>
      <c r="B10" s="56" t="s">
        <v>35</v>
      </c>
      <c r="C10" s="54" t="s">
        <v>3</v>
      </c>
      <c r="D10" s="58">
        <v>210000</v>
      </c>
      <c r="E10" s="35"/>
      <c r="F10" s="36">
        <v>6.93</v>
      </c>
      <c r="G10" s="36">
        <f t="shared" si="0"/>
        <v>0</v>
      </c>
    </row>
    <row r="11" spans="1:7" ht="31.2" x14ac:dyDescent="0.3">
      <c r="A11" s="53" t="s">
        <v>22</v>
      </c>
      <c r="B11" s="56" t="s">
        <v>31</v>
      </c>
      <c r="C11" s="54" t="s">
        <v>3</v>
      </c>
      <c r="D11" s="58">
        <v>1500</v>
      </c>
      <c r="E11" s="35"/>
      <c r="F11" s="36">
        <v>20</v>
      </c>
      <c r="G11" s="36">
        <f t="shared" si="0"/>
        <v>0</v>
      </c>
    </row>
    <row r="12" spans="1:7" ht="31.2" x14ac:dyDescent="0.3">
      <c r="A12" s="53" t="s">
        <v>23</v>
      </c>
      <c r="B12" s="56" t="s">
        <v>36</v>
      </c>
      <c r="C12" s="54" t="s">
        <v>3</v>
      </c>
      <c r="D12" s="58">
        <v>100000</v>
      </c>
      <c r="E12" s="35"/>
      <c r="F12" s="36">
        <v>9.65</v>
      </c>
      <c r="G12" s="36">
        <f t="shared" si="0"/>
        <v>0</v>
      </c>
    </row>
    <row r="13" spans="1:7" ht="31.2" x14ac:dyDescent="0.3">
      <c r="A13" s="53" t="s">
        <v>24</v>
      </c>
      <c r="B13" s="56" t="s">
        <v>37</v>
      </c>
      <c r="C13" s="54" t="s">
        <v>3</v>
      </c>
      <c r="D13" s="58">
        <v>22000</v>
      </c>
      <c r="E13" s="35"/>
      <c r="F13" s="36">
        <v>16.690000000000001</v>
      </c>
      <c r="G13" s="36">
        <f t="shared" si="0"/>
        <v>0</v>
      </c>
    </row>
    <row r="14" spans="1:7" ht="46.8" x14ac:dyDescent="0.3">
      <c r="A14" s="53" t="s">
        <v>25</v>
      </c>
      <c r="B14" s="56" t="s">
        <v>32</v>
      </c>
      <c r="C14" s="54" t="s">
        <v>3</v>
      </c>
      <c r="D14" s="58">
        <v>35000</v>
      </c>
      <c r="E14" s="35"/>
      <c r="F14" s="36">
        <v>7.72</v>
      </c>
      <c r="G14" s="36">
        <f t="shared" si="0"/>
        <v>0</v>
      </c>
    </row>
    <row r="15" spans="1:7" ht="15.6" x14ac:dyDescent="0.3">
      <c r="A15" s="53" t="s">
        <v>26</v>
      </c>
      <c r="B15" s="56" t="s">
        <v>18</v>
      </c>
      <c r="C15" s="54" t="s">
        <v>3</v>
      </c>
      <c r="D15" s="58">
        <v>150</v>
      </c>
      <c r="E15" s="35"/>
      <c r="F15" s="36">
        <v>8.25</v>
      </c>
      <c r="G15" s="36">
        <f t="shared" si="0"/>
        <v>0</v>
      </c>
    </row>
    <row r="16" spans="1:7" ht="31.2" x14ac:dyDescent="0.3">
      <c r="A16" s="53" t="s">
        <v>42</v>
      </c>
      <c r="B16" s="56" t="s">
        <v>19</v>
      </c>
      <c r="C16" s="54" t="s">
        <v>3</v>
      </c>
      <c r="D16" s="58">
        <v>1500</v>
      </c>
      <c r="E16" s="35"/>
      <c r="F16" s="36">
        <v>18.38</v>
      </c>
      <c r="G16" s="36">
        <f t="shared" si="0"/>
        <v>0</v>
      </c>
    </row>
    <row r="17" spans="1:7" ht="15.6" x14ac:dyDescent="0.3">
      <c r="A17" s="53" t="s">
        <v>43</v>
      </c>
      <c r="B17" s="56" t="s">
        <v>15</v>
      </c>
      <c r="C17" s="54" t="s">
        <v>3</v>
      </c>
      <c r="D17" s="58">
        <v>165000</v>
      </c>
      <c r="E17" s="35"/>
      <c r="F17" s="36">
        <v>4.45</v>
      </c>
      <c r="G17" s="36">
        <f t="shared" si="0"/>
        <v>0</v>
      </c>
    </row>
    <row r="18" spans="1:7" ht="15.6" x14ac:dyDescent="0.3">
      <c r="A18" s="53" t="s">
        <v>44</v>
      </c>
      <c r="B18" s="56" t="s">
        <v>38</v>
      </c>
      <c r="C18" s="54" t="s">
        <v>47</v>
      </c>
      <c r="D18" s="58">
        <v>3000</v>
      </c>
      <c r="E18" s="35"/>
      <c r="F18" s="36">
        <v>15</v>
      </c>
      <c r="G18" s="36">
        <f t="shared" si="0"/>
        <v>0</v>
      </c>
    </row>
    <row r="19" spans="1:7" ht="15.6" x14ac:dyDescent="0.3">
      <c r="A19" s="44">
        <v>2</v>
      </c>
      <c r="B19" s="67" t="s">
        <v>30</v>
      </c>
      <c r="C19" s="68"/>
      <c r="D19" s="68"/>
      <c r="E19" s="45"/>
      <c r="F19" s="45"/>
      <c r="G19" s="46"/>
    </row>
    <row r="20" spans="1:7" ht="31.2" x14ac:dyDescent="0.3">
      <c r="A20" s="51" t="s">
        <v>29</v>
      </c>
      <c r="B20" s="56" t="s">
        <v>39</v>
      </c>
      <c r="C20" s="57" t="s">
        <v>28</v>
      </c>
      <c r="D20" s="42">
        <v>20</v>
      </c>
      <c r="E20" s="43"/>
      <c r="F20" s="59">
        <v>250</v>
      </c>
      <c r="G20" s="41">
        <f>ROUND(D20*E20,2)</f>
        <v>0</v>
      </c>
    </row>
    <row r="21" spans="1:7" ht="31.2" x14ac:dyDescent="0.3">
      <c r="A21" s="51" t="s">
        <v>45</v>
      </c>
      <c r="B21" s="56" t="s">
        <v>40</v>
      </c>
      <c r="C21" s="57" t="s">
        <v>28</v>
      </c>
      <c r="D21" s="42">
        <v>20</v>
      </c>
      <c r="E21" s="52"/>
      <c r="F21" s="60">
        <v>350</v>
      </c>
      <c r="G21" s="41">
        <f t="shared" ref="G21:G22" si="1">ROUND(D21*E21,2)</f>
        <v>0</v>
      </c>
    </row>
    <row r="22" spans="1:7" ht="31.2" x14ac:dyDescent="0.3">
      <c r="A22" s="51" t="s">
        <v>46</v>
      </c>
      <c r="B22" s="56" t="s">
        <v>41</v>
      </c>
      <c r="C22" s="57" t="s">
        <v>28</v>
      </c>
      <c r="D22" s="42">
        <v>10</v>
      </c>
      <c r="E22" s="52"/>
      <c r="F22" s="60">
        <v>550</v>
      </c>
      <c r="G22" s="41">
        <f t="shared" si="1"/>
        <v>0</v>
      </c>
    </row>
    <row r="23" spans="1:7" ht="15.6" x14ac:dyDescent="0.3">
      <c r="A23" s="37"/>
      <c r="B23" s="26"/>
      <c r="C23" s="29"/>
      <c r="D23" s="29"/>
      <c r="E23" s="38" t="s">
        <v>8</v>
      </c>
      <c r="F23" s="38"/>
      <c r="G23" s="39">
        <f>SUM(G7:G22)</f>
        <v>0</v>
      </c>
    </row>
    <row r="24" spans="1:7" ht="15.6" x14ac:dyDescent="0.3">
      <c r="A24" s="20"/>
      <c r="B24" s="21"/>
      <c r="C24" s="19"/>
      <c r="D24" s="19"/>
      <c r="E24" s="17" t="s">
        <v>9</v>
      </c>
      <c r="F24" s="17"/>
      <c r="G24" s="40">
        <f>G25-G23</f>
        <v>0</v>
      </c>
    </row>
    <row r="25" spans="1:7" ht="15.6" x14ac:dyDescent="0.3">
      <c r="A25" s="20"/>
      <c r="B25" s="21"/>
      <c r="C25" s="19"/>
      <c r="D25" s="19"/>
      <c r="E25" s="17" t="s">
        <v>10</v>
      </c>
      <c r="F25" s="17"/>
      <c r="G25" s="40">
        <f>ROUND(G23*1.21,2)</f>
        <v>0</v>
      </c>
    </row>
    <row r="26" spans="1:7" ht="15.6" x14ac:dyDescent="0.3">
      <c r="A26" s="25"/>
      <c r="B26" s="14"/>
      <c r="C26" s="12"/>
      <c r="D26" s="12"/>
      <c r="E26" s="12"/>
      <c r="F26" s="12"/>
      <c r="G26" s="12"/>
    </row>
    <row r="27" spans="1:7" ht="15.6" x14ac:dyDescent="0.3">
      <c r="A27" s="25"/>
      <c r="B27" s="14"/>
      <c r="C27" s="12"/>
      <c r="D27" s="12"/>
      <c r="E27" s="12"/>
      <c r="F27" s="12"/>
      <c r="G27" s="12"/>
    </row>
    <row r="28" spans="1:7" ht="33" customHeight="1" x14ac:dyDescent="0.3">
      <c r="A28" s="31"/>
      <c r="B28" s="26"/>
      <c r="C28" s="27"/>
      <c r="D28" s="28"/>
      <c r="E28" s="29"/>
      <c r="F28" s="29"/>
      <c r="G28" s="29"/>
    </row>
    <row r="29" spans="1:7" s="13" customFormat="1" ht="15.6" x14ac:dyDescent="0.3">
      <c r="A29" s="62" t="s">
        <v>11</v>
      </c>
      <c r="B29" s="63"/>
      <c r="C29" s="64" t="s">
        <v>12</v>
      </c>
      <c r="D29" s="65"/>
      <c r="E29" s="66" t="s">
        <v>13</v>
      </c>
      <c r="F29" s="66"/>
      <c r="G29" s="66"/>
    </row>
    <row r="30" spans="1:7" x14ac:dyDescent="0.3">
      <c r="A30" s="30"/>
      <c r="B30" s="30"/>
      <c r="C30" s="30"/>
      <c r="D30" s="30"/>
      <c r="E30" s="30"/>
      <c r="F30" s="30"/>
      <c r="G30" s="4"/>
    </row>
  </sheetData>
  <mergeCells count="6">
    <mergeCell ref="A3:G3"/>
    <mergeCell ref="A4:G4"/>
    <mergeCell ref="B19:D19"/>
    <mergeCell ref="A29:B29"/>
    <mergeCell ref="C29:D29"/>
    <mergeCell ref="E29:G29"/>
  </mergeCells>
  <conditionalFormatting sqref="D1:D2">
    <cfRule type="colorScale" priority="1">
      <colorScale>
        <cfvo type="num" val="0"/>
        <cfvo type="num" val="100"/>
        <color rgb="FFFCFCFF"/>
        <color rgb="FFF8696B"/>
      </colorScale>
    </cfRule>
  </conditionalFormatting>
  <conditionalFormatting sqref="D5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2898-83F9-4DFB-A2BF-73740BA001DE}">
  <dimension ref="A1:G30"/>
  <sheetViews>
    <sheetView zoomScale="85" zoomScaleNormal="85" workbookViewId="0">
      <pane ySplit="6" topLeftCell="A7" activePane="bottomLeft" state="frozen"/>
      <selection activeCell="H32" sqref="H32"/>
      <selection pane="bottomLeft" activeCell="G9" sqref="G9"/>
    </sheetView>
  </sheetViews>
  <sheetFormatPr defaultRowHeight="14.4" x14ac:dyDescent="0.3"/>
  <cols>
    <col min="1" max="1" width="7.109375" style="6" bestFit="1" customWidth="1"/>
    <col min="2" max="2" width="46.44140625" style="34" customWidth="1"/>
    <col min="3" max="3" width="10.5546875" customWidth="1"/>
    <col min="4" max="4" width="13.44140625" bestFit="1" customWidth="1"/>
    <col min="5" max="6" width="14.5546875" style="1" customWidth="1"/>
    <col min="7" max="7" width="16.88671875" style="1" customWidth="1"/>
  </cols>
  <sheetData>
    <row r="1" spans="1:7" s="5" customFormat="1" ht="18" x14ac:dyDescent="0.3">
      <c r="A1" s="7"/>
      <c r="B1" s="18"/>
      <c r="C1" s="8"/>
      <c r="D1" s="9"/>
      <c r="E1" s="8"/>
      <c r="F1" s="8"/>
      <c r="G1" s="16" t="s">
        <v>7</v>
      </c>
    </row>
    <row r="2" spans="1:7" s="5" customFormat="1" ht="18" x14ac:dyDescent="0.3">
      <c r="A2" s="7"/>
      <c r="B2" s="18"/>
      <c r="C2" s="8"/>
      <c r="D2" s="9"/>
      <c r="E2" s="8"/>
      <c r="F2" s="8"/>
      <c r="G2" s="16"/>
    </row>
    <row r="3" spans="1:7" s="2" customFormat="1" ht="33" customHeight="1" x14ac:dyDescent="0.3">
      <c r="A3" s="61" t="s">
        <v>17</v>
      </c>
      <c r="B3" s="61"/>
      <c r="C3" s="61"/>
      <c r="D3" s="61"/>
      <c r="E3" s="61"/>
      <c r="F3" s="61"/>
      <c r="G3" s="61"/>
    </row>
    <row r="4" spans="1:7" s="2" customFormat="1" ht="21" customHeight="1" x14ac:dyDescent="0.3">
      <c r="A4" s="61" t="s">
        <v>14</v>
      </c>
      <c r="B4" s="61"/>
      <c r="C4" s="61"/>
      <c r="D4" s="61"/>
      <c r="E4" s="61"/>
      <c r="F4" s="61"/>
      <c r="G4" s="61"/>
    </row>
    <row r="5" spans="1:7" s="3" customFormat="1" ht="21.6" thickBot="1" x14ac:dyDescent="0.35">
      <c r="A5" s="7"/>
      <c r="B5" s="18"/>
      <c r="C5" s="11"/>
      <c r="D5" s="10"/>
      <c r="E5" s="11"/>
      <c r="F5" s="11"/>
      <c r="G5" s="11"/>
    </row>
    <row r="6" spans="1:7" s="15" customFormat="1" ht="46.8" x14ac:dyDescent="0.3">
      <c r="A6" s="47" t="s">
        <v>0</v>
      </c>
      <c r="B6" s="48" t="s">
        <v>4</v>
      </c>
      <c r="C6" s="48" t="s">
        <v>1</v>
      </c>
      <c r="D6" s="48" t="s">
        <v>16</v>
      </c>
      <c r="E6" s="49" t="s">
        <v>6</v>
      </c>
      <c r="F6" s="49" t="s">
        <v>48</v>
      </c>
      <c r="G6" s="50" t="s">
        <v>5</v>
      </c>
    </row>
    <row r="7" spans="1:7" ht="15.6" x14ac:dyDescent="0.3">
      <c r="A7" s="22">
        <v>1</v>
      </c>
      <c r="B7" s="55" t="s">
        <v>27</v>
      </c>
      <c r="C7" s="23"/>
      <c r="D7" s="32"/>
      <c r="E7" s="33"/>
      <c r="F7" s="33"/>
      <c r="G7" s="24"/>
    </row>
    <row r="8" spans="1:7" ht="15.6" x14ac:dyDescent="0.3">
      <c r="A8" s="53" t="s">
        <v>2</v>
      </c>
      <c r="B8" s="56" t="s">
        <v>33</v>
      </c>
      <c r="C8" s="54" t="s">
        <v>3</v>
      </c>
      <c r="D8" s="58">
        <v>135000</v>
      </c>
      <c r="E8" s="35"/>
      <c r="F8" s="36">
        <v>2.4500000000000002</v>
      </c>
      <c r="G8" s="36">
        <f>ROUND(D8*E8,2)</f>
        <v>0</v>
      </c>
    </row>
    <row r="9" spans="1:7" ht="15.6" x14ac:dyDescent="0.3">
      <c r="A9" s="53" t="s">
        <v>20</v>
      </c>
      <c r="B9" s="56" t="s">
        <v>34</v>
      </c>
      <c r="C9" s="54" t="s">
        <v>3</v>
      </c>
      <c r="D9" s="58">
        <v>20000</v>
      </c>
      <c r="E9" s="35"/>
      <c r="F9" s="36">
        <v>5.96</v>
      </c>
      <c r="G9" s="36">
        <f t="shared" ref="G9:G18" si="0">ROUND(D9*E9,2)</f>
        <v>0</v>
      </c>
    </row>
    <row r="10" spans="1:7" ht="31.2" x14ac:dyDescent="0.3">
      <c r="A10" s="53" t="s">
        <v>21</v>
      </c>
      <c r="B10" s="56" t="s">
        <v>35</v>
      </c>
      <c r="C10" s="54" t="s">
        <v>3</v>
      </c>
      <c r="D10" s="58">
        <v>55000</v>
      </c>
      <c r="E10" s="35"/>
      <c r="F10" s="36">
        <v>6.93</v>
      </c>
      <c r="G10" s="36">
        <f t="shared" si="0"/>
        <v>0</v>
      </c>
    </row>
    <row r="11" spans="1:7" ht="31.2" x14ac:dyDescent="0.3">
      <c r="A11" s="53" t="s">
        <v>22</v>
      </c>
      <c r="B11" s="56" t="s">
        <v>31</v>
      </c>
      <c r="C11" s="54" t="s">
        <v>3</v>
      </c>
      <c r="D11" s="58">
        <v>100</v>
      </c>
      <c r="E11" s="35"/>
      <c r="F11" s="36">
        <v>20</v>
      </c>
      <c r="G11" s="36">
        <f t="shared" si="0"/>
        <v>0</v>
      </c>
    </row>
    <row r="12" spans="1:7" ht="31.2" x14ac:dyDescent="0.3">
      <c r="A12" s="53" t="s">
        <v>23</v>
      </c>
      <c r="B12" s="56" t="s">
        <v>36</v>
      </c>
      <c r="C12" s="54" t="s">
        <v>3</v>
      </c>
      <c r="D12" s="58">
        <v>60000</v>
      </c>
      <c r="E12" s="35"/>
      <c r="F12" s="36">
        <v>9.65</v>
      </c>
      <c r="G12" s="36">
        <f t="shared" si="0"/>
        <v>0</v>
      </c>
    </row>
    <row r="13" spans="1:7" ht="31.2" x14ac:dyDescent="0.3">
      <c r="A13" s="53" t="s">
        <v>24</v>
      </c>
      <c r="B13" s="56" t="s">
        <v>37</v>
      </c>
      <c r="C13" s="54" t="s">
        <v>3</v>
      </c>
      <c r="D13" s="58">
        <v>23500</v>
      </c>
      <c r="E13" s="35"/>
      <c r="F13" s="36">
        <v>16.690000000000001</v>
      </c>
      <c r="G13" s="36">
        <f t="shared" si="0"/>
        <v>0</v>
      </c>
    </row>
    <row r="14" spans="1:7" ht="46.8" x14ac:dyDescent="0.3">
      <c r="A14" s="53" t="s">
        <v>25</v>
      </c>
      <c r="B14" s="56" t="s">
        <v>32</v>
      </c>
      <c r="C14" s="54" t="s">
        <v>3</v>
      </c>
      <c r="D14" s="58">
        <v>205000</v>
      </c>
      <c r="E14" s="35"/>
      <c r="F14" s="36">
        <v>7.72</v>
      </c>
      <c r="G14" s="36">
        <f t="shared" si="0"/>
        <v>0</v>
      </c>
    </row>
    <row r="15" spans="1:7" ht="15.6" x14ac:dyDescent="0.3">
      <c r="A15" s="53" t="s">
        <v>26</v>
      </c>
      <c r="B15" s="56" t="s">
        <v>18</v>
      </c>
      <c r="C15" s="54" t="s">
        <v>3</v>
      </c>
      <c r="D15" s="58">
        <v>50</v>
      </c>
      <c r="E15" s="35"/>
      <c r="F15" s="36">
        <v>8.25</v>
      </c>
      <c r="G15" s="36">
        <f t="shared" si="0"/>
        <v>0</v>
      </c>
    </row>
    <row r="16" spans="1:7" ht="31.2" x14ac:dyDescent="0.3">
      <c r="A16" s="53" t="s">
        <v>42</v>
      </c>
      <c r="B16" s="56" t="s">
        <v>19</v>
      </c>
      <c r="C16" s="54" t="s">
        <v>3</v>
      </c>
      <c r="D16" s="58">
        <v>50</v>
      </c>
      <c r="E16" s="35"/>
      <c r="F16" s="36">
        <v>18.38</v>
      </c>
      <c r="G16" s="36">
        <f t="shared" si="0"/>
        <v>0</v>
      </c>
    </row>
    <row r="17" spans="1:7" ht="15.6" x14ac:dyDescent="0.3">
      <c r="A17" s="53" t="s">
        <v>43</v>
      </c>
      <c r="B17" s="56" t="s">
        <v>15</v>
      </c>
      <c r="C17" s="54" t="s">
        <v>3</v>
      </c>
      <c r="D17" s="58">
        <v>265000</v>
      </c>
      <c r="E17" s="35"/>
      <c r="F17" s="36">
        <v>4.45</v>
      </c>
      <c r="G17" s="36">
        <f t="shared" si="0"/>
        <v>0</v>
      </c>
    </row>
    <row r="18" spans="1:7" ht="15.6" x14ac:dyDescent="0.3">
      <c r="A18" s="53" t="s">
        <v>44</v>
      </c>
      <c r="B18" s="56" t="s">
        <v>38</v>
      </c>
      <c r="C18" s="54" t="s">
        <v>47</v>
      </c>
      <c r="D18" s="58">
        <v>850</v>
      </c>
      <c r="E18" s="35"/>
      <c r="F18" s="36">
        <v>15</v>
      </c>
      <c r="G18" s="36">
        <f t="shared" si="0"/>
        <v>0</v>
      </c>
    </row>
    <row r="19" spans="1:7" ht="15.6" x14ac:dyDescent="0.3">
      <c r="A19" s="44">
        <v>2</v>
      </c>
      <c r="B19" s="67" t="s">
        <v>30</v>
      </c>
      <c r="C19" s="68"/>
      <c r="D19" s="68"/>
      <c r="E19" s="45"/>
      <c r="F19" s="45"/>
      <c r="G19" s="46"/>
    </row>
    <row r="20" spans="1:7" ht="31.2" x14ac:dyDescent="0.3">
      <c r="A20" s="51" t="s">
        <v>29</v>
      </c>
      <c r="B20" s="56" t="s">
        <v>39</v>
      </c>
      <c r="C20" s="57" t="s">
        <v>28</v>
      </c>
      <c r="D20" s="42">
        <v>20</v>
      </c>
      <c r="E20" s="43"/>
      <c r="F20" s="59">
        <v>250</v>
      </c>
      <c r="G20" s="41">
        <f>ROUND(D20*E20,2)</f>
        <v>0</v>
      </c>
    </row>
    <row r="21" spans="1:7" ht="31.2" x14ac:dyDescent="0.3">
      <c r="A21" s="51" t="s">
        <v>45</v>
      </c>
      <c r="B21" s="56" t="s">
        <v>40</v>
      </c>
      <c r="C21" s="57" t="s">
        <v>28</v>
      </c>
      <c r="D21" s="42">
        <v>10</v>
      </c>
      <c r="E21" s="52"/>
      <c r="F21" s="60">
        <v>350</v>
      </c>
      <c r="G21" s="41">
        <f t="shared" ref="G21:G22" si="1">ROUND(D21*E21,2)</f>
        <v>0</v>
      </c>
    </row>
    <row r="22" spans="1:7" ht="31.2" x14ac:dyDescent="0.3">
      <c r="A22" s="51" t="s">
        <v>46</v>
      </c>
      <c r="B22" s="56" t="s">
        <v>41</v>
      </c>
      <c r="C22" s="57" t="s">
        <v>28</v>
      </c>
      <c r="D22" s="42">
        <v>1</v>
      </c>
      <c r="E22" s="52"/>
      <c r="F22" s="60">
        <v>550</v>
      </c>
      <c r="G22" s="41">
        <f t="shared" si="1"/>
        <v>0</v>
      </c>
    </row>
    <row r="23" spans="1:7" ht="15.6" x14ac:dyDescent="0.3">
      <c r="A23" s="37"/>
      <c r="B23" s="26"/>
      <c r="C23" s="29"/>
      <c r="D23" s="29"/>
      <c r="E23" s="38" t="s">
        <v>8</v>
      </c>
      <c r="F23" s="38"/>
      <c r="G23" s="39">
        <f>SUM(G7:G22)</f>
        <v>0</v>
      </c>
    </row>
    <row r="24" spans="1:7" ht="15.6" x14ac:dyDescent="0.3">
      <c r="A24" s="20"/>
      <c r="B24" s="21"/>
      <c r="C24" s="19"/>
      <c r="D24" s="19"/>
      <c r="E24" s="17" t="s">
        <v>9</v>
      </c>
      <c r="F24" s="17"/>
      <c r="G24" s="40">
        <f>G25-G23</f>
        <v>0</v>
      </c>
    </row>
    <row r="25" spans="1:7" ht="15.6" x14ac:dyDescent="0.3">
      <c r="A25" s="20"/>
      <c r="B25" s="21"/>
      <c r="C25" s="19"/>
      <c r="D25" s="19"/>
      <c r="E25" s="17" t="s">
        <v>10</v>
      </c>
      <c r="F25" s="17"/>
      <c r="G25" s="40">
        <f>ROUND(G23*1.21,2)</f>
        <v>0</v>
      </c>
    </row>
    <row r="26" spans="1:7" ht="15.6" x14ac:dyDescent="0.3">
      <c r="A26" s="25"/>
      <c r="B26" s="14"/>
      <c r="C26" s="12"/>
      <c r="D26" s="12"/>
      <c r="E26" s="12"/>
      <c r="F26" s="12"/>
      <c r="G26" s="12"/>
    </row>
    <row r="27" spans="1:7" ht="15.6" x14ac:dyDescent="0.3">
      <c r="A27" s="25"/>
      <c r="B27" s="14"/>
      <c r="C27" s="12"/>
      <c r="D27" s="12"/>
      <c r="E27" s="12"/>
      <c r="F27" s="12"/>
      <c r="G27" s="12"/>
    </row>
    <row r="28" spans="1:7" ht="33" customHeight="1" x14ac:dyDescent="0.3">
      <c r="A28" s="31"/>
      <c r="B28" s="26"/>
      <c r="C28" s="27"/>
      <c r="D28" s="28"/>
      <c r="E28" s="29"/>
      <c r="F28" s="29"/>
      <c r="G28" s="29"/>
    </row>
    <row r="29" spans="1:7" s="13" customFormat="1" ht="15.6" x14ac:dyDescent="0.3">
      <c r="A29" s="62" t="s">
        <v>11</v>
      </c>
      <c r="B29" s="63"/>
      <c r="C29" s="64" t="s">
        <v>12</v>
      </c>
      <c r="D29" s="65"/>
      <c r="E29" s="66" t="s">
        <v>13</v>
      </c>
      <c r="F29" s="66"/>
      <c r="G29" s="66"/>
    </row>
    <row r="30" spans="1:7" x14ac:dyDescent="0.3">
      <c r="A30" s="30"/>
      <c r="B30" s="30"/>
      <c r="C30" s="30"/>
      <c r="D30" s="30"/>
      <c r="E30" s="30"/>
      <c r="F30" s="30"/>
      <c r="G30" s="4"/>
    </row>
  </sheetData>
  <mergeCells count="6">
    <mergeCell ref="A3:G3"/>
    <mergeCell ref="A4:G4"/>
    <mergeCell ref="B19:D19"/>
    <mergeCell ref="A29:B29"/>
    <mergeCell ref="C29:D29"/>
    <mergeCell ref="E29:G29"/>
  </mergeCells>
  <conditionalFormatting sqref="D1:D2">
    <cfRule type="colorScale" priority="1">
      <colorScale>
        <cfvo type="num" val="0"/>
        <cfvo type="num" val="100"/>
        <color rgb="FFFCFCFF"/>
        <color rgb="FFF8696B"/>
      </colorScale>
    </cfRule>
  </conditionalFormatting>
  <conditionalFormatting sqref="D5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3294D-0AB7-42BD-BEF4-09F9A4E63CD3}">
  <dimension ref="A1:G30"/>
  <sheetViews>
    <sheetView zoomScale="85" zoomScaleNormal="85" workbookViewId="0">
      <pane ySplit="6" topLeftCell="A7" activePane="bottomLeft" state="frozen"/>
      <selection activeCell="H32" sqref="H32"/>
      <selection pane="bottomLeft" activeCell="I11" sqref="I11"/>
    </sheetView>
  </sheetViews>
  <sheetFormatPr defaultRowHeight="14.4" x14ac:dyDescent="0.3"/>
  <cols>
    <col min="1" max="1" width="7.109375" style="6" bestFit="1" customWidth="1"/>
    <col min="2" max="2" width="46.44140625" style="34" customWidth="1"/>
    <col min="3" max="3" width="10.5546875" customWidth="1"/>
    <col min="4" max="4" width="13.44140625" bestFit="1" customWidth="1"/>
    <col min="5" max="6" width="14.5546875" style="1" customWidth="1"/>
    <col min="7" max="7" width="16.88671875" style="1" customWidth="1"/>
  </cols>
  <sheetData>
    <row r="1" spans="1:7" s="5" customFormat="1" ht="18" x14ac:dyDescent="0.3">
      <c r="A1" s="7"/>
      <c r="B1" s="18"/>
      <c r="C1" s="8"/>
      <c r="D1" s="9"/>
      <c r="E1" s="8"/>
      <c r="F1" s="8"/>
      <c r="G1" s="16" t="s">
        <v>7</v>
      </c>
    </row>
    <row r="2" spans="1:7" s="5" customFormat="1" ht="18" x14ac:dyDescent="0.3">
      <c r="A2" s="7"/>
      <c r="B2" s="18"/>
      <c r="C2" s="8"/>
      <c r="D2" s="9"/>
      <c r="E2" s="8"/>
      <c r="F2" s="8"/>
      <c r="G2" s="16"/>
    </row>
    <row r="3" spans="1:7" s="2" customFormat="1" ht="33" customHeight="1" x14ac:dyDescent="0.3">
      <c r="A3" s="61" t="s">
        <v>17</v>
      </c>
      <c r="B3" s="61"/>
      <c r="C3" s="61"/>
      <c r="D3" s="61"/>
      <c r="E3" s="61"/>
      <c r="F3" s="61"/>
      <c r="G3" s="61"/>
    </row>
    <row r="4" spans="1:7" s="2" customFormat="1" ht="21" customHeight="1" x14ac:dyDescent="0.3">
      <c r="A4" s="61" t="s">
        <v>14</v>
      </c>
      <c r="B4" s="61"/>
      <c r="C4" s="61"/>
      <c r="D4" s="61"/>
      <c r="E4" s="61"/>
      <c r="F4" s="61"/>
      <c r="G4" s="61"/>
    </row>
    <row r="5" spans="1:7" s="3" customFormat="1" ht="21.6" thickBot="1" x14ac:dyDescent="0.35">
      <c r="A5" s="7"/>
      <c r="B5" s="18"/>
      <c r="C5" s="11"/>
      <c r="D5" s="10"/>
      <c r="E5" s="11"/>
      <c r="F5" s="11"/>
      <c r="G5" s="11"/>
    </row>
    <row r="6" spans="1:7" s="15" customFormat="1" ht="46.8" x14ac:dyDescent="0.3">
      <c r="A6" s="47" t="s">
        <v>0</v>
      </c>
      <c r="B6" s="48" t="s">
        <v>4</v>
      </c>
      <c r="C6" s="48" t="s">
        <v>1</v>
      </c>
      <c r="D6" s="48" t="s">
        <v>16</v>
      </c>
      <c r="E6" s="49" t="s">
        <v>6</v>
      </c>
      <c r="F6" s="49" t="s">
        <v>48</v>
      </c>
      <c r="G6" s="50" t="s">
        <v>5</v>
      </c>
    </row>
    <row r="7" spans="1:7" ht="15.6" x14ac:dyDescent="0.3">
      <c r="A7" s="22">
        <v>1</v>
      </c>
      <c r="B7" s="55" t="s">
        <v>27</v>
      </c>
      <c r="C7" s="23"/>
      <c r="D7" s="32"/>
      <c r="E7" s="33"/>
      <c r="F7" s="33"/>
      <c r="G7" s="24"/>
    </row>
    <row r="8" spans="1:7" ht="15.6" x14ac:dyDescent="0.3">
      <c r="A8" s="53" t="s">
        <v>2</v>
      </c>
      <c r="B8" s="56" t="s">
        <v>33</v>
      </c>
      <c r="C8" s="54" t="s">
        <v>3</v>
      </c>
      <c r="D8" s="58">
        <v>35000</v>
      </c>
      <c r="E8" s="35"/>
      <c r="F8" s="36">
        <v>2.4500000000000002</v>
      </c>
      <c r="G8" s="36">
        <f>ROUND(D8*E8,2)</f>
        <v>0</v>
      </c>
    </row>
    <row r="9" spans="1:7" ht="15.6" x14ac:dyDescent="0.3">
      <c r="A9" s="53" t="s">
        <v>20</v>
      </c>
      <c r="B9" s="56" t="s">
        <v>34</v>
      </c>
      <c r="C9" s="54" t="s">
        <v>3</v>
      </c>
      <c r="D9" s="58">
        <v>6000</v>
      </c>
      <c r="E9" s="35"/>
      <c r="F9" s="36">
        <v>5.96</v>
      </c>
      <c r="G9" s="36">
        <f t="shared" ref="G9:G18" si="0">ROUND(D9*E9,2)</f>
        <v>0</v>
      </c>
    </row>
    <row r="10" spans="1:7" ht="31.2" x14ac:dyDescent="0.3">
      <c r="A10" s="53" t="s">
        <v>21</v>
      </c>
      <c r="B10" s="56" t="s">
        <v>35</v>
      </c>
      <c r="C10" s="54" t="s">
        <v>3</v>
      </c>
      <c r="D10" s="58">
        <v>45000</v>
      </c>
      <c r="E10" s="35"/>
      <c r="F10" s="36">
        <v>6.93</v>
      </c>
      <c r="G10" s="36">
        <f t="shared" si="0"/>
        <v>0</v>
      </c>
    </row>
    <row r="11" spans="1:7" ht="31.2" x14ac:dyDescent="0.3">
      <c r="A11" s="53" t="s">
        <v>22</v>
      </c>
      <c r="B11" s="56" t="s">
        <v>31</v>
      </c>
      <c r="C11" s="54" t="s">
        <v>3</v>
      </c>
      <c r="D11" s="58">
        <v>100</v>
      </c>
      <c r="E11" s="35"/>
      <c r="F11" s="36">
        <v>20</v>
      </c>
      <c r="G11" s="36">
        <f t="shared" si="0"/>
        <v>0</v>
      </c>
    </row>
    <row r="12" spans="1:7" ht="31.2" x14ac:dyDescent="0.3">
      <c r="A12" s="53" t="s">
        <v>23</v>
      </c>
      <c r="B12" s="56" t="s">
        <v>36</v>
      </c>
      <c r="C12" s="54" t="s">
        <v>3</v>
      </c>
      <c r="D12" s="58">
        <v>40000</v>
      </c>
      <c r="E12" s="35"/>
      <c r="F12" s="36">
        <v>9.65</v>
      </c>
      <c r="G12" s="36">
        <f t="shared" si="0"/>
        <v>0</v>
      </c>
    </row>
    <row r="13" spans="1:7" ht="31.2" x14ac:dyDescent="0.3">
      <c r="A13" s="53" t="s">
        <v>24</v>
      </c>
      <c r="B13" s="56" t="s">
        <v>37</v>
      </c>
      <c r="C13" s="54" t="s">
        <v>3</v>
      </c>
      <c r="D13" s="58">
        <v>4000</v>
      </c>
      <c r="E13" s="35"/>
      <c r="F13" s="36">
        <v>16.690000000000001</v>
      </c>
      <c r="G13" s="36">
        <f t="shared" si="0"/>
        <v>0</v>
      </c>
    </row>
    <row r="14" spans="1:7" ht="46.8" x14ac:dyDescent="0.3">
      <c r="A14" s="53" t="s">
        <v>25</v>
      </c>
      <c r="B14" s="56" t="s">
        <v>32</v>
      </c>
      <c r="C14" s="54" t="s">
        <v>3</v>
      </c>
      <c r="D14" s="58">
        <v>50000</v>
      </c>
      <c r="E14" s="35"/>
      <c r="F14" s="36">
        <v>7.72</v>
      </c>
      <c r="G14" s="36">
        <f t="shared" si="0"/>
        <v>0</v>
      </c>
    </row>
    <row r="15" spans="1:7" ht="15.6" x14ac:dyDescent="0.3">
      <c r="A15" s="53" t="s">
        <v>26</v>
      </c>
      <c r="B15" s="56" t="s">
        <v>18</v>
      </c>
      <c r="C15" s="54" t="s">
        <v>3</v>
      </c>
      <c r="D15" s="58">
        <v>100</v>
      </c>
      <c r="E15" s="35"/>
      <c r="F15" s="36">
        <v>8.25</v>
      </c>
      <c r="G15" s="36">
        <f t="shared" si="0"/>
        <v>0</v>
      </c>
    </row>
    <row r="16" spans="1:7" ht="31.2" x14ac:dyDescent="0.3">
      <c r="A16" s="53" t="s">
        <v>42</v>
      </c>
      <c r="B16" s="56" t="s">
        <v>19</v>
      </c>
      <c r="C16" s="54" t="s">
        <v>3</v>
      </c>
      <c r="D16" s="58">
        <v>100</v>
      </c>
      <c r="E16" s="35"/>
      <c r="F16" s="36">
        <v>18.38</v>
      </c>
      <c r="G16" s="36">
        <f t="shared" si="0"/>
        <v>0</v>
      </c>
    </row>
    <row r="17" spans="1:7" ht="15.6" x14ac:dyDescent="0.3">
      <c r="A17" s="53" t="s">
        <v>43</v>
      </c>
      <c r="B17" s="56" t="s">
        <v>15</v>
      </c>
      <c r="C17" s="54" t="s">
        <v>3</v>
      </c>
      <c r="D17" s="58">
        <v>80000</v>
      </c>
      <c r="E17" s="35"/>
      <c r="F17" s="36">
        <v>4.45</v>
      </c>
      <c r="G17" s="36">
        <f t="shared" si="0"/>
        <v>0</v>
      </c>
    </row>
    <row r="18" spans="1:7" ht="15.6" x14ac:dyDescent="0.3">
      <c r="A18" s="53" t="s">
        <v>44</v>
      </c>
      <c r="B18" s="56" t="s">
        <v>38</v>
      </c>
      <c r="C18" s="54" t="s">
        <v>47</v>
      </c>
      <c r="D18" s="58">
        <v>400</v>
      </c>
      <c r="E18" s="35"/>
      <c r="F18" s="36">
        <v>15</v>
      </c>
      <c r="G18" s="36">
        <f t="shared" si="0"/>
        <v>0</v>
      </c>
    </row>
    <row r="19" spans="1:7" ht="15.6" x14ac:dyDescent="0.3">
      <c r="A19" s="44">
        <v>2</v>
      </c>
      <c r="B19" s="67" t="s">
        <v>30</v>
      </c>
      <c r="C19" s="68"/>
      <c r="D19" s="68"/>
      <c r="E19" s="45"/>
      <c r="F19" s="45"/>
      <c r="G19" s="46"/>
    </row>
    <row r="20" spans="1:7" ht="31.2" x14ac:dyDescent="0.3">
      <c r="A20" s="51" t="s">
        <v>29</v>
      </c>
      <c r="B20" s="56" t="s">
        <v>39</v>
      </c>
      <c r="C20" s="57" t="s">
        <v>28</v>
      </c>
      <c r="D20" s="42">
        <v>10</v>
      </c>
      <c r="E20" s="43"/>
      <c r="F20" s="59">
        <v>250</v>
      </c>
      <c r="G20" s="41">
        <f>ROUND(D20*E20,2)</f>
        <v>0</v>
      </c>
    </row>
    <row r="21" spans="1:7" ht="31.2" x14ac:dyDescent="0.3">
      <c r="A21" s="51" t="s">
        <v>45</v>
      </c>
      <c r="B21" s="56" t="s">
        <v>40</v>
      </c>
      <c r="C21" s="57" t="s">
        <v>28</v>
      </c>
      <c r="D21" s="42">
        <v>5</v>
      </c>
      <c r="E21" s="52"/>
      <c r="F21" s="60">
        <v>350</v>
      </c>
      <c r="G21" s="41">
        <f t="shared" ref="G21:G22" si="1">ROUND(D21*E21,2)</f>
        <v>0</v>
      </c>
    </row>
    <row r="22" spans="1:7" ht="31.2" x14ac:dyDescent="0.3">
      <c r="A22" s="51" t="s">
        <v>46</v>
      </c>
      <c r="B22" s="56" t="s">
        <v>41</v>
      </c>
      <c r="C22" s="57" t="s">
        <v>28</v>
      </c>
      <c r="D22" s="42">
        <v>1</v>
      </c>
      <c r="E22" s="52"/>
      <c r="F22" s="60">
        <v>550</v>
      </c>
      <c r="G22" s="41">
        <f t="shared" si="1"/>
        <v>0</v>
      </c>
    </row>
    <row r="23" spans="1:7" ht="15.6" x14ac:dyDescent="0.3">
      <c r="A23" s="37"/>
      <c r="B23" s="26"/>
      <c r="C23" s="29"/>
      <c r="D23" s="29"/>
      <c r="E23" s="38" t="s">
        <v>8</v>
      </c>
      <c r="F23" s="38"/>
      <c r="G23" s="39">
        <f>SUM(G7:G22)</f>
        <v>0</v>
      </c>
    </row>
    <row r="24" spans="1:7" ht="15.6" x14ac:dyDescent="0.3">
      <c r="A24" s="20"/>
      <c r="B24" s="21"/>
      <c r="C24" s="19"/>
      <c r="D24" s="19"/>
      <c r="E24" s="17" t="s">
        <v>9</v>
      </c>
      <c r="F24" s="17"/>
      <c r="G24" s="40">
        <f>G25-G23</f>
        <v>0</v>
      </c>
    </row>
    <row r="25" spans="1:7" ht="15.6" x14ac:dyDescent="0.3">
      <c r="A25" s="20"/>
      <c r="B25" s="21"/>
      <c r="C25" s="19"/>
      <c r="D25" s="19"/>
      <c r="E25" s="17" t="s">
        <v>10</v>
      </c>
      <c r="F25" s="17"/>
      <c r="G25" s="40">
        <f>ROUND(G23*1.21,2)</f>
        <v>0</v>
      </c>
    </row>
    <row r="26" spans="1:7" ht="15.6" x14ac:dyDescent="0.3">
      <c r="A26" s="25"/>
      <c r="B26" s="14"/>
      <c r="C26" s="12"/>
      <c r="D26" s="12"/>
      <c r="E26" s="12"/>
      <c r="F26" s="12"/>
      <c r="G26" s="12"/>
    </row>
    <row r="27" spans="1:7" ht="15.6" x14ac:dyDescent="0.3">
      <c r="A27" s="25"/>
      <c r="B27" s="14"/>
      <c r="C27" s="12"/>
      <c r="D27" s="12"/>
      <c r="E27" s="12"/>
      <c r="F27" s="12"/>
      <c r="G27" s="12"/>
    </row>
    <row r="28" spans="1:7" ht="33" customHeight="1" x14ac:dyDescent="0.3">
      <c r="A28" s="31"/>
      <c r="B28" s="26"/>
      <c r="C28" s="27"/>
      <c r="D28" s="28"/>
      <c r="E28" s="29"/>
      <c r="F28" s="29"/>
      <c r="G28" s="29"/>
    </row>
    <row r="29" spans="1:7" s="13" customFormat="1" ht="15.6" x14ac:dyDescent="0.3">
      <c r="A29" s="62" t="s">
        <v>11</v>
      </c>
      <c r="B29" s="63"/>
      <c r="C29" s="64" t="s">
        <v>12</v>
      </c>
      <c r="D29" s="65"/>
      <c r="E29" s="66" t="s">
        <v>13</v>
      </c>
      <c r="F29" s="66"/>
      <c r="G29" s="66"/>
    </row>
    <row r="30" spans="1:7" x14ac:dyDescent="0.3">
      <c r="A30" s="30"/>
      <c r="B30" s="30"/>
      <c r="C30" s="30"/>
      <c r="D30" s="30"/>
      <c r="E30" s="30"/>
      <c r="F30" s="30"/>
      <c r="G30" s="4"/>
    </row>
  </sheetData>
  <mergeCells count="6">
    <mergeCell ref="A3:G3"/>
    <mergeCell ref="A4:G4"/>
    <mergeCell ref="B19:D19"/>
    <mergeCell ref="A29:B29"/>
    <mergeCell ref="C29:D29"/>
    <mergeCell ref="E29:G29"/>
  </mergeCells>
  <conditionalFormatting sqref="D1:D2">
    <cfRule type="colorScale" priority="1">
      <colorScale>
        <cfvo type="num" val="0"/>
        <cfvo type="num" val="100"/>
        <color rgb="FFFCFCFF"/>
        <color rgb="FFF8696B"/>
      </colorScale>
    </cfRule>
  </conditionalFormatting>
  <conditionalFormatting sqref="D5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F78225E595D74D85A02D0B34DF1A60" ma:contentTypeVersion="13" ma:contentTypeDescription="Create a new document." ma:contentTypeScope="" ma:versionID="0e6fc9b668f1e1d6b81b028623bdc9e2">
  <xsd:schema xmlns:xsd="http://www.w3.org/2001/XMLSchema" xmlns:xs="http://www.w3.org/2001/XMLSchema" xmlns:p="http://schemas.microsoft.com/office/2006/metadata/properties" xmlns:ns2="6c22fbb2-78f5-4956-b334-872acd3aae04" xmlns:ns3="6e91fa6a-4890-4ee0-91f8-0047b5fea9fb" targetNamespace="http://schemas.microsoft.com/office/2006/metadata/properties" ma:root="true" ma:fieldsID="dae1205c9ec04f8f63e61b524fe63c6c" ns2:_="" ns3:_="">
    <xsd:import namespace="6c22fbb2-78f5-4956-b334-872acd3aae04"/>
    <xsd:import namespace="6e91fa6a-4890-4ee0-91f8-0047b5fea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2fbb2-78f5-4956-b334-872acd3aa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f7648de-2460-46fd-a520-37932d7847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1fa6a-4890-4ee0-91f8-0047b5fea9f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7a4f6b4-895d-4761-9eb2-2d5ba55d0842}" ma:internalName="TaxCatchAll" ma:showField="CatchAllData" ma:web="6e91fa6a-4890-4ee0-91f8-0047b5fea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1fa6a-4890-4ee0-91f8-0047b5fea9fb" xsi:nil="true"/>
    <lcf76f155ced4ddcb4097134ff3c332f xmlns="6c22fbb2-78f5-4956-b334-872acd3aae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B3B165-883A-41FE-9316-FD20EC1791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FF5996-F12F-41F0-96E0-775C739304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22fbb2-78f5-4956-b334-872acd3aae04"/>
    <ds:schemaRef ds:uri="6e91fa6a-4890-4ee0-91f8-0047b5fea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A72EE-DC02-4FBF-85D3-5B549E30165A}">
  <ds:schemaRefs>
    <ds:schemaRef ds:uri="http://schemas.microsoft.com/office/2006/metadata/properties"/>
    <ds:schemaRef ds:uri="http://schemas.microsoft.com/office/infopath/2007/PartnerControls"/>
    <ds:schemaRef ds:uri="6e91fa6a-4890-4ee0-91f8-0047b5fea9fb"/>
    <ds:schemaRef ds:uri="6c22fbb2-78f5-4956-b334-872acd3aae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I objekto dalis (Vakarų)</vt:lpstr>
      <vt:lpstr>II objekto dalis (Rytų)</vt:lpstr>
      <vt:lpstr>III objekto dalis (Šiaurės)</vt:lpstr>
      <vt:lpstr>IV objekto dalis (Pietų)</vt:lpstr>
      <vt:lpstr>V objekto dalis A1+A2</vt:lpstr>
      <vt:lpstr>VI objekto d. VIA BALTICA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Irkinas</dc:creator>
  <cp:lastModifiedBy>Antanas Narbutas</cp:lastModifiedBy>
  <dcterms:created xsi:type="dcterms:W3CDTF">2020-01-09T09:14:18Z</dcterms:created>
  <dcterms:modified xsi:type="dcterms:W3CDTF">2025-10-03T09:57:34Z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0x010100F2F78225E595D74D85A02D0B34DF1A60</vt:lpwstr>
  </property>
  <property fmtid="{D5CDD505-2E9C-101B-9397-08002B2CF9AE}" pid="3" name="MediaServiceImageTags">
    <vt:lpwstr/>
  </property>
</Properties>
</file>