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Mažos vertės pirkimai\Skelbiama apklausa\Medicininiai prietaisai ir reikmenys\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5" i="1" l="1"/>
  <c r="Q102" i="1"/>
  <c r="Q103" i="1"/>
  <c r="O103" i="1"/>
  <c r="Q98" i="1"/>
  <c r="Q93" i="1"/>
  <c r="Q89" i="1"/>
  <c r="Q85" i="1"/>
  <c r="Q99" i="1"/>
  <c r="O99" i="1"/>
  <c r="Q94" i="1"/>
  <c r="O94" i="1"/>
  <c r="Q86" i="1"/>
  <c r="O86" i="1"/>
  <c r="Q79" i="1"/>
  <c r="Q77" i="1" s="1"/>
  <c r="O79" i="1"/>
  <c r="O69" i="1"/>
  <c r="O68" i="1"/>
  <c r="O67" i="1"/>
  <c r="O66" i="1"/>
  <c r="Q66" i="1" s="1"/>
  <c r="O64" i="1"/>
  <c r="Q64" i="1" s="1"/>
  <c r="Q63" i="1" s="1"/>
  <c r="Q69" i="1"/>
  <c r="Q68" i="1"/>
  <c r="Q67" i="1"/>
  <c r="Q60" i="1"/>
  <c r="O34" i="1"/>
  <c r="O35" i="1"/>
  <c r="Q35" i="1" s="1"/>
  <c r="O36" i="1"/>
  <c r="O37" i="1"/>
  <c r="Q37" i="1" s="1"/>
  <c r="O38" i="1"/>
  <c r="O33" i="1"/>
  <c r="O32" i="1"/>
  <c r="Q32" i="1" s="1"/>
  <c r="O31" i="1"/>
  <c r="Q31" i="1" s="1"/>
  <c r="O30" i="1"/>
  <c r="Q30" i="1" s="1"/>
  <c r="O28" i="1"/>
  <c r="O27" i="1"/>
  <c r="Q27" i="1" s="1"/>
  <c r="O26" i="1"/>
  <c r="Q26" i="1"/>
  <c r="Q28" i="1"/>
  <c r="Q33" i="1"/>
  <c r="Q34" i="1"/>
  <c r="Q36" i="1"/>
  <c r="Q38" i="1"/>
  <c r="O19" i="1"/>
  <c r="Q19" i="1"/>
  <c r="Q29" i="1" l="1"/>
  <c r="O115" i="1"/>
  <c r="Q115" i="1" s="1"/>
  <c r="O114" i="1"/>
  <c r="Q114" i="1"/>
  <c r="O24" i="1" l="1"/>
  <c r="Q24" i="1" s="1"/>
  <c r="O111" i="1" l="1"/>
  <c r="Q111" i="1" s="1"/>
  <c r="O112" i="1"/>
  <c r="Q112" i="1" s="1"/>
  <c r="O113" i="1"/>
  <c r="Q113" i="1" s="1"/>
  <c r="O110" i="1"/>
  <c r="Q110" i="1" s="1"/>
  <c r="O109" i="1"/>
  <c r="Q109" i="1" s="1"/>
  <c r="O108" i="1"/>
  <c r="Q108" i="1" s="1"/>
  <c r="O107" i="1"/>
  <c r="Q107" i="1" s="1"/>
  <c r="O106" i="1"/>
  <c r="Q106" i="1" s="1"/>
  <c r="O71" i="1"/>
  <c r="Q71" i="1" s="1"/>
  <c r="O72" i="1"/>
  <c r="Q72" i="1" s="1"/>
  <c r="O74" i="1"/>
  <c r="Q74" i="1" s="1"/>
  <c r="O75" i="1"/>
  <c r="Q75" i="1" s="1"/>
  <c r="O76" i="1"/>
  <c r="Q76" i="1" s="1"/>
  <c r="O78" i="1"/>
  <c r="Q78" i="1" s="1"/>
  <c r="O80" i="1"/>
  <c r="Q80" i="1" s="1"/>
  <c r="O81" i="1"/>
  <c r="Q81" i="1" s="1"/>
  <c r="O82" i="1"/>
  <c r="Q82" i="1" s="1"/>
  <c r="O83" i="1"/>
  <c r="Q83" i="1" s="1"/>
  <c r="O84" i="1"/>
  <c r="Q84" i="1" s="1"/>
  <c r="O87" i="1"/>
  <c r="Q87" i="1" s="1"/>
  <c r="O88" i="1"/>
  <c r="Q88" i="1" s="1"/>
  <c r="O91" i="1"/>
  <c r="Q91" i="1" s="1"/>
  <c r="O92" i="1"/>
  <c r="Q92" i="1" s="1"/>
  <c r="O95" i="1"/>
  <c r="Q95" i="1" s="1"/>
  <c r="O96" i="1"/>
  <c r="Q96" i="1" s="1"/>
  <c r="O97" i="1"/>
  <c r="Q97" i="1" s="1"/>
  <c r="O100" i="1"/>
  <c r="Q100" i="1" s="1"/>
  <c r="O101" i="1"/>
  <c r="Q101" i="1" s="1"/>
  <c r="O102" i="1"/>
  <c r="O104" i="1"/>
  <c r="Q104" i="1" s="1"/>
  <c r="O65" i="1"/>
  <c r="Q65" i="1" s="1"/>
  <c r="O70" i="1"/>
  <c r="Q70" i="1" s="1"/>
  <c r="O62" i="1"/>
  <c r="Q62" i="1" s="1"/>
  <c r="O61" i="1"/>
  <c r="Q61" i="1" s="1"/>
  <c r="O58" i="1"/>
  <c r="Q58" i="1" s="1"/>
  <c r="O59" i="1"/>
  <c r="Q59" i="1" s="1"/>
  <c r="O57" i="1"/>
  <c r="Q57" i="1" s="1"/>
  <c r="O56" i="1"/>
  <c r="Q56" i="1" s="1"/>
  <c r="O55" i="1"/>
  <c r="Q55" i="1" s="1"/>
  <c r="O53" i="1"/>
  <c r="Q53" i="1" s="1"/>
  <c r="O47" i="1"/>
  <c r="Q47" i="1" s="1"/>
  <c r="O44" i="1"/>
  <c r="Q44" i="1" s="1"/>
  <c r="O45" i="1"/>
  <c r="Q45" i="1" s="1"/>
  <c r="O46" i="1"/>
  <c r="Q46" i="1" s="1"/>
  <c r="O43" i="1"/>
  <c r="Q43" i="1" s="1"/>
  <c r="O22" i="1"/>
  <c r="Q22" i="1" s="1"/>
  <c r="O25" i="1"/>
  <c r="Q25" i="1" s="1"/>
  <c r="Q23" i="1" s="1"/>
  <c r="O21" i="1"/>
  <c r="Q21" i="1" s="1"/>
  <c r="O18" i="1"/>
  <c r="Q18" i="1" s="1"/>
  <c r="Q54" i="1" l="1"/>
  <c r="Q42" i="1"/>
  <c r="Q20" i="1"/>
  <c r="Q73" i="1" l="1"/>
</calcChain>
</file>

<file path=xl/sharedStrings.xml><?xml version="1.0" encoding="utf-8"?>
<sst xmlns="http://schemas.openxmlformats.org/spreadsheetml/2006/main" count="419" uniqueCount="281">
  <si>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</si>
  <si>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</si>
  <si>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</si>
  <si>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</si>
  <si>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</si>
  <si>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</si>
  <si>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</si>
  <si>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</si>
  <si>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</si>
  <si>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</si>
  <si>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</si>
  <si>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</si>
  <si>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</si>
  <si>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</si>
  <si>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</si>
  <si>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Informaciniai lipdukų rulonėliai vaistinių medžiagų žymėjimui</t>
  </si>
  <si>
    <t>Informaciniai lipdukų rulonėliai vaistinių medžiagų žymėjimui (be vaisto pavadinimo)</t>
  </si>
  <si>
    <t>33123200-0</t>
  </si>
  <si>
    <t>33141320-9</t>
  </si>
  <si>
    <t>Pildo tiekėjas</t>
  </si>
  <si>
    <t>kompl.</t>
  </si>
  <si>
    <t>33191000-5</t>
  </si>
  <si>
    <t>Adatkotis</t>
  </si>
  <si>
    <t>33172200-8</t>
  </si>
  <si>
    <t>33162000-3</t>
  </si>
  <si>
    <t>Rotorius</t>
  </si>
  <si>
    <t>Chirurginis šaukštelis Hemingway 2 apatiniam žandikauliui</t>
  </si>
  <si>
    <t>33130000-0</t>
  </si>
  <si>
    <t>Chirurginis šaukštelis Hemingway 3 apatiniam žandikauliui</t>
  </si>
  <si>
    <t>Silikoninės poliravimo gumytės</t>
  </si>
  <si>
    <t>Odontologijos zondai</t>
  </si>
  <si>
    <t>Grąžteliai liepsnelės formos</t>
  </si>
  <si>
    <t>Poliravimo akmenukai liepsnelės formos</t>
  </si>
  <si>
    <t>Greitaeigis mikrovariklinis antgalis su mėlyna juostele (kampinis)</t>
  </si>
  <si>
    <t>Mentelė plombos maišymui</t>
  </si>
  <si>
    <t>Grąžteliai deimantiniai</t>
  </si>
  <si>
    <t>Odontologinių didinančių veidrodėlių galvutės N4</t>
  </si>
  <si>
    <t>Žandikaulio laikikliai silikoniniai žalios spalvos</t>
  </si>
  <si>
    <t>Žirklutės lenktos</t>
  </si>
  <si>
    <t>Skersmuo 22-24 mm</t>
  </si>
  <si>
    <t>Ilgis 12 cm (+/- 1 cm); 
ašmenų ilgis 3 cm (+/- 1 cm).</t>
  </si>
  <si>
    <t>Belaidė pakraunama LED tipo lempa</t>
  </si>
  <si>
    <t>Šviesos terapijos prietaisas BIOPTRON MEDALL</t>
  </si>
  <si>
    <t xml:space="preserve">EEG elektrodai tyrimui atlikti </t>
  </si>
  <si>
    <t>Bangos ilgis:</t>
  </si>
  <si>
    <t>420-480 nm</t>
  </si>
  <si>
    <t>Darbo laikas:</t>
  </si>
  <si>
    <t>5s, 10s, 15s, 20s</t>
  </si>
  <si>
    <t>Šviesos intensyvumas:</t>
  </si>
  <si>
    <r>
      <t>ne mažiau 1500 mW/cm</t>
    </r>
    <r>
      <rPr>
        <vertAlign val="superscript"/>
        <sz val="10"/>
        <color theme="1"/>
        <rFont val="Times New Roman"/>
        <family val="1"/>
        <charset val="186"/>
      </rPr>
      <t>2</t>
    </r>
  </si>
  <si>
    <t>33155000-1</t>
  </si>
  <si>
    <t>dežutė</t>
  </si>
  <si>
    <t>Skalpelio kotelis</t>
  </si>
  <si>
    <t>Ligatūrinis spaustukas</t>
  </si>
  <si>
    <t>Volkmann tipo kablys</t>
  </si>
  <si>
    <t>Lambotte tipo osteotomas</t>
  </si>
  <si>
    <t>Viela tonzilių žnyplėms</t>
  </si>
  <si>
    <t>Metalinis indelis tirpalams</t>
  </si>
  <si>
    <t>Ovali, dvipusė 3,2 +/-0,1 mm ir 4,2 +/- 0,1 mm, bendras instrumento ilgis 140 +/- 2 mm</t>
  </si>
  <si>
    <t>Ovali, dvipusė 2,5 +/-0,1 mm ir 3,0 +/- 0,1 mm, bendras instrumento ilgis 140 +/- 2 mm</t>
  </si>
  <si>
    <t>Ovali, dvipusė 6,1 +/-0,1 mm ir 7,2 +/- 0,1 mm, bendras instrumento ilgis 125 +/- 2 mm</t>
  </si>
  <si>
    <t>Daugkartinio naudojimo satūracijos stebėjimo daviklis</t>
  </si>
  <si>
    <t>Vienkartinio naudojimo satūracijos stebėjimo daviklis</t>
  </si>
  <si>
    <t>rulonėlis</t>
  </si>
  <si>
    <t>33162200-5</t>
  </si>
  <si>
    <t>Siurbimo žarna</t>
  </si>
  <si>
    <t xml:space="preserve">Plona siurbimo žarna. </t>
  </si>
  <si>
    <t xml:space="preserve">Stora siurbimo žarna. </t>
  </si>
  <si>
    <t>Geltonos spalvos</t>
  </si>
  <si>
    <t>Baltos spalvos</t>
  </si>
  <si>
    <t>33141411-4</t>
  </si>
  <si>
    <t>Rankinis manometras</t>
  </si>
  <si>
    <t>38423000-6</t>
  </si>
  <si>
    <t>30179000-4</t>
  </si>
  <si>
    <t>180 +/- 2 mm ilgio.</t>
  </si>
  <si>
    <t>Preparavimo žirklės</t>
  </si>
  <si>
    <t>Koronarinės žirklės</t>
  </si>
  <si>
    <t>Kraujagyslių žirklės</t>
  </si>
  <si>
    <t>Pincetas</t>
  </si>
  <si>
    <t>Hemostatinis spaustukas</t>
  </si>
  <si>
    <t>bendras instrumento ilgis 125 +/- 2 mm</t>
  </si>
  <si>
    <r>
      <t xml:space="preserve"> lenktos 45</t>
    </r>
    <r>
      <rPr>
        <vertAlign val="superscript"/>
        <sz val="10"/>
        <rFont val="Times New Roman"/>
        <family val="1"/>
        <charset val="186"/>
      </rPr>
      <t xml:space="preserve">o </t>
    </r>
    <r>
      <rPr>
        <sz val="10"/>
        <rFont val="Times New Roman"/>
        <family val="1"/>
        <charset val="186"/>
      </rPr>
      <t>kampu, darbinė dalis 20 +/- 2 mm ilgio, bendras instrumento ilgis 160 +/- 2 mm</t>
    </r>
  </si>
  <si>
    <r>
      <t xml:space="preserve"> lenktos 45</t>
    </r>
    <r>
      <rPr>
        <vertAlign val="superscript"/>
        <sz val="10"/>
        <rFont val="Times New Roman"/>
        <family val="1"/>
        <charset val="186"/>
      </rPr>
      <t xml:space="preserve">o </t>
    </r>
    <r>
      <rPr>
        <sz val="10"/>
        <rFont val="Times New Roman"/>
        <family val="1"/>
        <charset val="186"/>
      </rPr>
      <t>kampu, darbinė dalis 15 +/- 2 mm ilgio, bendras instrumento ilgis 140 +/- 2 mm</t>
    </r>
  </si>
  <si>
    <t>Disekcinis ligatūrinis spaustukas</t>
  </si>
  <si>
    <t>19.1</t>
  </si>
  <si>
    <t>19.2</t>
  </si>
  <si>
    <t>8 -10 mm diametro, 120-140 cm ilgio, paauksuoti</t>
  </si>
  <si>
    <t>Parametrai:</t>
  </si>
  <si>
    <t>1. Kompozito užbaigimui ir poliravimui.
2. Daugkartinės (kriaušės formos), tinkantys kampiniam antgaliui.</t>
  </si>
  <si>
    <t>Pilnai pakrautos baterijos pakanka daugiau kaip 400 darbo ciklų po 10s.</t>
  </si>
  <si>
    <t xml:space="preserve"> tinkantis 18-36 dydžio ašmenims, bendras ilgis 135 +/- 2 mm</t>
  </si>
  <si>
    <t>tinkantis 10-17 dydžio ašmenims, sugraduotas ne mažiau kaip iki 6 cm, bendras ilgis 120 +/- 2 mm</t>
  </si>
  <si>
    <t>tiesus 120 +/- 2 mm ilgio</t>
  </si>
  <si>
    <t xml:space="preserve"> tiesus su 1:2 dantukais, 120 +/- 2 mm ilgio</t>
  </si>
  <si>
    <t>Mini-Adson tipas arba lygiavertis</t>
  </si>
  <si>
    <t>Adson tipas arba lygiavertis</t>
  </si>
  <si>
    <t>bendras instrumento ilgis 120 +/- 2 mm</t>
  </si>
  <si>
    <t xml:space="preserve"> bendras instrumento ilgis 125 +/- 2 mm</t>
  </si>
  <si>
    <t xml:space="preserve"> bendras instrumento ilgis 120 +/- 2 mm</t>
  </si>
  <si>
    <t xml:space="preserve">  bendras instrumento ilgis 220 +/- 2 mm</t>
  </si>
  <si>
    <t xml:space="preserve"> 215 +/- 2 mm ilgio</t>
  </si>
  <si>
    <t xml:space="preserve"> bendras instrumento ilgis 185 +/- 2 mm</t>
  </si>
  <si>
    <t xml:space="preserve"> bendras instrumento ilgis 160 +/- 2 mm</t>
  </si>
  <si>
    <t xml:space="preserve"> bendras instrumento ilgis 240 +/- 2 mm</t>
  </si>
  <si>
    <t xml:space="preserve"> 12 +/- 1 mm pločio, bendras instrumento ilgis 205 +/- 2 mm</t>
  </si>
  <si>
    <t xml:space="preserve"> 15 +/- 1 mm pločio, bendras instrumento ilgis 205 +/- 2 mm</t>
  </si>
  <si>
    <t>20 +/- 1 mm pločio, bendras instrumento ilgis 205 +/- 2 mm</t>
  </si>
  <si>
    <t>Darbinė dalis platėjanti iki 15 +/- 1 mm pločio, bendras instrumento ilgis 205 +/- 2 mm</t>
  </si>
  <si>
    <t>Darbinė dalis platėjanti iki 20 +/- 1 mm pločio, bendras instrumento ilgis 205 +/- 2 mm</t>
  </si>
  <si>
    <t>1. Sterilūs, vienam pacientui skirti jutikliai.
2. Išplėstas parametrų diapozonas leidžiantis įvertinti būklę kai SpO2 nukrenta nuo 60% iki 80% tikslumu.
3. Pulsoksimetro jutiklio medžiaga atspari įplėšimams, papildoma, elektroninio jutiklio medžiaga apsaugo nuo aplinkos šviesos šaltinių poveikio SpO2 duomenų tikslumui.
4. Jutiklis turi turėti įspėjamąją informaciją, jei jutiklis uždėtas neteisingai.
5. Jutikliai suderinami tiek su naujausia OxiMax technologija, tiek su ankstesnių Nellcor versijų pulsoksimetrais.</t>
  </si>
  <si>
    <t xml:space="preserve">1. Skirti naudoti momentiniams ir trumpalaikiam stebėjimui.
2. Jutikliai suderinami su Nellcor OxiMax technologija. 
3. Nesterilus, daugkartinio naudojimo.
4. Lengvai nuimamas ir uždedamas pacientui ant piršto. 
5. Tinkamas naudoti kūdikiams ir vaikams nuo 3 kg iki 40 kg svorio.
6.  Signalas apsaugotas nuo elektroninio triukšmo. 
7. Pritvirtinami vienam pacientui skirtomis naudoti lipniomis/nelipniomis juostelėmis POSEY, ADH-P/I, FOAMP/I. 70-100% saturacijos matavimo tikslumas +/- 3 skaitmenys. </t>
  </si>
  <si>
    <t>1.  Lipduko ilgis nuo 2,5 cm  iki 4 cm, plotis nuo 1 cm iki 1,5 cm.
2. Rulonėlyje ≥700 vnt. lipdukų.
Pateikti vaistų žymėjimo lipdukų pavyzdžius kokybės vertinimui.</t>
  </si>
  <si>
    <r>
      <t>1. Endotrachėjinių vamzdelių manžetės pripūtimui, išleidimui bei slėgio kontrolei. 
2. Kalbiruotas cmH</t>
    </r>
    <r>
      <rPr>
        <vertAlign val="subscript"/>
        <sz val="10"/>
        <color theme="1"/>
        <rFont val="Times New Roman"/>
        <family val="1"/>
        <charset val="186"/>
      </rPr>
      <t>2</t>
    </r>
    <r>
      <rPr>
        <sz val="10"/>
        <color theme="1"/>
        <rFont val="Times New Roman"/>
        <family val="1"/>
        <charset val="186"/>
      </rPr>
      <t>O. 
3. Manometro komplekte turi būti lankstus jungiamasis vamzdelis. 
4. Su integruotu vakuuminiu vožtuvu, skirtu išleisti manžetę. 
5. Leur tipo arba lygiaverčio pripūtimo antgalį.
6.  Ant manžetės turi būti nurodyti manžetės spaudimo matavimo vienetai. 
7. Spalviškas manžetės pripūtimo spaudimo žymėjimas.</t>
    </r>
  </si>
  <si>
    <t>1. Manometro spaudimo ribos matuojamos 0-120 cmH2O intervale. 2. Manžetės manometro tikslumas +/- 2 cmH2O.</t>
  </si>
  <si>
    <t>Laringoskopo komplektas</t>
  </si>
  <si>
    <t>1. Kompozito užbaigimui ir poliravimui. 
2. Daugkartinės (kriaušytės formos), tinkantys mikrovariklio antgaliui. 
3. Siūlomos prekės turi būti žymimos CE ženklu pagal Europos Parlamento ir Tarybos reglamentą (ES) 2017/745 dėl medicinos priemonių.</t>
  </si>
  <si>
    <t>1. Naudojami žandikaulio išžiodinimui. 
2. Silikoniniai, vaikiški kandikliai. 
3. Daugkartinio naudojimo. 
4. Atsparūs dezinfekcijai ir sterilizacijai.
5. Siūlomos prekės turi būti žymimos CE ženklu pagal Europos Parlamento ir Tarybos reglamentą (ES) 2017/745 dėl medicinos priemonių.</t>
  </si>
  <si>
    <t>1. Veikimo režimai 3: pilnu pajėgumu, didėjantis intensyvumas, pulsuojantis intensyvumas. 
2. Pastovus šviesos intensyvumas. 
3. Siūlomos prekės turi būti žymimos CE ženklu pagal Europos Parlamento ir Tarybos reglamentą (ES) 2017/745 dėl medicinos priemonių.</t>
  </si>
  <si>
    <t>1. Lenkta (MacIntosh tipo arba lygiavertė) mentelė.
2. Laringoskopo rankenos korpusas pagamintas iš chromuoto metalo (arba lygiavertės medžiagos) ir padengtas slydimui atsparia medžiaga arba grublėtu paviršiumi, saugančiu nuo slydimo.
3. Lenktos mentelės pagamintos iš nerūdijančio plieno arba lygiavertės medžiagos, "šaltos" šviesos su inegruotu šviesolaidžiu, autoklavuojamos.
4. Komplekte 2, 3 dydžiai.
5. Rankena C tipo nepakraunamomis baterijomis 2,5 V.
6. Šviesos šaltinio apšvietimo intensyvumas ne mažiau kaip 7000 Lux.
7. Šviesos šaltinio eksploatacijos resursas ne mažiau kaip 100.000 val.
8. Su apsauga nuo skysčių patekimo į vidų.
9. Šviesos šaltinis LED arba lygiavertis (rankenoje).
10. Siūlomos prekės turi būti žymimos CE ženklu pagal Europos Parlamento ir Tarybos reglamentą (ES) 2017/745 dėl medicinos priemonių.
11. Garantija ne trumpesnė kaip 24 mėn.
12. Tiekėjas kartu su preke turi pateikti naudojimo instrukciją lietuvių kalba.</t>
  </si>
  <si>
    <t xml:space="preserve"> Ø 0,3 mm</t>
  </si>
  <si>
    <t xml:space="preserve">Fig. 5, Ø20, bendras instrumento ilgis 185 +/- 2 mm </t>
  </si>
  <si>
    <t xml:space="preserve">Fig. 3, Ø16, bendras instrumento ilgis 135 +/- 2 mm </t>
  </si>
  <si>
    <t>Ø116 x 50 mm +/- 2 mm</t>
  </si>
  <si>
    <t>Ø80 x 40 mm +/- 2 mm</t>
  </si>
  <si>
    <t>1. Lipduko ilgis nuo 2,5 cm  iki 4 cm, plotis nuo 1 cm iki 1,5 cm. 
2. Rulonėlyje ≥700 vnt. lipdukų.</t>
  </si>
  <si>
    <t>Siūlomos prekės techniniai parametrai</t>
  </si>
  <si>
    <t>4</t>
  </si>
  <si>
    <t xml:space="preserve">Bendra kaina be PVM  Eur
</t>
  </si>
  <si>
    <t>Prekės vnt. kaina be PVM, Eur</t>
  </si>
  <si>
    <t>Bendrieji reikalavimai:</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</si>
  <si>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</si>
  <si>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</si>
  <si>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</si>
  <si>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</si>
  <si>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</si>
  <si>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t>Filtro stiklo skersmuo:</t>
  </si>
  <si>
    <t>4-5 cm</t>
  </si>
  <si>
    <t>skaitmeninis</t>
  </si>
  <si>
    <t>Monitorius:</t>
  </si>
  <si>
    <t>Halogeno galia:</t>
  </si>
  <si>
    <t>15-20W</t>
  </si>
  <si>
    <t>350-3400 nm</t>
  </si>
  <si>
    <t>Šviesos terapijos prietaisas, turinti ypatingą optinį įtaisą, išskiriantį šviesą, panašią į dalį natūraliai saulės spinduliuojamo elektromagnetinio spektro, be UV spindulių, poliarizuota šviesa.</t>
  </si>
  <si>
    <t>Matmenys:</t>
  </si>
  <si>
    <t>29-30 cm x 24-25 cm x 9-10 cm</t>
  </si>
  <si>
    <t>1.</t>
  </si>
  <si>
    <t>2.</t>
  </si>
  <si>
    <t>3.</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</si>
  <si>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</si>
  <si>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</si>
  <si>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</si>
  <si>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</si>
  <si>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</si>
  <si>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 xml:space="preserve">1. Skirtingų spalvų, priklausomai nuo vaistų grupės. 
2. Vaistų žymėjimo lipduko vidinis paviršius turi būti itin lipnus, dengtas tinkamais naudoti sveikatai ir aplinkai nekenksmingais klijais.
3.  Lipdukai turi būti atspausdinti ritinėliais ir raižyti, lengvai nulupami. 
4.  Kiekvieno vaisto pavadinimas yra atskirame ritinėlyje.
5. Atskira medikamentų grupė žymima tik jai skirta spalva. 
6. Priešingą poveikį turinčių medikamentų (įskaitant antagonistų) etiketes žymimos - 1 mm pločio įstrižais baltais brūkšneliais pakaitomis su 1 mm pločio tam tikros spalvos juostelėmis. 
7. Brūkšnelių kryptis iš apatinio kairiojo kampo į viršutinį dešinį (45+ /- 5o) kampą ilgosios etiketės ašies atžvilgiu. Brūkšniavimas paleidžiamas virš ir po medikamento pavadinimo. 
8. Etiketėje turi būti nurodomas sulietuvintas bendrinis vaistinio preparato pavadinimas. 
9. Vaisto pavadinimo raidžių aukštis turi būti ne mažesnis kaip 2,5 mm paprastu šriftu, naudojama bet kuri iš šių formų:
a) mažosios raidės su didžiąją pirmąją raide; 
b)"TALLman" sistema - didžiąsias ir mažąsias raides, siekiant paryškinti skirtumus tarp panašių pavadinimų medikamentų. 
10. Visos didžiosios vaistinio preparato pavadinimo raidės - nenaudotinos. 
11. Vaisto pavadinimas turi būti atspausdintas viršutinėje etiketės dalyje, kad apačioje liktų vietos užrašyti vaisto koncentracijai. 
12. Priešingo poveikio vaistinių preparatų žymėjimui naudojamos etiketės turi turėti bent 20% viršutinės dalies, žymėtos įstrižomis linijomis. 
13. Vaistų, panaikinančių raumenų relaksantų veikimą, pavadinimai turi būti labiau atskirti nuo preišingą poveikį turinčių medikamentų etikečių: po vaisto pavadinimo turi būti pridedama skersinė juoda 1 mm pločio linija, tokio paties ilgio kaip ir vaisto pavadinimo ilgis. 
14. Visų vaistinių preparatų pavadinimo raidės turi būti juodos spalvos išskyrus suksametonijos ir adrenalino, benzodiazepinų, heparino, protamino etiketės koncentracijos vienetai (mg/ml, IU/ml ir kt.) turi būti iš anksto atspausdinti po vaisto pavadinimu dešinėje, išskyrus priešingą poveikį turinčius medikamentus arba antagonistus, jų koncentracijos vienetas turi būti atspausdintas po vaisto pavadinimu į dešinę, sulygiuotas su vaisto pavadinimu. 
15. Kiekviena pozicija atskiruose ritinėliuose ir supakuota atskiruose pakuotėse.
16. Vaisto pavadinimas pateikiamas kartu su užsakymu. 
17. Ant lipduko nurodomas tarptautinis vaisto pavadinimas, bei palikta vieta vaisto dozei papildomai įrašyti. 
18. Forma ir spalvos turi atitikti ISO 26825:2020 standartą. 
19. Tekstas aiškus, lengvai įskaitomas. 
20. Siūlomos prekės turi būti žymimos CE ženklu.
</t>
  </si>
  <si>
    <t>1. Vaistų žymėjimo lipduko vidinis paviršius turi būti itin lipnus, dengtas tinkamais naudoti sveikatai ir aplinkai nekenksmingais klijais. 
2. Lipdukai turi būti atspausdinti ritinėliais ir raižyti, lengvai nulupami. 
3.  Forma ir spalvos turi atitikti ISO 26825:2020 standartą. 
4. Siūlomos prekės turi būti žymimos CE ženklu.</t>
  </si>
  <si>
    <t>1. Naudojamas išsiurbti seilėms.
2. Siūlomos prekės turi būti žymimos CE ženklu pagal Europos Parlamento ir Tarybos reglamentą (ES) 2017/745 dėl medicinos priemonių.</t>
  </si>
  <si>
    <t xml:space="preserve">1. Užsideda ant plonosios žarnos. 
2. Pats atsiurbimo galiukas guminis, kita dalis įsistato į žarną iš kitos pusės. 
</t>
  </si>
  <si>
    <t xml:space="preserve">Rankinis siurbtukas </t>
  </si>
  <si>
    <t>1. Seilių ir vandens siurbimui.
2. Siūlomos prekės turi būti žymimos CE ženklu pagal Europos Parlamento ir Tarybos reglamentą (ES) 2017/745 dėl medicinos priemonių.</t>
  </si>
  <si>
    <t xml:space="preserve">1. Užsideda ant storosios žarnos. 
2. Pats atsiurbimo galiukas guminis, kita dalis įsistato į žarną iš kitos pusės. 
</t>
  </si>
  <si>
    <t>3.1</t>
  </si>
  <si>
    <t>3.2</t>
  </si>
  <si>
    <t>23.1</t>
  </si>
  <si>
    <t>23.2</t>
  </si>
  <si>
    <t>33.1</t>
  </si>
  <si>
    <t>33.2</t>
  </si>
  <si>
    <t xml:space="preserve">1. Adson tipo arba lygiavertis.
2. Darbinės dalys išilgai fanestruotos, su išilgine ertme.
</t>
  </si>
  <si>
    <t xml:space="preserve">1. Mayo-Hegar tipo arba lygiavertis.
2. Darbinės dalys su kryžmine seracija, su išilgine ertme.
</t>
  </si>
  <si>
    <t>Chirurginis šaukštelis 2 viršutiniam žandikauliui</t>
  </si>
  <si>
    <t>Chirurginis šaukštelis 3 viršutiniam žandikauliui</t>
  </si>
  <si>
    <t>Turbininis antgalis</t>
  </si>
  <si>
    <t>Chirurginis šaukštelis odontologijai</t>
  </si>
  <si>
    <t>24.1</t>
  </si>
  <si>
    <t>24.2</t>
  </si>
  <si>
    <t>24.3</t>
  </si>
  <si>
    <t>24.4</t>
  </si>
  <si>
    <t>24.5</t>
  </si>
  <si>
    <t xml:space="preserve">1. Halsted-Mosquito tipas arba lygiavertis.
2. Tiesus, su 1:2 dantukais.
</t>
  </si>
  <si>
    <t>1. Halsted-Mosquito tipas arba lygiavertis.
2. Lenktas, su 1:2 dantukais.</t>
  </si>
  <si>
    <t xml:space="preserve">1. Halsted-Mosquito tipas arba lygiavertis.
2. Tiesus </t>
  </si>
  <si>
    <t xml:space="preserve">1. Halsted-Mosquito tipas arba lygiavertis.
2. Lenktas </t>
  </si>
  <si>
    <t xml:space="preserve">1. Mikro-Mosquito tipas arba lygiavertis.
2. Lenktas.
</t>
  </si>
  <si>
    <t>24.6</t>
  </si>
  <si>
    <t>1. Dandy-Mosquito tipas arba lygiavertis.
2. Išlenktas į šoną (lateraliai).</t>
  </si>
  <si>
    <t>28.1</t>
  </si>
  <si>
    <t>28.2</t>
  </si>
  <si>
    <t>28.3</t>
  </si>
  <si>
    <t>Osteotomas</t>
  </si>
  <si>
    <t>Darbinė dalis lovėta</t>
  </si>
  <si>
    <t>Darbinė dalis platėjanti</t>
  </si>
  <si>
    <t>10 +/- 1 mm pločio, bendras instrumento ilgis 205 +/- 2 mm</t>
  </si>
  <si>
    <t>12 +/- 1 mm pločio, bendras instrumento ilgis 205 +/- 2 mm</t>
  </si>
  <si>
    <t>29.1</t>
  </si>
  <si>
    <t>29.2</t>
  </si>
  <si>
    <t>29.3</t>
  </si>
  <si>
    <t>29.4</t>
  </si>
  <si>
    <t>29.5</t>
  </si>
  <si>
    <t>29.6</t>
  </si>
  <si>
    <t>29.7</t>
  </si>
  <si>
    <t>Vientisas</t>
  </si>
  <si>
    <t>30.1</t>
  </si>
  <si>
    <t>30.2</t>
  </si>
  <si>
    <t>30.3</t>
  </si>
  <si>
    <t>10 +/- 1 mm pločio, bendras instrumento ilgis 240 +/- 2 mm</t>
  </si>
  <si>
    <t>15 +/- 1 mm pločio, bendras instrumento ilgis 240 +/- 2 mm</t>
  </si>
  <si>
    <t>18 +/- 1 mm pločio, bendras instrumento ilgis 240 +/- 2 mm</t>
  </si>
  <si>
    <t>Kaulinė kiuretė</t>
  </si>
  <si>
    <t>Williger tipo arba lygiavertė.</t>
  </si>
  <si>
    <t>31.1</t>
  </si>
  <si>
    <t xml:space="preserve"> Jacobson tipo arba lygiavertė.
</t>
  </si>
  <si>
    <t>31.2</t>
  </si>
  <si>
    <t>31.3</t>
  </si>
  <si>
    <t xml:space="preserve">Volkmann tipo arba lygiavertė.
</t>
  </si>
  <si>
    <t>Raspatorius</t>
  </si>
  <si>
    <t>Darbinė dalis tiesi</t>
  </si>
  <si>
    <t>32.1</t>
  </si>
  <si>
    <t>32.2</t>
  </si>
  <si>
    <t>11 +/- 1 mm pločio, bendras instrumento ilgis 155 +/- 2 mm</t>
  </si>
  <si>
    <t>Darbinė dalis lenkta</t>
  </si>
  <si>
    <t>12,5 +/- 1 mm pločio, bendras instrumento ilgis 155 +/- 2 mm</t>
  </si>
  <si>
    <t>32.3</t>
  </si>
  <si>
    <t>32.4</t>
  </si>
  <si>
    <r>
      <t xml:space="preserve">1. Darbinė dalis </t>
    </r>
    <r>
      <rPr>
        <b/>
        <sz val="10"/>
        <color theme="1"/>
        <rFont val="Times New Roman"/>
        <family val="1"/>
        <charset val="186"/>
      </rPr>
      <t>tiesi</t>
    </r>
    <r>
      <rPr>
        <sz val="10"/>
        <color theme="1"/>
        <rFont val="Times New Roman"/>
        <family val="1"/>
        <charset val="186"/>
      </rPr>
      <t xml:space="preserve"> su seracija
2. rankena tuščiavidurė</t>
    </r>
  </si>
  <si>
    <r>
      <t>1. Darbinė dalis</t>
    </r>
    <r>
      <rPr>
        <b/>
        <sz val="10"/>
        <color theme="1"/>
        <rFont val="Times New Roman"/>
        <family val="1"/>
        <charset val="186"/>
      </rPr>
      <t xml:space="preserve"> lenkta</t>
    </r>
    <r>
      <rPr>
        <sz val="10"/>
        <color theme="1"/>
        <rFont val="Times New Roman"/>
        <family val="1"/>
        <charset val="186"/>
      </rPr>
      <t xml:space="preserve"> su seracija
2. rankena tuščiavidurė</t>
    </r>
  </si>
  <si>
    <t>Kaulų kirpimo žnyplės</t>
  </si>
  <si>
    <t xml:space="preserve">bendras instrumento ilgis 200 +/- 2 mm </t>
  </si>
  <si>
    <t>Tiesios, rankenos spyruokliojančios.</t>
  </si>
  <si>
    <t>Lenktos, rankenos spyruokliojančios.</t>
  </si>
  <si>
    <t xml:space="preserve"> bendras instrumento ilgis 200 +/- 2 mm </t>
  </si>
  <si>
    <t>35.1</t>
  </si>
  <si>
    <t>35.2</t>
  </si>
  <si>
    <t>Su fiksuota rankena</t>
  </si>
  <si>
    <t>Be rankenos</t>
  </si>
  <si>
    <t>36.1</t>
  </si>
  <si>
    <t>36.2</t>
  </si>
  <si>
    <t>16.1</t>
  </si>
  <si>
    <t>16.2</t>
  </si>
  <si>
    <t>16.3</t>
  </si>
  <si>
    <t>16.4</t>
  </si>
  <si>
    <t>Antipragulinis čiužinys su kompresoriumi</t>
  </si>
  <si>
    <t>Infuzinis stovas</t>
  </si>
  <si>
    <t>1. Kintamo slėgio antipragulinis čiužinys skirtas pragulų susidarymo profilaktikai ir gydymui.
2. Čiužinys tinka daugkartiniam intensyviam naudojimui gydymo įstaigoje, lengvai valomas bei dezinfekuojamas.
3. Gamintojo numatyta didžiausia leistina čiužinio apkrova ≥ 150 kg
4. Čiužinys sudarytas iš ≥ 17 oro kamerų, į kurias oras pučiamas naudojant kompresorių.
5. Čiužinio oro kameros suformuoja dvi atskiras sistemas, kurios pakaitomis prisipučia/išsileidžia, taip užtikrindamos spaudimo pasiskirstymą.
6. Čiužinio matmenys: ilgis 190-205 cm, plotis 80-90 cm, aukštis 11-14 cm.
7. Čiužinio galvos dalyje esančios oro kameros suformuoja stabilią statinę atramą galvai.
8. Čiužinio pripūtimo režimai: statinis ir kintamas.
9. Čiužinio pritaikymas skirtingo svorio pacientams: oro įpūtimo į čiužinį slėgis reguliuojamas atsižvelgiant į paciento svorį, tokiu būdu užtikrinant efektyvų antipragulinį poveikį pacientams.
10. Čiužinio užvalkalas nepralaidus drėgmei, pralaidus orui.
11. Čiužinio užvalkalas su dirželiais (arba lygiaverčiais tvirtinimo elementais) saugiam čiužinio fiksavimui prie lovos.
12. Čiužinio užvalkalą galima skalbti skalbimo mašinoje.
13. Čiužinys su greito oro išleidimo CPR funkcija.
14. Čiužinys susideda iš valdymo bloko su kompesoriumi, pripučiamo antipragulinio čiužinio ir jungiamųjų žarnelių.
15. Čiužnio valdymo įrenginys su kompresoriumi maitinamas iš 230 V, 50 Hz elektros tinklo.
16. Čiužnio valdymo įrenginys su konstrukciniais elementais pakabinimui ant lovagalio.
17. Garantija ne mažiau kaip 24 mėn.
18. Siūlomos prekės turi būti pažymėtos CE ženklu pagal Europos Parlamento ir Tarybos reglamentą (ES) 2017/745 dėl medicinos priemonių.
19. Prekių pristatymo, iškrovimo, išpakavimo, darbuotojų apmokymo ir konsultavimo išlaidos įskaičiuotos į pasiūlymo kainą.</t>
  </si>
  <si>
    <t>1. Skirtas odontologiniam turbininiam antgaliui, kurio modelis TE-95 RM arba lygiavertis. Jo paskirtis išlaikyti gręžimo metu įkištą grąžtelį. 
2. Siūlomos prekės turi būti žymimos CE ženklu pagal Europos Parlamento ir Tarybos reglamentą (ES) 2017/745 dėl medicinos priemonių.</t>
  </si>
  <si>
    <t>4.1</t>
  </si>
  <si>
    <t>4.2</t>
  </si>
  <si>
    <t>8.1</t>
  </si>
  <si>
    <t>8.2</t>
  </si>
  <si>
    <t>x</t>
  </si>
  <si>
    <t>1. Stovo aukštis reguliuojama mechaniškai.
2. Stovas pagamintas iš nerūdijančio plieno arba lygiavertės medžiagos, atsparioms dezinfekcinėms medžiagoms.
3. Infizijų pakabinimui skirti kabliai pagaminti iš nerūdijančio plieno arba lygiavertės medžiagos, viso 4 vienetai.
4. Stovų ratų bazė pagaminta iš nerūdijančio plieno arba lygiavertės medžiagos su penkiais ne daugiau kaip 50 mm skersmens ratukais.
5. Ne mažiau kaip du iš penkių ratukų turi būti su stabdžiu.
6. Ratukai guminiai arba lygiavertės medžiagos, korpusas plastikinis arba lygiavertės medžiagos.
7. Garantija ne mažiau kaip 24 mėn.</t>
  </si>
  <si>
    <r>
      <t xml:space="preserve">Aukštis reguliuojamas nuo 1300 mm ± 20 mm iki 2200 mm </t>
    </r>
    <r>
      <rPr>
        <sz val="10"/>
        <color theme="1"/>
        <rFont val="Calibri"/>
        <family val="2"/>
        <charset val="186"/>
      </rPr>
      <t>±</t>
    </r>
    <r>
      <rPr>
        <sz val="10"/>
        <color theme="1"/>
        <rFont val="Times New Roman"/>
        <family val="1"/>
        <charset val="186"/>
      </rPr>
      <t xml:space="preserve"> 20 mm</t>
    </r>
  </si>
  <si>
    <t>1. Smailus galas, su kuriuo zonduojamos kariozinės ertmės.
2.  Pagaminti iš nerūdijančio plieno arba lygiavertės medžiagos. 
3. Su galimybe dezinfekuoti ir sterilizuoti. 
4. Siūlomos prekės turi būti žymimos CE ženklu pagal Europos Parlamento ir Tarybos reglamentą (ES) 2017/745 dėl medicinos priemonių.</t>
  </si>
  <si>
    <t>1. Skirtas įstatyti grąžteliams.
2.  Pagaminta iš nerūdijančio medicininio plieno arba lygiavertės medžiagos. 
3. Atspari dezinfekcijai ir sterilizacijai. 
4. Siūlomos prekės turi būti žymimos CE ženklu pagal Europos Parlamento ir Tarybos reglamentą (ES) 2017/745 dėl medicinos priemonių.
5. Modelis TE-95 RM arba lygiavertis.</t>
  </si>
  <si>
    <t>1. Naudojami plombos poliravimui. 
2. Pagaminti iš nerūdijančio medicininio plieno arba lygiavertės medžiagos, liepsnelės formos. 
3. Daugkartinio naudojimo.  
4. Siūlomos prekės turi būti žymimos CE ženklu pagal Europos Parlamento ir Tarybos reglamentą (ES) 2017/745 dėl medicinos priemonių.</t>
  </si>
  <si>
    <t>1. Skirti turbiniam antgaliui. 
2. Pagaminta iš nerūdijančio medicininio plieno arba lygiavertės medžiagos, apvalūs.
3.  Naudojami kariozinėms ertmėms valyti. 
4. Siūlomos prekės turi būti žymimos CE ženklu pagal Europos Parlamento ir Tarybos reglamentą (ES) 2017/745 dėl medicinos priemonių.</t>
  </si>
  <si>
    <t>1. Skirtas įstatyti grąžteliams poliravimo gumytėms bei šlifavimo akmenukams.
2. Pagaminta iš nerūdijančio plieno arba lygiavertės medžiagos, daugkartinio naudojimo. 
3. Turi būti žymima CE ženklu.</t>
  </si>
  <si>
    <t>1. Pagaminta iš nerūdijančio medicininio plieno arva lygiavertės medžiagos. 
2. Atspari dezinfekcijai ir sterilizacijai. 
3. Siūlomos prekės turi būti žymimos CE ženklu pagal Europos Parlamento ir Tarybos reglamentą (ES) 2017/745 dėl medicinos priemonių.</t>
  </si>
  <si>
    <t>1. Pagaminta iš nerūdijančio plieno arba lygiavertės medžiagos.
2. Veidrodinė dalis su sriegiu, sandarios, atsparios dezinfekcijai ir sterilizacijai. 
3. Siūlomos prekės turi būti žymimos CE ženklu pagal Europos Parlamento ir Tarybos reglamentą (ES) 2017/745 dėl medicinos priemonių.</t>
  </si>
  <si>
    <t>1. Pagaminta iš nerūdijančio medicininio plieno arba lygiavertės medžiagos. 
2. Atspari dezinfekcijai ir sterilizacijai. 
3. Siūlomos prekės turi būti žymimos CE ženklu pagal Europos Parlamento ir Tarybos reglamentą (ES) 2017/745 dėl medicinos priemonių.</t>
  </si>
  <si>
    <t>1. Pagamintas iš nerūdijančio medicininio plieno arba lygiavertės medžiagos. 
2. Atsparus dezinfekcijai ir sterilizacijai. 
3. Daugkartinio naudojimo. 
4. Siūlomos prekės turi būti žymimos CE ženklu pagal Europos Parlamento ir Tarybos reglamentą (ES) 2017/745 dėl medicinos priemonių.</t>
  </si>
  <si>
    <t xml:space="preserve">1. Pagamintas iš nerūdijančio plieno arba lygiavertės medžiagos.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</si>
  <si>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 xml:space="preserve">1. Metzenbaum Standart tipas arba lygiavertis.
2. Lenktos.
3. Pagamintos iš nerūdijančio plieno arba lygiavertės medžiagos.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</si>
  <si>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De Bakey tipas arba lygiavertis.
2. Pagamintos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</si>
  <si>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Dietrich-Hegemann tipas arba lygiavertis.
2. Pagamintos iš nerūdijančio plieno arba lygiavertės medžiagos.
3. Skirtas daugkartiniam naudojimui. 
4. Tinkamas plovimui automatinėse instrumentų plovimo-dezinfekavimo mašinose ir autoklavavimui. 
5. Garantija ne trumpesnė kaip 24 mėn. 
6. Turi būti žymima CE ženklu.
7.  Paprašius būtina pristatyti pavyzdžius kokybės įvertinimui. </t>
  </si>
  <si>
    <t xml:space="preserve">1. Rankenos su užraktu.
2. Pagamintas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</si>
  <si>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Pagamintas iš nerūdijančio plieno arba lygiavertės medžiagos.
2. Lenktas.
3. Darbinė dalis su kryžmine seracija.
4. Rankenos su užraktu.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</si>
  <si>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Overholt-Fino tipas arba lygiavertis.
2. Siauro/liauno tipo.
3. Lenktas.
4. Rankenos su užraktu.
5. Pagamintas iš nerūdijančio plieno arba lygiavertės medžiagos.
6. Skirtas daugkartiniam naudojimui. 
7. Tinkamas plovimui automatinėse instrumentų plovimo-dezinfekavimo mašinose ir autoklavavimui. 
8. Garantija ne trumpesnė kaip 24 mėn.
9.  Siūlomos prekės turi būti žymimos CE ženklu pagal Europos Parlamento ir Tarybos reglamentą (ES) 2017/745 dėl medicinos priemonių.
10. Paprašius būtina pristatyti pavyzdžius kokybės įvertinimui. </t>
  </si>
  <si>
    <t xml:space="preserve">1. Viendantis, aštrus.
2. Pagamintas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</si>
  <si>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Pagamintas iš nerūdijančio plieno arba lygiavertės medžiagos.
2. Rankenos su užraktu.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</si>
  <si>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lygiavertis.
2. Darbinė dalis lovėta.
3. Pagamintas iš nerūdijančio plieno arba lygiavertės medžiagos.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</si>
  <si>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Lambotte tipo arba lygiavertė.
2. Pagamintas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</si>
  <si>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Farabeuf-Collin tipo arba lygiavertė.
2. Pagamintas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</si>
  <si>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Liston tipo arba lygiavertė.
2. Pagamintas iš nerūdijančio plieno arba lygiavertės medžiagos.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</si>
  <si>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Pagamintas iš nerūdijančio plieno arba lygiavertės medžiagos.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</si>
  <si>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Prekių kokybė turi atitikti Lietuvos Respublikoje ir  Europos Sąjungoje galiojančių standartų ir tai prekių grupei keliamus reikalavimus.</t>
  </si>
  <si>
    <t xml:space="preserve">Pirkimo objektas - Medicininiai prietaisai ir reikmenys </t>
  </si>
  <si>
    <t xml:space="preserve">Gerklų veidrodėlis </t>
  </si>
  <si>
    <t>33190000-8</t>
  </si>
  <si>
    <t>33194100-7</t>
  </si>
  <si>
    <t>1.3.</t>
  </si>
  <si>
    <r>
      <t xml:space="preserve">Laisvos formos atitikties deklaraciją dėl atitikties VPĮ 45 straipsnio </t>
    </r>
    <r>
      <rPr>
        <i/>
        <sz val="11"/>
        <color theme="1"/>
        <rFont val="Times New Roman"/>
        <family val="1"/>
        <charset val="186"/>
      </rPr>
      <t>2</t>
    </r>
    <r>
      <rPr>
        <i/>
        <vertAlign val="superscript"/>
        <sz val="11"/>
        <color theme="1"/>
        <rFont val="Times New Roman"/>
        <family val="1"/>
        <charset val="186"/>
      </rPr>
      <t>1</t>
    </r>
    <r>
      <rPr>
        <i/>
        <sz val="11"/>
        <color theme="1"/>
        <rFont val="Times New Roman"/>
        <family val="1"/>
        <charset val="186"/>
      </rPr>
      <t xml:space="preserve"> dalies 1, 2, 3 ir 6 punktams</t>
    </r>
    <r>
      <rPr>
        <sz val="11"/>
        <color theme="1"/>
        <rFont val="Times New Roman"/>
        <family val="1"/>
        <charset val="186"/>
      </rPr>
      <t>.</t>
    </r>
  </si>
  <si>
    <r>
      <t xml:space="preserve">VšĮ Klaipėdos vaikų ligoninė                                </t>
    </r>
    <r>
      <rPr>
        <b/>
        <sz val="12"/>
        <color theme="1"/>
        <rFont val="Times New Roman"/>
        <family val="1"/>
        <charset val="186"/>
      </rPr>
      <t xml:space="preserve">       </t>
    </r>
    <r>
      <rPr>
        <sz val="12"/>
        <color theme="1"/>
        <rFont val="Times New Roman"/>
        <family val="1"/>
        <charset val="186"/>
      </rPr>
      <t xml:space="preserve">                                                                                                </t>
    </r>
    <r>
      <rPr>
        <i/>
        <sz val="12"/>
        <color theme="1"/>
        <rFont val="Times New Roman"/>
        <family val="1"/>
        <charset val="186"/>
      </rPr>
      <t xml:space="preserve"> Techninė specifikacija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</si>
</sst>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sz val="11"/>
      <color theme="1"/>
      <name val="Times New Roman"/>
      <family val="1"/>
      <charset val="186"/>
    </font>
    <font>
      <vertAlign val="subscript"/>
      <sz val="10"/>
      <color theme="1"/>
      <name val="Times New Roman"/>
      <family val="1"/>
      <charset val="186"/>
    </font>
    <font>
      <vertAlign val="superscript"/>
      <sz val="10"/>
      <name val="Times New Roman"/>
      <family val="1"/>
      <charset val="186"/>
    </font>
    <font>
      <sz val="9"/>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
      <sz val="10"/>
      <color theme="1"/>
      <name val="Calibri"/>
      <family val="2"/>
      <charset val="186"/>
    </font>
    <font>
      <i/>
      <vertAlign val="superscript"/>
      <sz val="11"/>
      <color theme="1"/>
      <name val="Times New Roman"/>
      <family val="1"/>
      <charset val="186"/>
    </font>
    <font>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0000"/>
      </left>
      <right style="medium">
        <color rgb="FFFF0000"/>
      </right>
      <top style="medium">
        <color indexed="64"/>
      </top>
      <bottom style="medium">
        <color rgb="FFFF0000"/>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0" fontId="2" fillId="0" borderId="0"/>
    <xf numFmtId="0" fontId="3" fillId="0" borderId="0"/>
    <xf numFmtId="0" fontId="1" fillId="0" borderId="0"/>
  </cellStyleXfs>
  <cellXfs count="216">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16" fillId="0" borderId="1" xfId="0" applyFont="1" applyBorder="1" applyAlignment="1">
      <alignment vertical="top" wrapText="1"/>
    </xf>
    <xf numFmtId="0" fontId="13" fillId="0" borderId="0" xfId="0" applyFont="1" applyAlignment="1">
      <alignment wrapText="1"/>
    </xf>
    <xf numFmtId="0" fontId="13"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3" fillId="0" borderId="0" xfId="0" applyFont="1" applyAlignment="1">
      <alignment wrapText="1"/>
    </xf>
    <xf numFmtId="0" fontId="8" fillId="0" borderId="4" xfId="0" applyFont="1" applyBorder="1" applyAlignment="1">
      <alignment horizontal="center" vertical="top" wrapText="1"/>
    </xf>
    <xf numFmtId="0" fontId="13" fillId="0" borderId="0" xfId="0" applyFont="1"/>
    <xf numFmtId="0" fontId="13" fillId="0" borderId="0" xfId="0" applyFont="1" applyAlignment="1">
      <alignment vertical="center" wrapText="1"/>
    </xf>
    <xf numFmtId="0" fontId="13" fillId="0" borderId="0" xfId="0" applyFont="1" applyAlignment="1">
      <alignment horizontal="center" vertical="top" wrapText="1"/>
    </xf>
    <xf numFmtId="0" fontId="17" fillId="0" borderId="0" xfId="0" applyFont="1" applyAlignment="1">
      <alignment vertical="center" wrapText="1"/>
    </xf>
    <xf numFmtId="0" fontId="17"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top"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2" fontId="8" fillId="0" borderId="10" xfId="2" applyNumberFormat="1" applyFont="1" applyBorder="1" applyAlignment="1">
      <alignment horizontal="center" vertical="center" wrapText="1"/>
    </xf>
    <xf numFmtId="0" fontId="8" fillId="0" borderId="10" xfId="0" applyFont="1" applyBorder="1" applyAlignment="1">
      <alignment vertical="top"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vertical="center" wrapText="1"/>
    </xf>
    <xf numFmtId="0" fontId="5" fillId="0" borderId="3" xfId="0" applyFont="1" applyBorder="1" applyAlignment="1">
      <alignment vertical="center" wrapText="1"/>
    </xf>
    <xf numFmtId="2" fontId="8" fillId="0" borderId="3" xfId="2" applyNumberFormat="1" applyFont="1" applyBorder="1" applyAlignment="1">
      <alignment horizontal="center" vertical="center" wrapText="1"/>
    </xf>
    <xf numFmtId="0" fontId="5" fillId="0" borderId="19" xfId="0" applyFont="1" applyBorder="1" applyAlignment="1">
      <alignment vertical="center" wrapText="1"/>
    </xf>
    <xf numFmtId="0" fontId="5" fillId="0" borderId="21" xfId="0" applyFont="1" applyBorder="1" applyAlignment="1">
      <alignment vertical="top"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vertical="center" wrapText="1"/>
    </xf>
    <xf numFmtId="0" fontId="5" fillId="0" borderId="21" xfId="0" applyFont="1" applyBorder="1" applyAlignment="1">
      <alignment vertical="center" wrapText="1"/>
    </xf>
    <xf numFmtId="2" fontId="5" fillId="0" borderId="21" xfId="0" applyNumberFormat="1" applyFont="1" applyBorder="1" applyAlignment="1">
      <alignment vertical="center" wrapText="1"/>
    </xf>
    <xf numFmtId="0" fontId="5" fillId="0" borderId="25" xfId="0" applyFont="1" applyBorder="1" applyAlignment="1">
      <alignment vertical="center" wrapText="1"/>
    </xf>
    <xf numFmtId="2" fontId="8" fillId="0" borderId="2" xfId="2" applyNumberFormat="1"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8" fillId="0" borderId="4"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8" fillId="0" borderId="3" xfId="0" applyFont="1" applyBorder="1" applyAlignment="1">
      <alignment vertical="top" wrapText="1"/>
    </xf>
    <xf numFmtId="0" fontId="11" fillId="0" borderId="21" xfId="0" applyFont="1" applyBorder="1" applyAlignment="1">
      <alignment vertical="top" wrapText="1"/>
    </xf>
    <xf numFmtId="2" fontId="8" fillId="0" borderId="29" xfId="2" applyNumberFormat="1" applyFont="1" applyBorder="1" applyAlignment="1">
      <alignment horizontal="center" vertical="center" wrapText="1"/>
    </xf>
    <xf numFmtId="0" fontId="5" fillId="0" borderId="10" xfId="0" applyFont="1" applyBorder="1" applyAlignment="1">
      <alignment horizontal="left" vertical="top" wrapText="1"/>
    </xf>
    <xf numFmtId="0" fontId="13" fillId="0" borderId="0" xfId="0" applyFont="1" applyAlignment="1">
      <alignment wrapText="1"/>
    </xf>
    <xf numFmtId="0" fontId="13" fillId="0" borderId="0" xfId="0" applyFont="1"/>
    <xf numFmtId="0" fontId="22" fillId="0" borderId="0" xfId="0" applyFont="1" applyAlignment="1">
      <alignment horizontal="left" wrapText="1"/>
    </xf>
    <xf numFmtId="0" fontId="5" fillId="0" borderId="6" xfId="0" applyFont="1" applyBorder="1" applyAlignment="1">
      <alignment horizontal="center" vertical="top" wrapText="1"/>
    </xf>
    <xf numFmtId="0" fontId="9" fillId="2" borderId="23" xfId="1" applyFont="1" applyFill="1" applyBorder="1" applyAlignment="1">
      <alignment horizontal="center" vertical="top" wrapText="1"/>
    </xf>
    <xf numFmtId="0" fontId="6" fillId="2" borderId="21" xfId="1" applyFont="1" applyFill="1" applyBorder="1" applyAlignment="1">
      <alignment horizontal="center" vertical="top" wrapText="1"/>
    </xf>
    <xf numFmtId="49" fontId="6" fillId="2" borderId="21" xfId="1" applyNumberFormat="1" applyFont="1" applyFill="1" applyBorder="1" applyAlignment="1">
      <alignment horizontal="center" vertical="top" wrapText="1"/>
    </xf>
    <xf numFmtId="0" fontId="6" fillId="2" borderId="22" xfId="1" applyFont="1" applyFill="1" applyBorder="1" applyAlignment="1">
      <alignment horizontal="center" vertical="top" wrapText="1"/>
    </xf>
    <xf numFmtId="0" fontId="9" fillId="2" borderId="23" xfId="2" applyFont="1" applyFill="1" applyBorder="1" applyAlignment="1">
      <alignment horizontal="center" vertical="top" wrapText="1"/>
    </xf>
    <xf numFmtId="0" fontId="9" fillId="2" borderId="21" xfId="2" applyFont="1" applyFill="1" applyBorder="1" applyAlignment="1">
      <alignment horizontal="center" vertical="top" wrapText="1"/>
    </xf>
    <xf numFmtId="0" fontId="10" fillId="2" borderId="21" xfId="2" applyFont="1" applyFill="1" applyBorder="1" applyAlignment="1">
      <alignment horizontal="center" vertical="top" wrapText="1"/>
    </xf>
    <xf numFmtId="2" fontId="9" fillId="2" borderId="21" xfId="2" applyNumberFormat="1" applyFont="1" applyFill="1" applyBorder="1" applyAlignment="1">
      <alignment horizontal="center" vertical="top" wrapText="1"/>
    </xf>
    <xf numFmtId="0" fontId="10" fillId="2" borderId="25" xfId="0" applyFont="1" applyFill="1" applyBorder="1" applyAlignment="1">
      <alignment horizontal="center" vertical="top" wrapText="1"/>
    </xf>
    <xf numFmtId="0" fontId="19"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8" fillId="2" borderId="10"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1" xfId="2" applyNumberFormat="1" applyFont="1" applyFill="1" applyBorder="1" applyAlignment="1">
      <alignment horizontal="center" vertical="center" wrapText="1"/>
    </xf>
    <xf numFmtId="2" fontId="8" fillId="2" borderId="15" xfId="2"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19" fillId="2" borderId="27"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3" xfId="0" applyFont="1" applyBorder="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2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2" xfId="0" applyFont="1" applyBorder="1" applyAlignment="1">
      <alignment horizontal="left" vertical="top" wrapText="1"/>
    </xf>
    <xf numFmtId="0" fontId="5" fillId="0" borderId="27" xfId="0" applyFont="1" applyBorder="1" applyAlignment="1">
      <alignment horizontal="center" vertical="top" wrapText="1"/>
    </xf>
    <xf numFmtId="0" fontId="5" fillId="0" borderId="3"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8" xfId="0" applyFont="1" applyBorder="1" applyAlignment="1">
      <alignment horizontal="center" vertical="top" wrapText="1"/>
    </xf>
    <xf numFmtId="0" fontId="5" fillId="0" borderId="13" xfId="0" applyFont="1" applyBorder="1" applyAlignment="1">
      <alignment horizontal="center" vertical="top" wrapText="1"/>
    </xf>
    <xf numFmtId="0" fontId="5" fillId="0" borderId="21" xfId="0" applyFont="1" applyBorder="1" applyAlignment="1">
      <alignment horizontal="center"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5" fillId="0" borderId="31" xfId="0" applyFont="1" applyBorder="1" applyAlignment="1">
      <alignment horizontal="center" vertical="top" wrapText="1"/>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5" fillId="3" borderId="4" xfId="0" applyFont="1" applyFill="1" applyBorder="1" applyAlignment="1">
      <alignment horizontal="left" vertical="top" wrapText="1"/>
    </xf>
    <xf numFmtId="2" fontId="5" fillId="0" borderId="29" xfId="0" applyNumberFormat="1" applyFont="1" applyBorder="1" applyAlignment="1">
      <alignment horizontal="center" vertical="center" wrapText="1"/>
    </xf>
    <xf numFmtId="0" fontId="5" fillId="0" borderId="29" xfId="0" applyFont="1" applyBorder="1" applyAlignment="1">
      <alignment horizontal="center" vertical="center" wrapText="1"/>
    </xf>
    <xf numFmtId="2" fontId="5" fillId="2" borderId="34" xfId="0" applyNumberFormat="1" applyFont="1" applyFill="1" applyBorder="1" applyAlignment="1">
      <alignment horizontal="center" vertical="center" wrapText="1"/>
    </xf>
    <xf numFmtId="0" fontId="5" fillId="0" borderId="20" xfId="0" applyFont="1" applyBorder="1" applyAlignment="1">
      <alignment vertical="center" wrapText="1"/>
    </xf>
    <xf numFmtId="0" fontId="5" fillId="0" borderId="29" xfId="0" applyFont="1" applyBorder="1" applyAlignment="1">
      <alignment vertical="center" wrapText="1"/>
    </xf>
    <xf numFmtId="0" fontId="5" fillId="0" borderId="35" xfId="0" applyFont="1" applyBorder="1" applyAlignment="1">
      <alignment vertical="center" wrapText="1"/>
    </xf>
    <xf numFmtId="0" fontId="5" fillId="0" borderId="26" xfId="0" applyFont="1" applyBorder="1" applyAlignment="1">
      <alignment vertical="center" wrapText="1"/>
    </xf>
    <xf numFmtId="0" fontId="5" fillId="0" borderId="15" xfId="0" applyFont="1" applyBorder="1" applyAlignment="1">
      <alignment vertical="center" wrapText="1"/>
    </xf>
    <xf numFmtId="2" fontId="5" fillId="0" borderId="15" xfId="0" applyNumberFormat="1" applyFont="1" applyBorder="1" applyAlignment="1">
      <alignment horizontal="center" vertical="center" wrapText="1"/>
    </xf>
    <xf numFmtId="2" fontId="8" fillId="0" borderId="15" xfId="2"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vertical="center" wrapText="1"/>
    </xf>
    <xf numFmtId="2" fontId="5" fillId="0" borderId="4" xfId="0" applyNumberFormat="1" applyFont="1" applyBorder="1" applyAlignment="1">
      <alignment vertical="center" wrapText="1"/>
    </xf>
    <xf numFmtId="2" fontId="5" fillId="2" borderId="38" xfId="0" applyNumberFormat="1" applyFont="1" applyFill="1" applyBorder="1" applyAlignment="1">
      <alignment horizontal="center" vertical="center" wrapText="1"/>
    </xf>
    <xf numFmtId="2" fontId="8" fillId="2" borderId="29" xfId="2" applyNumberFormat="1" applyFont="1" applyFill="1" applyBorder="1" applyAlignment="1">
      <alignment horizontal="center" vertical="center" wrapText="1"/>
    </xf>
    <xf numFmtId="2" fontId="5" fillId="2" borderId="39" xfId="0" applyNumberFormat="1" applyFont="1" applyFill="1" applyBorder="1" applyAlignment="1">
      <alignment horizontal="center" vertical="center" wrapText="1"/>
    </xf>
    <xf numFmtId="2" fontId="8" fillId="0" borderId="4" xfId="2" applyNumberFormat="1" applyFont="1" applyBorder="1" applyAlignment="1">
      <alignment horizontal="center" vertical="center" wrapText="1"/>
    </xf>
    <xf numFmtId="2" fontId="5" fillId="2" borderId="4" xfId="0" applyNumberFormat="1" applyFont="1" applyFill="1" applyBorder="1" applyAlignment="1">
      <alignment horizontal="center" vertical="center" wrapText="1"/>
    </xf>
    <xf numFmtId="2" fontId="8" fillId="0" borderId="21" xfId="2" applyNumberFormat="1" applyFont="1" applyBorder="1" applyAlignment="1">
      <alignment horizontal="center" vertical="center" wrapText="1"/>
    </xf>
    <xf numFmtId="0" fontId="5" fillId="0" borderId="40" xfId="0" applyFont="1" applyBorder="1" applyAlignment="1">
      <alignment vertical="center" wrapText="1"/>
    </xf>
    <xf numFmtId="2" fontId="5" fillId="2" borderId="21" xfId="0" applyNumberFormat="1" applyFont="1" applyFill="1" applyBorder="1" applyAlignment="1">
      <alignment horizontal="center" vertical="center" wrapText="1"/>
    </xf>
    <xf numFmtId="0" fontId="8" fillId="0" borderId="21" xfId="0" applyFont="1" applyBorder="1" applyAlignment="1">
      <alignment vertical="top" wrapText="1"/>
    </xf>
    <xf numFmtId="0" fontId="5" fillId="0" borderId="15" xfId="0" applyFont="1" applyBorder="1" applyAlignment="1">
      <alignment horizontal="center" vertical="center" wrapText="1"/>
    </xf>
    <xf numFmtId="0" fontId="5" fillId="0" borderId="41" xfId="0" applyFont="1" applyBorder="1" applyAlignment="1">
      <alignment vertical="center" wrapText="1"/>
    </xf>
    <xf numFmtId="0" fontId="5" fillId="0" borderId="9" xfId="0" applyFont="1" applyBorder="1" applyAlignment="1">
      <alignment horizontal="center" vertical="top" wrapText="1"/>
    </xf>
    <xf numFmtId="2" fontId="5" fillId="0" borderId="10" xfId="0" applyNumberFormat="1" applyFont="1" applyBorder="1" applyAlignment="1">
      <alignment vertical="center" wrapText="1"/>
    </xf>
    <xf numFmtId="0" fontId="13" fillId="0" borderId="0" xfId="0" applyFont="1" applyAlignment="1">
      <alignment wrapText="1"/>
    </xf>
    <xf numFmtId="0" fontId="17" fillId="0" borderId="30" xfId="0" applyFont="1" applyBorder="1" applyAlignment="1">
      <alignment horizontal="center" vertical="center" wrapTex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5" fillId="0" borderId="29" xfId="0" applyFont="1" applyBorder="1" applyAlignment="1">
      <alignment horizontal="center" vertical="top" wrapText="1"/>
    </xf>
    <xf numFmtId="0" fontId="5" fillId="0" borderId="3" xfId="0" applyFont="1" applyBorder="1" applyAlignment="1">
      <alignment horizontal="center" vertical="top" wrapText="1"/>
    </xf>
    <xf numFmtId="0" fontId="5" fillId="0" borderId="15" xfId="0" applyFont="1" applyBorder="1" applyAlignment="1">
      <alignment horizontal="center" vertical="top" wrapText="1"/>
    </xf>
    <xf numFmtId="0" fontId="5" fillId="0" borderId="20" xfId="0" applyFont="1" applyBorder="1" applyAlignment="1">
      <alignment horizontal="center" vertical="top" wrapText="1"/>
    </xf>
    <xf numFmtId="0" fontId="5" fillId="0" borderId="18" xfId="0" applyFont="1" applyBorder="1" applyAlignment="1">
      <alignment horizontal="center" vertical="top" wrapText="1"/>
    </xf>
    <xf numFmtId="0" fontId="5" fillId="0" borderId="26" xfId="0" applyFont="1" applyBorder="1" applyAlignment="1">
      <alignment horizontal="center" vertical="top" wrapText="1"/>
    </xf>
    <xf numFmtId="0" fontId="5" fillId="3" borderId="29"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0" borderId="4" xfId="0" applyFont="1" applyBorder="1" applyAlignment="1">
      <alignment horizontal="center" vertical="top" wrapText="1"/>
    </xf>
    <xf numFmtId="0" fontId="5" fillId="0" borderId="13"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9" xfId="0" applyFont="1" applyBorder="1" applyAlignment="1">
      <alignment horizontal="left" vertical="top" wrapText="1"/>
    </xf>
    <xf numFmtId="0" fontId="5" fillId="0" borderId="15" xfId="0" applyFont="1" applyBorder="1" applyAlignment="1">
      <alignment horizontal="left" vertical="top" wrapText="1"/>
    </xf>
    <xf numFmtId="0" fontId="21" fillId="0" borderId="30" xfId="0" applyFont="1" applyBorder="1" applyAlignment="1">
      <alignment horizontal="center" vertical="center"/>
    </xf>
    <xf numFmtId="0" fontId="21" fillId="0" borderId="24" xfId="0" applyFont="1" applyBorder="1" applyAlignment="1">
      <alignment horizontal="center" vertical="center"/>
    </xf>
    <xf numFmtId="0" fontId="21" fillId="0" borderId="33" xfId="0" applyFont="1" applyBorder="1" applyAlignment="1">
      <alignment horizontal="center" vertical="center"/>
    </xf>
    <xf numFmtId="0" fontId="13" fillId="0" borderId="0" xfId="0" applyFont="1" applyBorder="1" applyAlignment="1">
      <alignment horizontal="left" vertical="center" wrapText="1"/>
    </xf>
    <xf numFmtId="0" fontId="13" fillId="0" borderId="4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3" xfId="0" applyFont="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wrapText="1"/>
    </xf>
    <xf numFmtId="0" fontId="22" fillId="0" borderId="0" xfId="0" applyFont="1" applyAlignment="1">
      <alignment horizontal="left" wrapText="1"/>
    </xf>
    <xf numFmtId="0" fontId="13" fillId="0" borderId="36" xfId="0" applyFont="1" applyBorder="1" applyAlignment="1">
      <alignment horizontal="left" vertical="center"/>
    </xf>
    <xf numFmtId="0" fontId="13" fillId="0" borderId="43" xfId="0" applyFont="1" applyBorder="1" applyAlignment="1">
      <alignment horizontal="left" vertical="center"/>
    </xf>
    <xf numFmtId="0" fontId="5" fillId="0" borderId="21" xfId="0" applyFont="1" applyBorder="1" applyAlignment="1">
      <alignment horizontal="center"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3" borderId="2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0" borderId="2" xfId="0" applyFont="1" applyBorder="1" applyAlignment="1">
      <alignment horizontal="center" vertical="top" wrapText="1"/>
    </xf>
    <xf numFmtId="0" fontId="26" fillId="0" borderId="0" xfId="0" applyFont="1" applyAlignment="1">
      <alignment wrapText="1"/>
    </xf>
    <xf numFmtId="0" fontId="26" fillId="0" borderId="0" xfId="0" applyFont="1"/>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6"/>
  <sheetViews>
    <sheetView tabSelected="1" zoomScaleNormal="100" workbookViewId="0">
      <selection activeCell="A4" sqref="A4:H4"/>
    </sheetView>
  </sheetViews>
  <sheetFormatPr defaultRowHeight="12.75" x14ac:dyDescent="0.2"/>
  <cols>
    <col min="1" max="1" width="6.28515625" style="11" customWidth="1"/>
    <col min="2" max="2" width="9.140625" style="11"/>
    <col min="3" max="3" width="22.140625" style="1" customWidth="1"/>
    <col min="4" max="4" width="5.85546875" style="11" customWidth="1"/>
    <col min="5" max="5" width="81.5703125" style="1" customWidth="1"/>
    <col min="6" max="6" width="28.42578125" style="1" customWidth="1"/>
    <col min="7" max="7" width="7.7109375" style="44" customWidth="1"/>
    <col min="8" max="8" width="6.7109375" style="44" customWidth="1"/>
    <col min="9" max="9" width="14.85546875" style="21" customWidth="1"/>
    <col min="10" max="10" width="12.85546875" style="21" customWidth="1"/>
    <col min="11" max="12" width="10.28515625" style="21" customWidth="1"/>
    <col min="13" max="13" width="10.5703125" style="21" customWidth="1"/>
    <col min="14" max="14" width="7" style="36" customWidth="1"/>
    <col min="15" max="15" width="6.5703125" style="34" customWidth="1"/>
    <col min="16" max="16" width="6.5703125" style="44" customWidth="1"/>
    <col min="17" max="17" width="6.5703125" style="36" customWidth="1"/>
    <col min="18" max="18" width="12.7109375" style="21" customWidth="1"/>
    <col min="19" max="16384" width="9.140625" style="1"/>
  </cols>
  <sheetData>
    <row r="1" spans="1:18" ht="15.75" x14ac:dyDescent="0.25">
      <c r="A1" s="214" t="s">
        <v>280</v>
      </c>
      <c r="B1" s="214"/>
      <c r="C1" s="214"/>
      <c r="D1" s="214"/>
      <c r="E1" s="214"/>
      <c r="F1" s="214"/>
      <c r="G1" s="214"/>
      <c r="H1" s="214"/>
      <c r="I1" s="215"/>
      <c r="J1" s="215"/>
      <c r="K1" s="215"/>
      <c r="L1" s="215"/>
      <c r="M1" s="215"/>
      <c r="N1" s="215"/>
      <c r="O1" s="215"/>
      <c r="P1" s="215"/>
      <c r="Q1" s="215"/>
    </row>
    <row r="2" spans="1:18" s="16" customFormat="1" ht="15" x14ac:dyDescent="0.25">
      <c r="A2" s="82"/>
      <c r="B2" s="82"/>
      <c r="C2" s="82"/>
      <c r="D2" s="82"/>
      <c r="E2" s="82"/>
      <c r="F2" s="82"/>
      <c r="G2" s="82"/>
      <c r="H2" s="82"/>
      <c r="I2" s="83"/>
      <c r="J2" s="83"/>
      <c r="K2" s="83"/>
      <c r="L2" s="83"/>
      <c r="M2" s="83"/>
      <c r="N2" s="115"/>
      <c r="O2" s="83"/>
      <c r="P2" s="115"/>
      <c r="Q2" s="83"/>
      <c r="R2" s="21"/>
    </row>
    <row r="3" spans="1:18" s="16" customFormat="1" ht="15" x14ac:dyDescent="0.25">
      <c r="A3" s="18"/>
      <c r="B3" s="18"/>
      <c r="C3" s="18"/>
      <c r="D3" s="18"/>
      <c r="E3" s="18"/>
      <c r="F3" s="18"/>
      <c r="G3" s="40"/>
      <c r="H3" s="40"/>
      <c r="I3" s="19"/>
      <c r="J3" s="19"/>
      <c r="K3" s="19"/>
      <c r="L3" s="19"/>
      <c r="M3" s="19"/>
      <c r="N3" s="115"/>
      <c r="O3" s="19"/>
      <c r="P3" s="115"/>
      <c r="Q3" s="19"/>
      <c r="R3" s="21"/>
    </row>
    <row r="4" spans="1:18" s="16" customFormat="1" ht="15.75" x14ac:dyDescent="0.25">
      <c r="A4" s="199" t="s">
        <v>274</v>
      </c>
      <c r="B4" s="199"/>
      <c r="C4" s="199"/>
      <c r="D4" s="199"/>
      <c r="E4" s="199"/>
      <c r="F4" s="199"/>
      <c r="G4" s="199"/>
      <c r="H4" s="199"/>
      <c r="I4" s="19"/>
      <c r="J4" s="19"/>
      <c r="K4" s="19"/>
      <c r="L4" s="19"/>
      <c r="M4" s="19"/>
      <c r="N4" s="115"/>
      <c r="O4" s="19"/>
      <c r="P4" s="115"/>
      <c r="Q4" s="19"/>
      <c r="R4" s="21"/>
    </row>
    <row r="5" spans="1:18" s="16" customFormat="1" ht="15.75" x14ac:dyDescent="0.25">
      <c r="A5" s="84"/>
      <c r="B5" s="84"/>
      <c r="C5" s="84"/>
      <c r="D5" s="84"/>
      <c r="E5" s="84"/>
      <c r="F5" s="84"/>
      <c r="G5" s="84"/>
      <c r="H5" s="84"/>
      <c r="I5" s="83"/>
      <c r="J5" s="83"/>
      <c r="K5" s="83"/>
      <c r="L5" s="83"/>
      <c r="M5" s="83"/>
      <c r="N5" s="115"/>
      <c r="O5" s="83"/>
      <c r="P5" s="115"/>
      <c r="Q5" s="83"/>
      <c r="R5" s="21"/>
    </row>
    <row r="6" spans="1:18" s="16" customFormat="1" ht="20.25" customHeight="1" thickBot="1" x14ac:dyDescent="0.3">
      <c r="A6" s="198" t="s">
        <v>129</v>
      </c>
      <c r="B6" s="198"/>
      <c r="C6" s="198"/>
      <c r="D6" s="198"/>
      <c r="E6" s="198"/>
      <c r="F6" s="198"/>
      <c r="G6" s="198"/>
      <c r="H6" s="198"/>
      <c r="I6" s="19"/>
      <c r="J6" s="19"/>
      <c r="K6" s="19"/>
      <c r="L6" s="19"/>
      <c r="M6" s="19"/>
      <c r="N6" s="115"/>
      <c r="O6" s="19"/>
      <c r="P6" s="115"/>
      <c r="Q6" s="19"/>
      <c r="R6" s="21"/>
    </row>
    <row r="7" spans="1:18" s="16" customFormat="1" ht="21" customHeight="1" x14ac:dyDescent="0.25">
      <c r="A7" s="171" t="s">
        <v>145</v>
      </c>
      <c r="B7" s="194" t="s">
        <v>148</v>
      </c>
      <c r="C7" s="194"/>
      <c r="D7" s="194"/>
      <c r="E7" s="194"/>
      <c r="F7" s="194"/>
      <c r="G7" s="194"/>
      <c r="H7" s="195"/>
      <c r="I7" s="39"/>
      <c r="J7" s="39"/>
      <c r="K7" s="39"/>
      <c r="L7" s="39"/>
      <c r="M7" s="39"/>
      <c r="N7" s="115"/>
      <c r="O7" s="39"/>
      <c r="P7" s="115"/>
      <c r="Q7" s="39"/>
      <c r="R7" s="21"/>
    </row>
    <row r="8" spans="1:18" s="16" customFormat="1" ht="74.25" customHeight="1" x14ac:dyDescent="0.2">
      <c r="A8" s="172" t="s">
        <v>149</v>
      </c>
      <c r="B8" s="192" t="s">
        <v>151</v>
      </c>
      <c r="C8" s="192"/>
      <c r="D8" s="192"/>
      <c r="E8" s="192"/>
      <c r="F8" s="192"/>
      <c r="G8" s="192"/>
      <c r="H8" s="193"/>
      <c r="I8" s="40"/>
      <c r="J8" s="40"/>
      <c r="K8" s="40"/>
      <c r="L8" s="40"/>
      <c r="M8" s="40"/>
      <c r="N8" s="116"/>
      <c r="O8" s="40"/>
      <c r="P8" s="116"/>
      <c r="Q8" s="40"/>
      <c r="R8" s="40"/>
    </row>
    <row r="9" spans="1:18" s="16" customFormat="1" ht="49.5" customHeight="1" x14ac:dyDescent="0.25">
      <c r="A9" s="172" t="s">
        <v>150</v>
      </c>
      <c r="B9" s="192" t="s">
        <v>130</v>
      </c>
      <c r="C9" s="192"/>
      <c r="D9" s="192"/>
      <c r="E9" s="192"/>
      <c r="F9" s="192"/>
      <c r="G9" s="192"/>
      <c r="H9" s="193"/>
      <c r="I9" s="37"/>
      <c r="J9" s="37"/>
      <c r="K9" s="37"/>
      <c r="L9" s="37"/>
      <c r="M9" s="37"/>
      <c r="N9" s="117"/>
      <c r="O9" s="37"/>
      <c r="P9" s="117"/>
      <c r="Q9" s="37"/>
      <c r="R9" s="37"/>
    </row>
    <row r="10" spans="1:18" s="16" customFormat="1" ht="20.25" customHeight="1" thickBot="1" x14ac:dyDescent="0.3">
      <c r="A10" s="173" t="s">
        <v>278</v>
      </c>
      <c r="B10" s="200" t="s">
        <v>279</v>
      </c>
      <c r="C10" s="200"/>
      <c r="D10" s="200"/>
      <c r="E10" s="200"/>
      <c r="F10" s="200"/>
      <c r="G10" s="200"/>
      <c r="H10" s="201"/>
      <c r="I10" s="170"/>
      <c r="J10" s="170"/>
      <c r="K10" s="170"/>
      <c r="L10" s="170"/>
      <c r="M10" s="170"/>
      <c r="N10" s="117"/>
      <c r="O10" s="170"/>
      <c r="P10" s="117"/>
      <c r="Q10" s="170"/>
      <c r="R10" s="170"/>
    </row>
    <row r="11" spans="1:18" s="16" customFormat="1" ht="22.5" customHeight="1" x14ac:dyDescent="0.25">
      <c r="A11" s="41" t="s">
        <v>146</v>
      </c>
      <c r="B11" s="196" t="s">
        <v>273</v>
      </c>
      <c r="C11" s="196"/>
      <c r="D11" s="196"/>
      <c r="E11" s="196"/>
      <c r="F11" s="196"/>
      <c r="G11" s="196"/>
      <c r="H11" s="196"/>
      <c r="I11" s="37"/>
      <c r="J11" s="37"/>
      <c r="K11" s="37"/>
      <c r="L11" s="37"/>
      <c r="M11" s="37"/>
      <c r="N11" s="117"/>
      <c r="O11" s="37"/>
      <c r="P11" s="117"/>
      <c r="Q11" s="37"/>
      <c r="R11" s="37"/>
    </row>
    <row r="12" spans="1:18" s="16" customFormat="1" ht="19.5" customHeight="1" x14ac:dyDescent="0.2">
      <c r="A12" s="41" t="s">
        <v>147</v>
      </c>
      <c r="B12" s="196" t="s">
        <v>131</v>
      </c>
      <c r="C12" s="196"/>
      <c r="D12" s="196"/>
      <c r="E12" s="196"/>
      <c r="F12" s="196"/>
      <c r="G12" s="196"/>
      <c r="H12" s="196"/>
      <c r="I12" s="40"/>
      <c r="J12" s="40"/>
      <c r="K12" s="40"/>
      <c r="L12" s="40"/>
      <c r="M12" s="40"/>
      <c r="N12" s="116"/>
      <c r="O12" s="40"/>
      <c r="P12" s="116"/>
      <c r="Q12" s="40"/>
      <c r="R12" s="40"/>
    </row>
    <row r="13" spans="1:18" s="16" customFormat="1" ht="21" customHeight="1" x14ac:dyDescent="0.2">
      <c r="A13" s="41" t="s">
        <v>133</v>
      </c>
      <c r="B13" s="197" t="s">
        <v>132</v>
      </c>
      <c r="C13" s="197"/>
      <c r="D13" s="197"/>
      <c r="E13" s="197"/>
      <c r="F13" s="197"/>
      <c r="G13" s="197"/>
      <c r="H13" s="197"/>
      <c r="I13" s="42"/>
      <c r="J13" s="42"/>
      <c r="K13" s="42"/>
      <c r="L13" s="42"/>
      <c r="M13" s="42"/>
      <c r="N13" s="43"/>
      <c r="O13" s="42"/>
      <c r="P13" s="43"/>
      <c r="Q13" s="42"/>
      <c r="R13" s="42"/>
    </row>
    <row r="14" spans="1:18" s="16" customFormat="1" ht="63" customHeight="1" thickBot="1" x14ac:dyDescent="0.3">
      <c r="A14" s="41" t="s">
        <v>134</v>
      </c>
      <c r="B14" s="196" t="s">
        <v>152</v>
      </c>
      <c r="C14" s="196"/>
      <c r="D14" s="196"/>
      <c r="E14" s="196"/>
      <c r="F14" s="196"/>
      <c r="G14" s="196"/>
      <c r="H14" s="196"/>
      <c r="I14" s="19"/>
      <c r="J14" s="19"/>
      <c r="K14" s="19"/>
      <c r="L14" s="19"/>
      <c r="M14" s="19"/>
      <c r="N14" s="115"/>
      <c r="O14" s="19"/>
      <c r="P14" s="115"/>
      <c r="Q14" s="19"/>
      <c r="R14" s="21"/>
    </row>
    <row r="15" spans="1:18" ht="15" customHeight="1" thickBot="1" x14ac:dyDescent="0.25">
      <c r="A15" s="2"/>
      <c r="B15" s="3"/>
      <c r="C15" s="4"/>
      <c r="D15" s="3"/>
      <c r="E15" s="4"/>
      <c r="F15" s="5"/>
      <c r="I15" s="189" t="s">
        <v>19</v>
      </c>
      <c r="J15" s="190"/>
      <c r="K15" s="190"/>
      <c r="L15" s="190"/>
      <c r="M15" s="190"/>
      <c r="N15" s="190"/>
      <c r="O15" s="190"/>
      <c r="P15" s="190"/>
      <c r="Q15" s="190"/>
      <c r="R15" s="191"/>
    </row>
    <row r="16" spans="1:18" ht="89.25" x14ac:dyDescent="0.2">
      <c r="A16" s="86" t="s">
        <v>0</v>
      </c>
      <c r="B16" s="87" t="s">
        <v>1</v>
      </c>
      <c r="C16" s="87" t="s">
        <v>2</v>
      </c>
      <c r="D16" s="88"/>
      <c r="E16" s="87" t="s">
        <v>3</v>
      </c>
      <c r="F16" s="87" t="s">
        <v>4</v>
      </c>
      <c r="G16" s="87" t="s">
        <v>5</v>
      </c>
      <c r="H16" s="89" t="s">
        <v>6</v>
      </c>
      <c r="I16" s="90" t="s">
        <v>125</v>
      </c>
      <c r="J16" s="91" t="s">
        <v>7</v>
      </c>
      <c r="K16" s="91" t="s">
        <v>8</v>
      </c>
      <c r="L16" s="92" t="s">
        <v>9</v>
      </c>
      <c r="M16" s="92" t="s">
        <v>10</v>
      </c>
      <c r="N16" s="93" t="s">
        <v>128</v>
      </c>
      <c r="O16" s="93" t="s">
        <v>127</v>
      </c>
      <c r="P16" s="91" t="s">
        <v>11</v>
      </c>
      <c r="Q16" s="93" t="s">
        <v>12</v>
      </c>
      <c r="R16" s="94" t="s">
        <v>13</v>
      </c>
    </row>
    <row r="17" spans="1:18" s="20" customFormat="1" x14ac:dyDescent="0.2">
      <c r="A17" s="105">
        <v>1</v>
      </c>
      <c r="B17" s="106">
        <v>2</v>
      </c>
      <c r="C17" s="106">
        <v>3</v>
      </c>
      <c r="D17" s="107" t="s">
        <v>126</v>
      </c>
      <c r="E17" s="106">
        <v>5</v>
      </c>
      <c r="F17" s="106">
        <v>6</v>
      </c>
      <c r="G17" s="108">
        <v>7</v>
      </c>
      <c r="H17" s="109">
        <v>8</v>
      </c>
      <c r="I17" s="110">
        <v>9</v>
      </c>
      <c r="J17" s="111">
        <v>10</v>
      </c>
      <c r="K17" s="111">
        <v>11</v>
      </c>
      <c r="L17" s="112">
        <v>12</v>
      </c>
      <c r="M17" s="112">
        <v>13</v>
      </c>
      <c r="N17" s="95">
        <v>14</v>
      </c>
      <c r="O17" s="95">
        <v>17</v>
      </c>
      <c r="P17" s="95"/>
      <c r="Q17" s="95">
        <v>18</v>
      </c>
      <c r="R17" s="113">
        <v>19</v>
      </c>
    </row>
    <row r="18" spans="1:18" s="12" customFormat="1" ht="51" x14ac:dyDescent="0.2">
      <c r="A18" s="85">
        <v>1</v>
      </c>
      <c r="B18" s="135" t="s">
        <v>27</v>
      </c>
      <c r="C18" s="140" t="s">
        <v>25</v>
      </c>
      <c r="D18" s="129"/>
      <c r="E18" s="75" t="s">
        <v>242</v>
      </c>
      <c r="F18" s="75"/>
      <c r="G18" s="76" t="s">
        <v>14</v>
      </c>
      <c r="H18" s="77">
        <v>4</v>
      </c>
      <c r="I18" s="22"/>
      <c r="J18" s="23"/>
      <c r="K18" s="23"/>
      <c r="L18" s="23"/>
      <c r="M18" s="23"/>
      <c r="N18" s="122"/>
      <c r="O18" s="31">
        <f t="shared" ref="O18:O46" si="0">ROUND(H18*N18,2)</f>
        <v>0</v>
      </c>
      <c r="P18" s="45"/>
      <c r="Q18" s="96">
        <f t="shared" ref="Q18:Q19" si="1">ROUND(O18*(1+P18/100),2)</f>
        <v>0</v>
      </c>
      <c r="R18" s="24"/>
    </row>
    <row r="19" spans="1:18" s="16" customFormat="1" ht="77.25" thickBot="1" x14ac:dyDescent="0.25">
      <c r="A19" s="137">
        <v>2</v>
      </c>
      <c r="B19" s="131" t="s">
        <v>27</v>
      </c>
      <c r="C19" s="138" t="s">
        <v>170</v>
      </c>
      <c r="D19" s="135"/>
      <c r="E19" s="6" t="s">
        <v>251</v>
      </c>
      <c r="F19" s="6"/>
      <c r="G19" s="45" t="s">
        <v>14</v>
      </c>
      <c r="H19" s="46">
        <v>1</v>
      </c>
      <c r="I19" s="150"/>
      <c r="J19" s="151"/>
      <c r="K19" s="151"/>
      <c r="L19" s="151"/>
      <c r="M19" s="151"/>
      <c r="N19" s="152"/>
      <c r="O19" s="153">
        <f t="shared" si="0"/>
        <v>0</v>
      </c>
      <c r="P19" s="154"/>
      <c r="Q19" s="103">
        <f t="shared" si="1"/>
        <v>0</v>
      </c>
      <c r="R19" s="155"/>
    </row>
    <row r="20" spans="1:18" s="12" customFormat="1" ht="41.25" customHeight="1" thickBot="1" x14ac:dyDescent="0.25">
      <c r="A20" s="205">
        <v>3</v>
      </c>
      <c r="B20" s="202" t="s">
        <v>27</v>
      </c>
      <c r="C20" s="208" t="s">
        <v>65</v>
      </c>
      <c r="D20" s="134"/>
      <c r="E20" s="64" t="s">
        <v>158</v>
      </c>
      <c r="F20" s="64"/>
      <c r="G20" s="65"/>
      <c r="H20" s="66"/>
      <c r="I20" s="51"/>
      <c r="J20" s="30"/>
      <c r="K20" s="30"/>
      <c r="L20" s="30"/>
      <c r="M20" s="30"/>
      <c r="N20" s="124"/>
      <c r="O20" s="156"/>
      <c r="P20" s="119"/>
      <c r="Q20" s="157">
        <f>+SUM(Q21:Q22)</f>
        <v>0</v>
      </c>
      <c r="R20" s="52"/>
    </row>
    <row r="21" spans="1:18" s="14" customFormat="1" ht="15" customHeight="1" x14ac:dyDescent="0.2">
      <c r="A21" s="206"/>
      <c r="B21" s="203"/>
      <c r="C21" s="209"/>
      <c r="D21" s="135" t="s">
        <v>160</v>
      </c>
      <c r="E21" s="8" t="s">
        <v>66</v>
      </c>
      <c r="F21" s="6"/>
      <c r="G21" s="45" t="s">
        <v>14</v>
      </c>
      <c r="H21" s="46">
        <v>1</v>
      </c>
      <c r="I21" s="22"/>
      <c r="J21" s="23"/>
      <c r="K21" s="23"/>
      <c r="L21" s="23"/>
      <c r="M21" s="23"/>
      <c r="N21" s="122"/>
      <c r="O21" s="71">
        <f t="shared" si="0"/>
        <v>0</v>
      </c>
      <c r="P21" s="45"/>
      <c r="Q21" s="96">
        <f t="shared" ref="Q21:Q46" si="2">ROUND(O21*(1+P21/100),2)</f>
        <v>0</v>
      </c>
      <c r="R21" s="24"/>
    </row>
    <row r="22" spans="1:18" s="14" customFormat="1" ht="14.25" customHeight="1" thickBot="1" x14ac:dyDescent="0.25">
      <c r="A22" s="207"/>
      <c r="B22" s="204"/>
      <c r="C22" s="210"/>
      <c r="D22" s="136" t="s">
        <v>161</v>
      </c>
      <c r="E22" s="81" t="s">
        <v>67</v>
      </c>
      <c r="F22" s="53"/>
      <c r="G22" s="54" t="s">
        <v>14</v>
      </c>
      <c r="H22" s="55">
        <v>1</v>
      </c>
      <c r="I22" s="25"/>
      <c r="J22" s="26"/>
      <c r="K22" s="26"/>
      <c r="L22" s="26"/>
      <c r="M22" s="26"/>
      <c r="N22" s="123"/>
      <c r="O22" s="56">
        <f t="shared" si="0"/>
        <v>0</v>
      </c>
      <c r="P22" s="54"/>
      <c r="Q22" s="98">
        <f t="shared" si="2"/>
        <v>0</v>
      </c>
      <c r="R22" s="27"/>
    </row>
    <row r="23" spans="1:18" s="12" customFormat="1" ht="42.75" customHeight="1" thickBot="1" x14ac:dyDescent="0.25">
      <c r="A23" s="177">
        <v>4</v>
      </c>
      <c r="B23" s="174" t="s">
        <v>27</v>
      </c>
      <c r="C23" s="180" t="s">
        <v>157</v>
      </c>
      <c r="D23" s="134"/>
      <c r="E23" s="64" t="s">
        <v>155</v>
      </c>
      <c r="F23" s="64"/>
      <c r="G23" s="65"/>
      <c r="H23" s="66"/>
      <c r="I23" s="67"/>
      <c r="J23" s="68"/>
      <c r="K23" s="68"/>
      <c r="L23" s="68"/>
      <c r="M23" s="68"/>
      <c r="N23" s="144"/>
      <c r="O23" s="80"/>
      <c r="P23" s="145"/>
      <c r="Q23" s="146">
        <f>+SUM(Q24:Q25)</f>
        <v>0</v>
      </c>
      <c r="R23" s="70"/>
    </row>
    <row r="24" spans="1:18" s="16" customFormat="1" ht="30" customHeight="1" x14ac:dyDescent="0.2">
      <c r="A24" s="178"/>
      <c r="B24" s="175"/>
      <c r="C24" s="181"/>
      <c r="D24" s="130" t="s">
        <v>243</v>
      </c>
      <c r="E24" s="48" t="s">
        <v>156</v>
      </c>
      <c r="F24" s="114"/>
      <c r="G24" s="49" t="s">
        <v>14</v>
      </c>
      <c r="H24" s="59">
        <v>4</v>
      </c>
      <c r="I24" s="60"/>
      <c r="J24" s="61"/>
      <c r="K24" s="61"/>
      <c r="L24" s="61"/>
      <c r="M24" s="61"/>
      <c r="N24" s="122"/>
      <c r="O24" s="31">
        <f t="shared" si="0"/>
        <v>0</v>
      </c>
      <c r="P24" s="45"/>
      <c r="Q24" s="99">
        <f t="shared" si="2"/>
        <v>0</v>
      </c>
      <c r="R24" s="63"/>
    </row>
    <row r="25" spans="1:18" s="12" customFormat="1" ht="28.5" customHeight="1" thickBot="1" x14ac:dyDescent="0.25">
      <c r="A25" s="179"/>
      <c r="B25" s="176"/>
      <c r="C25" s="182"/>
      <c r="D25" s="136" t="s">
        <v>244</v>
      </c>
      <c r="E25" s="53" t="s">
        <v>159</v>
      </c>
      <c r="F25" s="53"/>
      <c r="G25" s="54" t="s">
        <v>14</v>
      </c>
      <c r="H25" s="55">
        <v>2</v>
      </c>
      <c r="I25" s="25"/>
      <c r="J25" s="26"/>
      <c r="K25" s="26"/>
      <c r="L25" s="26"/>
      <c r="M25" s="26"/>
      <c r="N25" s="123"/>
      <c r="O25" s="56">
        <f t="shared" si="0"/>
        <v>0</v>
      </c>
      <c r="P25" s="54"/>
      <c r="Q25" s="98">
        <f t="shared" si="2"/>
        <v>0</v>
      </c>
      <c r="R25" s="27"/>
    </row>
    <row r="26" spans="1:18" s="16" customFormat="1" ht="70.5" customHeight="1" x14ac:dyDescent="0.2">
      <c r="A26" s="133">
        <v>5</v>
      </c>
      <c r="B26" s="131" t="s">
        <v>27</v>
      </c>
      <c r="C26" s="143" t="s">
        <v>30</v>
      </c>
      <c r="D26" s="131"/>
      <c r="E26" s="48" t="s">
        <v>250</v>
      </c>
      <c r="F26" s="48"/>
      <c r="G26" s="49" t="s">
        <v>14</v>
      </c>
      <c r="H26" s="50">
        <v>10</v>
      </c>
      <c r="I26" s="147"/>
      <c r="J26" s="148"/>
      <c r="K26" s="148"/>
      <c r="L26" s="148"/>
      <c r="M26" s="148"/>
      <c r="N26" s="144"/>
      <c r="O26" s="31">
        <f t="shared" si="0"/>
        <v>0</v>
      </c>
      <c r="P26" s="118"/>
      <c r="Q26" s="158">
        <f t="shared" si="2"/>
        <v>0</v>
      </c>
      <c r="R26" s="149"/>
    </row>
    <row r="27" spans="1:18" s="16" customFormat="1" ht="66" customHeight="1" x14ac:dyDescent="0.2">
      <c r="A27" s="85">
        <v>6</v>
      </c>
      <c r="B27" s="131" t="s">
        <v>27</v>
      </c>
      <c r="C27" s="139" t="s">
        <v>31</v>
      </c>
      <c r="D27" s="135"/>
      <c r="E27" s="6" t="s">
        <v>252</v>
      </c>
      <c r="F27" s="6"/>
      <c r="G27" s="45" t="s">
        <v>14</v>
      </c>
      <c r="H27" s="46">
        <v>100</v>
      </c>
      <c r="I27" s="22"/>
      <c r="J27" s="23"/>
      <c r="K27" s="23"/>
      <c r="L27" s="23"/>
      <c r="M27" s="23"/>
      <c r="N27" s="122"/>
      <c r="O27" s="31">
        <f t="shared" si="0"/>
        <v>0</v>
      </c>
      <c r="P27" s="45"/>
      <c r="Q27" s="96">
        <f t="shared" si="2"/>
        <v>0</v>
      </c>
      <c r="R27" s="24"/>
    </row>
    <row r="28" spans="1:18" s="16" customFormat="1" ht="56.25" customHeight="1" thickBot="1" x14ac:dyDescent="0.25">
      <c r="A28" s="127">
        <v>7</v>
      </c>
      <c r="B28" s="130" t="s">
        <v>27</v>
      </c>
      <c r="C28" s="140" t="s">
        <v>32</v>
      </c>
      <c r="D28" s="129"/>
      <c r="E28" s="75" t="s">
        <v>115</v>
      </c>
      <c r="F28" s="75"/>
      <c r="G28" s="76" t="s">
        <v>14</v>
      </c>
      <c r="H28" s="77">
        <v>100</v>
      </c>
      <c r="I28" s="150"/>
      <c r="J28" s="151"/>
      <c r="K28" s="151"/>
      <c r="L28" s="151"/>
      <c r="M28" s="151"/>
      <c r="N28" s="152"/>
      <c r="O28" s="31">
        <f t="shared" si="0"/>
        <v>0</v>
      </c>
      <c r="P28" s="154"/>
      <c r="Q28" s="103">
        <f t="shared" si="2"/>
        <v>0</v>
      </c>
      <c r="R28" s="155"/>
    </row>
    <row r="29" spans="1:18" s="16" customFormat="1" ht="29.25" customHeight="1" x14ac:dyDescent="0.2">
      <c r="A29" s="177">
        <v>8</v>
      </c>
      <c r="B29" s="202" t="s">
        <v>27</v>
      </c>
      <c r="C29" s="208" t="s">
        <v>29</v>
      </c>
      <c r="D29" s="134"/>
      <c r="E29" s="64" t="s">
        <v>88</v>
      </c>
      <c r="F29" s="64"/>
      <c r="G29" s="65"/>
      <c r="H29" s="66"/>
      <c r="I29" s="147"/>
      <c r="J29" s="148"/>
      <c r="K29" s="148"/>
      <c r="L29" s="148"/>
      <c r="M29" s="148"/>
      <c r="N29" s="144"/>
      <c r="O29" s="80"/>
      <c r="P29" s="118"/>
      <c r="Q29" s="159">
        <f>+SUM(Q30:Q31)</f>
        <v>0</v>
      </c>
      <c r="R29" s="149"/>
    </row>
    <row r="30" spans="1:18" s="16" customFormat="1" ht="28.5" customHeight="1" x14ac:dyDescent="0.2">
      <c r="A30" s="178"/>
      <c r="B30" s="203"/>
      <c r="C30" s="209"/>
      <c r="D30" s="135" t="s">
        <v>245</v>
      </c>
      <c r="E30" s="6" t="s">
        <v>68</v>
      </c>
      <c r="F30" s="6"/>
      <c r="G30" s="45" t="s">
        <v>14</v>
      </c>
      <c r="H30" s="46">
        <v>20</v>
      </c>
      <c r="I30" s="22"/>
      <c r="J30" s="23"/>
      <c r="K30" s="23"/>
      <c r="L30" s="23"/>
      <c r="M30" s="23"/>
      <c r="N30" s="122"/>
      <c r="O30" s="31">
        <f t="shared" si="0"/>
        <v>0</v>
      </c>
      <c r="P30" s="45"/>
      <c r="Q30" s="96">
        <f t="shared" si="2"/>
        <v>0</v>
      </c>
      <c r="R30" s="24"/>
    </row>
    <row r="31" spans="1:18" s="16" customFormat="1" ht="28.5" customHeight="1" thickBot="1" x14ac:dyDescent="0.25">
      <c r="A31" s="179"/>
      <c r="B31" s="204"/>
      <c r="C31" s="210"/>
      <c r="D31" s="136" t="s">
        <v>246</v>
      </c>
      <c r="E31" s="53" t="s">
        <v>69</v>
      </c>
      <c r="F31" s="53"/>
      <c r="G31" s="54" t="s">
        <v>14</v>
      </c>
      <c r="H31" s="55">
        <v>20</v>
      </c>
      <c r="I31" s="150"/>
      <c r="J31" s="151"/>
      <c r="K31" s="151"/>
      <c r="L31" s="151"/>
      <c r="M31" s="151"/>
      <c r="N31" s="152"/>
      <c r="O31" s="56">
        <f t="shared" si="0"/>
        <v>0</v>
      </c>
      <c r="P31" s="154"/>
      <c r="Q31" s="103">
        <f t="shared" si="2"/>
        <v>0</v>
      </c>
      <c r="R31" s="155"/>
    </row>
    <row r="32" spans="1:18" s="16" customFormat="1" ht="66" customHeight="1" x14ac:dyDescent="0.2">
      <c r="A32" s="137">
        <v>9</v>
      </c>
      <c r="B32" s="131" t="s">
        <v>27</v>
      </c>
      <c r="C32" s="143" t="s">
        <v>35</v>
      </c>
      <c r="D32" s="131"/>
      <c r="E32" s="48" t="s">
        <v>253</v>
      </c>
      <c r="F32" s="48"/>
      <c r="G32" s="49" t="s">
        <v>14</v>
      </c>
      <c r="H32" s="50">
        <v>100</v>
      </c>
      <c r="I32" s="51"/>
      <c r="J32" s="30"/>
      <c r="K32" s="30"/>
      <c r="L32" s="30"/>
      <c r="M32" s="30"/>
      <c r="N32" s="124"/>
      <c r="O32" s="160">
        <f t="shared" si="0"/>
        <v>0</v>
      </c>
      <c r="P32" s="49"/>
      <c r="Q32" s="100">
        <f t="shared" si="2"/>
        <v>0</v>
      </c>
      <c r="R32" s="52"/>
    </row>
    <row r="33" spans="1:18" s="16" customFormat="1" ht="28.5" customHeight="1" x14ac:dyDescent="0.2">
      <c r="A33" s="85">
        <v>10</v>
      </c>
      <c r="B33" s="131" t="s">
        <v>27</v>
      </c>
      <c r="C33" s="139" t="s">
        <v>33</v>
      </c>
      <c r="D33" s="135"/>
      <c r="E33" s="6" t="s">
        <v>254</v>
      </c>
      <c r="F33" s="6"/>
      <c r="G33" s="45" t="s">
        <v>14</v>
      </c>
      <c r="H33" s="46">
        <v>1</v>
      </c>
      <c r="I33" s="22"/>
      <c r="J33" s="23"/>
      <c r="K33" s="23"/>
      <c r="L33" s="23"/>
      <c r="M33" s="23"/>
      <c r="N33" s="122"/>
      <c r="O33" s="31">
        <f t="shared" si="0"/>
        <v>0</v>
      </c>
      <c r="P33" s="45"/>
      <c r="Q33" s="96">
        <f t="shared" si="2"/>
        <v>0</v>
      </c>
      <c r="R33" s="24"/>
    </row>
    <row r="34" spans="1:18" s="16" customFormat="1" ht="54" customHeight="1" x14ac:dyDescent="0.2">
      <c r="A34" s="85">
        <v>11</v>
      </c>
      <c r="B34" s="131" t="s">
        <v>27</v>
      </c>
      <c r="C34" s="139" t="s">
        <v>34</v>
      </c>
      <c r="D34" s="135"/>
      <c r="E34" s="6" t="s">
        <v>255</v>
      </c>
      <c r="F34" s="6"/>
      <c r="G34" s="45" t="s">
        <v>14</v>
      </c>
      <c r="H34" s="46">
        <v>10</v>
      </c>
      <c r="I34" s="22"/>
      <c r="J34" s="23"/>
      <c r="K34" s="23"/>
      <c r="L34" s="23"/>
      <c r="M34" s="23"/>
      <c r="N34" s="122"/>
      <c r="O34" s="31">
        <f t="shared" si="0"/>
        <v>0</v>
      </c>
      <c r="P34" s="45"/>
      <c r="Q34" s="96">
        <f t="shared" si="2"/>
        <v>0</v>
      </c>
      <c r="R34" s="24"/>
    </row>
    <row r="35" spans="1:18" s="16" customFormat="1" ht="54" customHeight="1" x14ac:dyDescent="0.2">
      <c r="A35" s="85">
        <v>12</v>
      </c>
      <c r="B35" s="131" t="s">
        <v>27</v>
      </c>
      <c r="C35" s="139" t="s">
        <v>36</v>
      </c>
      <c r="D35" s="135"/>
      <c r="E35" s="6" t="s">
        <v>256</v>
      </c>
      <c r="F35" s="6" t="s">
        <v>39</v>
      </c>
      <c r="G35" s="45" t="s">
        <v>14</v>
      </c>
      <c r="H35" s="46">
        <v>40</v>
      </c>
      <c r="I35" s="22"/>
      <c r="J35" s="23"/>
      <c r="K35" s="23"/>
      <c r="L35" s="23"/>
      <c r="M35" s="23"/>
      <c r="N35" s="122"/>
      <c r="O35" s="31">
        <f t="shared" si="0"/>
        <v>0</v>
      </c>
      <c r="P35" s="45"/>
      <c r="Q35" s="96">
        <f t="shared" si="2"/>
        <v>0</v>
      </c>
      <c r="R35" s="24"/>
    </row>
    <row r="36" spans="1:18" s="16" customFormat="1" ht="56.25" customHeight="1" x14ac:dyDescent="0.2">
      <c r="A36" s="85">
        <v>13</v>
      </c>
      <c r="B36" s="131" t="s">
        <v>27</v>
      </c>
      <c r="C36" s="139" t="s">
        <v>38</v>
      </c>
      <c r="D36" s="135"/>
      <c r="E36" s="6" t="s">
        <v>257</v>
      </c>
      <c r="F36" s="6" t="s">
        <v>40</v>
      </c>
      <c r="G36" s="45" t="s">
        <v>14</v>
      </c>
      <c r="H36" s="46">
        <v>2</v>
      </c>
      <c r="I36" s="22"/>
      <c r="J36" s="23"/>
      <c r="K36" s="23"/>
      <c r="L36" s="23"/>
      <c r="M36" s="23"/>
      <c r="N36" s="122"/>
      <c r="O36" s="31">
        <f t="shared" si="0"/>
        <v>0</v>
      </c>
      <c r="P36" s="45"/>
      <c r="Q36" s="96">
        <f t="shared" si="2"/>
        <v>0</v>
      </c>
      <c r="R36" s="24"/>
    </row>
    <row r="37" spans="1:18" s="16" customFormat="1" ht="28.5" customHeight="1" thickBot="1" x14ac:dyDescent="0.25">
      <c r="A37" s="137">
        <v>14</v>
      </c>
      <c r="B37" s="130" t="s">
        <v>27</v>
      </c>
      <c r="C37" s="140" t="s">
        <v>37</v>
      </c>
      <c r="D37" s="129"/>
      <c r="E37" s="75" t="s">
        <v>116</v>
      </c>
      <c r="F37" s="75"/>
      <c r="G37" s="76" t="s">
        <v>14</v>
      </c>
      <c r="H37" s="77">
        <v>5</v>
      </c>
      <c r="I37" s="72"/>
      <c r="J37" s="29"/>
      <c r="K37" s="29"/>
      <c r="L37" s="29"/>
      <c r="M37" s="29"/>
      <c r="N37" s="120"/>
      <c r="O37" s="71">
        <f t="shared" si="0"/>
        <v>0</v>
      </c>
      <c r="P37" s="76"/>
      <c r="Q37" s="97">
        <f t="shared" si="2"/>
        <v>0</v>
      </c>
      <c r="R37" s="73"/>
    </row>
    <row r="38" spans="1:18" s="16" customFormat="1" ht="57" customHeight="1" x14ac:dyDescent="0.2">
      <c r="A38" s="177">
        <v>15</v>
      </c>
      <c r="B38" s="174" t="s">
        <v>27</v>
      </c>
      <c r="C38" s="180" t="s">
        <v>41</v>
      </c>
      <c r="D38" s="134"/>
      <c r="E38" s="64" t="s">
        <v>117</v>
      </c>
      <c r="F38" s="64" t="s">
        <v>89</v>
      </c>
      <c r="G38" s="65" t="s">
        <v>14</v>
      </c>
      <c r="H38" s="66">
        <v>1</v>
      </c>
      <c r="I38" s="67"/>
      <c r="J38" s="68"/>
      <c r="K38" s="68"/>
      <c r="L38" s="68"/>
      <c r="M38" s="68"/>
      <c r="N38" s="121"/>
      <c r="O38" s="162">
        <f t="shared" si="0"/>
        <v>0</v>
      </c>
      <c r="P38" s="65"/>
      <c r="Q38" s="102">
        <f t="shared" si="2"/>
        <v>0</v>
      </c>
      <c r="R38" s="70"/>
    </row>
    <row r="39" spans="1:18" s="16" customFormat="1" ht="15.75" customHeight="1" x14ac:dyDescent="0.2">
      <c r="A39" s="178"/>
      <c r="B39" s="175"/>
      <c r="C39" s="181"/>
      <c r="D39" s="135">
        <v>1</v>
      </c>
      <c r="E39" s="6" t="s">
        <v>44</v>
      </c>
      <c r="F39" s="6" t="s">
        <v>45</v>
      </c>
      <c r="G39" s="45"/>
      <c r="H39" s="46"/>
      <c r="I39" s="22"/>
      <c r="J39" s="23"/>
      <c r="K39" s="23"/>
      <c r="L39" s="23"/>
      <c r="M39" s="23"/>
      <c r="N39" s="122"/>
      <c r="O39" s="31" t="s">
        <v>247</v>
      </c>
      <c r="P39" s="45"/>
      <c r="Q39" s="96" t="s">
        <v>247</v>
      </c>
      <c r="R39" s="24"/>
    </row>
    <row r="40" spans="1:18" s="16" customFormat="1" ht="15.75" customHeight="1" x14ac:dyDescent="0.2">
      <c r="A40" s="178"/>
      <c r="B40" s="175"/>
      <c r="C40" s="181"/>
      <c r="D40" s="135">
        <v>2</v>
      </c>
      <c r="E40" s="6" t="s">
        <v>46</v>
      </c>
      <c r="F40" s="6" t="s">
        <v>47</v>
      </c>
      <c r="G40" s="45"/>
      <c r="H40" s="46"/>
      <c r="I40" s="22"/>
      <c r="J40" s="23"/>
      <c r="K40" s="23"/>
      <c r="L40" s="23"/>
      <c r="M40" s="23"/>
      <c r="N40" s="122"/>
      <c r="O40" s="31" t="s">
        <v>247</v>
      </c>
      <c r="P40" s="45"/>
      <c r="Q40" s="96" t="s">
        <v>247</v>
      </c>
      <c r="R40" s="24"/>
    </row>
    <row r="41" spans="1:18" s="16" customFormat="1" ht="16.5" customHeight="1" thickBot="1" x14ac:dyDescent="0.25">
      <c r="A41" s="179"/>
      <c r="B41" s="176"/>
      <c r="C41" s="182"/>
      <c r="D41" s="136">
        <v>3</v>
      </c>
      <c r="E41" s="53" t="s">
        <v>48</v>
      </c>
      <c r="F41" s="53" t="s">
        <v>49</v>
      </c>
      <c r="G41" s="54"/>
      <c r="H41" s="55"/>
      <c r="I41" s="25"/>
      <c r="J41" s="26"/>
      <c r="K41" s="26"/>
      <c r="L41" s="26"/>
      <c r="M41" s="26"/>
      <c r="N41" s="123"/>
      <c r="O41" s="56" t="s">
        <v>247</v>
      </c>
      <c r="P41" s="54"/>
      <c r="Q41" s="98" t="s">
        <v>247</v>
      </c>
      <c r="R41" s="27"/>
    </row>
    <row r="42" spans="1:18" s="12" customFormat="1" ht="63.75" x14ac:dyDescent="0.2">
      <c r="A42" s="206">
        <v>16</v>
      </c>
      <c r="B42" s="183" t="s">
        <v>27</v>
      </c>
      <c r="C42" s="211" t="s">
        <v>171</v>
      </c>
      <c r="D42" s="131"/>
      <c r="E42" s="48" t="s">
        <v>258</v>
      </c>
      <c r="F42" s="48"/>
      <c r="G42" s="49" t="s">
        <v>14</v>
      </c>
      <c r="H42" s="50"/>
      <c r="I42" s="51"/>
      <c r="J42" s="30"/>
      <c r="K42" s="30"/>
      <c r="L42" s="30"/>
      <c r="M42" s="30"/>
      <c r="N42" s="124"/>
      <c r="O42" s="156"/>
      <c r="P42" s="49"/>
      <c r="Q42" s="161">
        <f>+SUM(Q43:Q46)</f>
        <v>0</v>
      </c>
      <c r="R42" s="52"/>
    </row>
    <row r="43" spans="1:18" s="12" customFormat="1" ht="15" customHeight="1" x14ac:dyDescent="0.2">
      <c r="A43" s="206"/>
      <c r="B43" s="203"/>
      <c r="C43" s="209"/>
      <c r="D43" s="135" t="s">
        <v>235</v>
      </c>
      <c r="E43" s="8" t="s">
        <v>26</v>
      </c>
      <c r="F43" s="6"/>
      <c r="G43" s="45" t="s">
        <v>14</v>
      </c>
      <c r="H43" s="46">
        <v>2</v>
      </c>
      <c r="I43" s="22"/>
      <c r="J43" s="23"/>
      <c r="K43" s="23"/>
      <c r="L43" s="23"/>
      <c r="M43" s="23"/>
      <c r="N43" s="122"/>
      <c r="O43" s="31">
        <f t="shared" si="0"/>
        <v>0</v>
      </c>
      <c r="P43" s="45"/>
      <c r="Q43" s="96">
        <f t="shared" si="2"/>
        <v>0</v>
      </c>
      <c r="R43" s="24"/>
    </row>
    <row r="44" spans="1:18" s="12" customFormat="1" ht="15" customHeight="1" x14ac:dyDescent="0.2">
      <c r="A44" s="206"/>
      <c r="B44" s="203"/>
      <c r="C44" s="209"/>
      <c r="D44" s="135" t="s">
        <v>236</v>
      </c>
      <c r="E44" s="8" t="s">
        <v>28</v>
      </c>
      <c r="F44" s="6"/>
      <c r="G44" s="45" t="s">
        <v>14</v>
      </c>
      <c r="H44" s="46">
        <v>2</v>
      </c>
      <c r="I44" s="22"/>
      <c r="J44" s="23"/>
      <c r="K44" s="23"/>
      <c r="L44" s="23"/>
      <c r="M44" s="23"/>
      <c r="N44" s="122"/>
      <c r="O44" s="31">
        <f t="shared" si="0"/>
        <v>0</v>
      </c>
      <c r="P44" s="45"/>
      <c r="Q44" s="96">
        <f t="shared" si="2"/>
        <v>0</v>
      </c>
      <c r="R44" s="24"/>
    </row>
    <row r="45" spans="1:18" s="12" customFormat="1" ht="15" customHeight="1" x14ac:dyDescent="0.2">
      <c r="A45" s="206"/>
      <c r="B45" s="203"/>
      <c r="C45" s="209"/>
      <c r="D45" s="135" t="s">
        <v>237</v>
      </c>
      <c r="E45" s="8" t="s">
        <v>168</v>
      </c>
      <c r="F45" s="6"/>
      <c r="G45" s="45" t="s">
        <v>14</v>
      </c>
      <c r="H45" s="46">
        <v>2</v>
      </c>
      <c r="I45" s="22"/>
      <c r="J45" s="23"/>
      <c r="K45" s="23"/>
      <c r="L45" s="23"/>
      <c r="M45" s="23"/>
      <c r="N45" s="122"/>
      <c r="O45" s="31">
        <f t="shared" si="0"/>
        <v>0</v>
      </c>
      <c r="P45" s="45"/>
      <c r="Q45" s="96">
        <f t="shared" si="2"/>
        <v>0</v>
      </c>
      <c r="R45" s="24"/>
    </row>
    <row r="46" spans="1:18" s="12" customFormat="1" ht="15" customHeight="1" thickBot="1" x14ac:dyDescent="0.25">
      <c r="A46" s="206"/>
      <c r="B46" s="213"/>
      <c r="C46" s="212"/>
      <c r="D46" s="129" t="s">
        <v>238</v>
      </c>
      <c r="E46" s="126" t="s">
        <v>169</v>
      </c>
      <c r="F46" s="75"/>
      <c r="G46" s="76" t="s">
        <v>14</v>
      </c>
      <c r="H46" s="77">
        <v>2</v>
      </c>
      <c r="I46" s="72"/>
      <c r="J46" s="29"/>
      <c r="K46" s="29"/>
      <c r="L46" s="29"/>
      <c r="M46" s="29"/>
      <c r="N46" s="120"/>
      <c r="O46" s="71">
        <f t="shared" si="0"/>
        <v>0</v>
      </c>
      <c r="P46" s="76"/>
      <c r="Q46" s="97">
        <f t="shared" si="2"/>
        <v>0</v>
      </c>
      <c r="R46" s="73"/>
    </row>
    <row r="47" spans="1:18" s="13" customFormat="1" ht="35.25" customHeight="1" x14ac:dyDescent="0.2">
      <c r="A47" s="177">
        <v>17</v>
      </c>
      <c r="B47" s="174" t="s">
        <v>50</v>
      </c>
      <c r="C47" s="180" t="s">
        <v>42</v>
      </c>
      <c r="D47" s="134"/>
      <c r="E47" s="64" t="s">
        <v>142</v>
      </c>
      <c r="F47" s="64"/>
      <c r="G47" s="65" t="s">
        <v>14</v>
      </c>
      <c r="H47" s="66">
        <v>1</v>
      </c>
      <c r="I47" s="67"/>
      <c r="J47" s="68"/>
      <c r="K47" s="68"/>
      <c r="L47" s="68"/>
      <c r="M47" s="68"/>
      <c r="N47" s="121"/>
      <c r="O47" s="162">
        <f t="shared" ref="O47" si="3">ROUND(H47*N47,2)</f>
        <v>0</v>
      </c>
      <c r="P47" s="65"/>
      <c r="Q47" s="102">
        <f t="shared" ref="Q47" si="4">ROUND(O47*(1+P47/100),2)</f>
        <v>0</v>
      </c>
      <c r="R47" s="70"/>
    </row>
    <row r="48" spans="1:18" s="13" customFormat="1" ht="15" customHeight="1" x14ac:dyDescent="0.2">
      <c r="A48" s="178"/>
      <c r="B48" s="175"/>
      <c r="C48" s="181"/>
      <c r="D48" s="135">
        <v>1</v>
      </c>
      <c r="E48" s="7" t="s">
        <v>135</v>
      </c>
      <c r="F48" s="7" t="s">
        <v>136</v>
      </c>
      <c r="G48" s="45"/>
      <c r="H48" s="46"/>
      <c r="I48" s="22"/>
      <c r="J48" s="23"/>
      <c r="K48" s="23"/>
      <c r="L48" s="23"/>
      <c r="M48" s="23"/>
      <c r="N48" s="122"/>
      <c r="O48" s="122" t="s">
        <v>247</v>
      </c>
      <c r="P48" s="45"/>
      <c r="Q48" s="101" t="s">
        <v>247</v>
      </c>
      <c r="R48" s="24"/>
    </row>
    <row r="49" spans="1:18" s="13" customFormat="1" ht="15" customHeight="1" x14ac:dyDescent="0.2">
      <c r="A49" s="178"/>
      <c r="B49" s="175"/>
      <c r="C49" s="181"/>
      <c r="D49" s="135">
        <v>2</v>
      </c>
      <c r="E49" s="7" t="s">
        <v>138</v>
      </c>
      <c r="F49" s="7" t="s">
        <v>137</v>
      </c>
      <c r="G49" s="45"/>
      <c r="H49" s="46"/>
      <c r="I49" s="22"/>
      <c r="J49" s="23"/>
      <c r="K49" s="23"/>
      <c r="L49" s="23"/>
      <c r="M49" s="23"/>
      <c r="N49" s="122"/>
      <c r="O49" s="122" t="s">
        <v>247</v>
      </c>
      <c r="P49" s="45"/>
      <c r="Q49" s="101" t="s">
        <v>247</v>
      </c>
      <c r="R49" s="24"/>
    </row>
    <row r="50" spans="1:18" s="13" customFormat="1" ht="15" customHeight="1" x14ac:dyDescent="0.2">
      <c r="A50" s="178"/>
      <c r="B50" s="175"/>
      <c r="C50" s="181"/>
      <c r="D50" s="135">
        <v>3</v>
      </c>
      <c r="E50" s="7" t="s">
        <v>139</v>
      </c>
      <c r="F50" s="7" t="s">
        <v>140</v>
      </c>
      <c r="G50" s="45"/>
      <c r="H50" s="46"/>
      <c r="I50" s="22"/>
      <c r="J50" s="23"/>
      <c r="K50" s="23"/>
      <c r="L50" s="23"/>
      <c r="M50" s="23"/>
      <c r="N50" s="122"/>
      <c r="O50" s="122" t="s">
        <v>247</v>
      </c>
      <c r="P50" s="45"/>
      <c r="Q50" s="101" t="s">
        <v>247</v>
      </c>
      <c r="R50" s="24"/>
    </row>
    <row r="51" spans="1:18" s="13" customFormat="1" ht="15" customHeight="1" x14ac:dyDescent="0.2">
      <c r="A51" s="178"/>
      <c r="B51" s="175"/>
      <c r="C51" s="181"/>
      <c r="D51" s="135">
        <v>4</v>
      </c>
      <c r="E51" s="7" t="s">
        <v>44</v>
      </c>
      <c r="F51" s="7" t="s">
        <v>141</v>
      </c>
      <c r="G51" s="45"/>
      <c r="H51" s="46"/>
      <c r="I51" s="22"/>
      <c r="J51" s="23"/>
      <c r="K51" s="23"/>
      <c r="L51" s="23"/>
      <c r="M51" s="23"/>
      <c r="N51" s="122"/>
      <c r="O51" s="122" t="s">
        <v>247</v>
      </c>
      <c r="P51" s="45"/>
      <c r="Q51" s="101" t="s">
        <v>247</v>
      </c>
      <c r="R51" s="24"/>
    </row>
    <row r="52" spans="1:18" s="16" customFormat="1" ht="15.75" customHeight="1" thickBot="1" x14ac:dyDescent="0.25">
      <c r="A52" s="179"/>
      <c r="B52" s="176"/>
      <c r="C52" s="182"/>
      <c r="D52" s="136">
        <v>5</v>
      </c>
      <c r="E52" s="57" t="s">
        <v>143</v>
      </c>
      <c r="F52" s="57" t="s">
        <v>144</v>
      </c>
      <c r="G52" s="54"/>
      <c r="H52" s="55"/>
      <c r="I52" s="25"/>
      <c r="J52" s="26"/>
      <c r="K52" s="26"/>
      <c r="L52" s="26"/>
      <c r="M52" s="26"/>
      <c r="N52" s="123"/>
      <c r="O52" s="123" t="s">
        <v>247</v>
      </c>
      <c r="P52" s="54"/>
      <c r="Q52" s="104" t="s">
        <v>247</v>
      </c>
      <c r="R52" s="27"/>
    </row>
    <row r="53" spans="1:18" s="13" customFormat="1" ht="29.25" customHeight="1" thickBot="1" x14ac:dyDescent="0.25">
      <c r="A53" s="132">
        <v>18</v>
      </c>
      <c r="B53" s="130" t="s">
        <v>17</v>
      </c>
      <c r="C53" s="141" t="s">
        <v>43</v>
      </c>
      <c r="D53" s="130"/>
      <c r="E53" s="78" t="s">
        <v>87</v>
      </c>
      <c r="F53" s="78" t="s">
        <v>86</v>
      </c>
      <c r="G53" s="58" t="s">
        <v>51</v>
      </c>
      <c r="H53" s="59">
        <v>2</v>
      </c>
      <c r="I53" s="60"/>
      <c r="J53" s="61"/>
      <c r="K53" s="61"/>
      <c r="L53" s="61"/>
      <c r="M53" s="61"/>
      <c r="N53" s="125"/>
      <c r="O53" s="62">
        <f t="shared" ref="O53" si="5">ROUND(H53*N53,2)</f>
        <v>0</v>
      </c>
      <c r="P53" s="58"/>
      <c r="Q53" s="99">
        <f t="shared" ref="Q53:Q115" si="6">ROUND(O53*(1+P53/100),2)</f>
        <v>0</v>
      </c>
      <c r="R53" s="63"/>
    </row>
    <row r="54" spans="1:18" s="13" customFormat="1" ht="90" thickBot="1" x14ac:dyDescent="0.25">
      <c r="A54" s="177">
        <v>19</v>
      </c>
      <c r="B54" s="174" t="s">
        <v>70</v>
      </c>
      <c r="C54" s="180" t="s">
        <v>52</v>
      </c>
      <c r="D54" s="134"/>
      <c r="E54" s="64" t="s">
        <v>259</v>
      </c>
      <c r="F54" s="64"/>
      <c r="G54" s="65"/>
      <c r="H54" s="66"/>
      <c r="I54" s="67"/>
      <c r="J54" s="68"/>
      <c r="K54" s="68"/>
      <c r="L54" s="68"/>
      <c r="M54" s="68"/>
      <c r="N54" s="121"/>
      <c r="O54" s="69"/>
      <c r="P54" s="66"/>
      <c r="Q54" s="146">
        <f>+SUM(Q55:Q56)</f>
        <v>0</v>
      </c>
      <c r="R54" s="163"/>
    </row>
    <row r="55" spans="1:18" s="14" customFormat="1" ht="24.75" customHeight="1" x14ac:dyDescent="0.2">
      <c r="A55" s="178"/>
      <c r="B55" s="175"/>
      <c r="C55" s="181"/>
      <c r="D55" s="135" t="s">
        <v>84</v>
      </c>
      <c r="E55" s="6" t="s">
        <v>52</v>
      </c>
      <c r="F55" s="6" t="s">
        <v>90</v>
      </c>
      <c r="G55" s="45" t="s">
        <v>14</v>
      </c>
      <c r="H55" s="46">
        <v>10</v>
      </c>
      <c r="I55" s="22"/>
      <c r="J55" s="23"/>
      <c r="K55" s="23"/>
      <c r="L55" s="23"/>
      <c r="M55" s="23"/>
      <c r="N55" s="122"/>
      <c r="O55" s="31">
        <f t="shared" ref="O55:O115" si="7">ROUND(H55*N55,2)</f>
        <v>0</v>
      </c>
      <c r="P55" s="45"/>
      <c r="Q55" s="100">
        <f t="shared" si="6"/>
        <v>0</v>
      </c>
      <c r="R55" s="24"/>
    </row>
    <row r="56" spans="1:18" s="13" customFormat="1" ht="39" thickBot="1" x14ac:dyDescent="0.25">
      <c r="A56" s="179"/>
      <c r="B56" s="176"/>
      <c r="C56" s="182"/>
      <c r="D56" s="136" t="s">
        <v>85</v>
      </c>
      <c r="E56" s="53" t="s">
        <v>52</v>
      </c>
      <c r="F56" s="53" t="s">
        <v>91</v>
      </c>
      <c r="G56" s="54" t="s">
        <v>14</v>
      </c>
      <c r="H56" s="55">
        <v>10</v>
      </c>
      <c r="I56" s="25"/>
      <c r="J56" s="26"/>
      <c r="K56" s="26"/>
      <c r="L56" s="26"/>
      <c r="M56" s="26"/>
      <c r="N56" s="123"/>
      <c r="O56" s="56">
        <f t="shared" si="7"/>
        <v>0</v>
      </c>
      <c r="P56" s="54"/>
      <c r="Q56" s="98">
        <f t="shared" si="6"/>
        <v>0</v>
      </c>
      <c r="R56" s="27"/>
    </row>
    <row r="57" spans="1:18" s="13" customFormat="1" ht="114.75" x14ac:dyDescent="0.2">
      <c r="A57" s="133">
        <v>20</v>
      </c>
      <c r="B57" s="131" t="s">
        <v>64</v>
      </c>
      <c r="C57" s="142" t="s">
        <v>75</v>
      </c>
      <c r="D57" s="131"/>
      <c r="E57" s="48" t="s">
        <v>260</v>
      </c>
      <c r="F57" s="74" t="s">
        <v>74</v>
      </c>
      <c r="G57" s="49" t="s">
        <v>14</v>
      </c>
      <c r="H57" s="50">
        <v>10</v>
      </c>
      <c r="I57" s="51"/>
      <c r="J57" s="30"/>
      <c r="K57" s="30"/>
      <c r="L57" s="30"/>
      <c r="M57" s="30"/>
      <c r="N57" s="124"/>
      <c r="O57" s="160">
        <f t="shared" si="7"/>
        <v>0</v>
      </c>
      <c r="P57" s="49"/>
      <c r="Q57" s="100">
        <f t="shared" si="6"/>
        <v>0</v>
      </c>
      <c r="R57" s="52"/>
    </row>
    <row r="58" spans="1:18" s="13" customFormat="1" ht="102" x14ac:dyDescent="0.2">
      <c r="A58" s="85">
        <v>21</v>
      </c>
      <c r="B58" s="131" t="s">
        <v>64</v>
      </c>
      <c r="C58" s="139" t="s">
        <v>76</v>
      </c>
      <c r="D58" s="135"/>
      <c r="E58" s="6" t="s">
        <v>261</v>
      </c>
      <c r="F58" s="7" t="s">
        <v>81</v>
      </c>
      <c r="G58" s="45" t="s">
        <v>14</v>
      </c>
      <c r="H58" s="46">
        <v>1</v>
      </c>
      <c r="I58" s="22"/>
      <c r="J58" s="23"/>
      <c r="K58" s="23"/>
      <c r="L58" s="23"/>
      <c r="M58" s="23"/>
      <c r="N58" s="122"/>
      <c r="O58" s="31">
        <f t="shared" si="7"/>
        <v>0</v>
      </c>
      <c r="P58" s="45"/>
      <c r="Q58" s="96">
        <f t="shared" si="6"/>
        <v>0</v>
      </c>
      <c r="R58" s="24"/>
    </row>
    <row r="59" spans="1:18" s="13" customFormat="1" ht="97.5" customHeight="1" thickBot="1" x14ac:dyDescent="0.25">
      <c r="A59" s="132">
        <v>22</v>
      </c>
      <c r="B59" s="130" t="s">
        <v>64</v>
      </c>
      <c r="C59" s="140" t="s">
        <v>77</v>
      </c>
      <c r="D59" s="129"/>
      <c r="E59" s="75" t="s">
        <v>262</v>
      </c>
      <c r="F59" s="9" t="s">
        <v>82</v>
      </c>
      <c r="G59" s="76" t="s">
        <v>14</v>
      </c>
      <c r="H59" s="77">
        <v>1</v>
      </c>
      <c r="I59" s="72"/>
      <c r="J59" s="29"/>
      <c r="K59" s="29"/>
      <c r="L59" s="29"/>
      <c r="M59" s="29"/>
      <c r="N59" s="120"/>
      <c r="O59" s="71">
        <f t="shared" si="7"/>
        <v>0</v>
      </c>
      <c r="P59" s="76"/>
      <c r="Q59" s="97">
        <f t="shared" si="6"/>
        <v>0</v>
      </c>
      <c r="R59" s="73"/>
    </row>
    <row r="60" spans="1:18" s="13" customFormat="1" ht="90" thickBot="1" x14ac:dyDescent="0.25">
      <c r="A60" s="177">
        <v>23</v>
      </c>
      <c r="B60" s="174" t="s">
        <v>64</v>
      </c>
      <c r="C60" s="180" t="s">
        <v>78</v>
      </c>
      <c r="D60" s="134"/>
      <c r="E60" s="64" t="s">
        <v>259</v>
      </c>
      <c r="F60" s="79"/>
      <c r="G60" s="65"/>
      <c r="H60" s="66"/>
      <c r="I60" s="67"/>
      <c r="J60" s="68"/>
      <c r="K60" s="68"/>
      <c r="L60" s="68"/>
      <c r="M60" s="68"/>
      <c r="N60" s="121"/>
      <c r="O60" s="69"/>
      <c r="P60" s="65"/>
      <c r="Q60" s="146">
        <f>+SUM(Q61:Q62)</f>
        <v>0</v>
      </c>
      <c r="R60" s="70"/>
    </row>
    <row r="61" spans="1:18" s="16" customFormat="1" x14ac:dyDescent="0.2">
      <c r="A61" s="178"/>
      <c r="B61" s="175"/>
      <c r="C61" s="181"/>
      <c r="D61" s="135" t="s">
        <v>162</v>
      </c>
      <c r="E61" s="7" t="s">
        <v>95</v>
      </c>
      <c r="F61" s="7" t="s">
        <v>92</v>
      </c>
      <c r="G61" s="45" t="s">
        <v>14</v>
      </c>
      <c r="H61" s="46">
        <v>10</v>
      </c>
      <c r="I61" s="22"/>
      <c r="J61" s="23"/>
      <c r="K61" s="23"/>
      <c r="L61" s="23"/>
      <c r="M61" s="23"/>
      <c r="N61" s="122"/>
      <c r="O61" s="31">
        <f t="shared" si="7"/>
        <v>0</v>
      </c>
      <c r="P61" s="45"/>
      <c r="Q61" s="96">
        <f t="shared" si="6"/>
        <v>0</v>
      </c>
      <c r="R61" s="24"/>
    </row>
    <row r="62" spans="1:18" s="15" customFormat="1" ht="30" customHeight="1" thickBot="1" x14ac:dyDescent="0.25">
      <c r="A62" s="179"/>
      <c r="B62" s="176"/>
      <c r="C62" s="182"/>
      <c r="D62" s="136" t="s">
        <v>163</v>
      </c>
      <c r="E62" s="57" t="s">
        <v>94</v>
      </c>
      <c r="F62" s="57" t="s">
        <v>93</v>
      </c>
      <c r="G62" s="54" t="s">
        <v>14</v>
      </c>
      <c r="H62" s="55">
        <v>6</v>
      </c>
      <c r="I62" s="25"/>
      <c r="J62" s="26"/>
      <c r="K62" s="26"/>
      <c r="L62" s="26"/>
      <c r="M62" s="26"/>
      <c r="N62" s="123"/>
      <c r="O62" s="56">
        <f t="shared" si="7"/>
        <v>0</v>
      </c>
      <c r="P62" s="54"/>
      <c r="Q62" s="98">
        <f t="shared" si="6"/>
        <v>0</v>
      </c>
      <c r="R62" s="27"/>
    </row>
    <row r="63" spans="1:18" s="13" customFormat="1" ht="102.75" thickBot="1" x14ac:dyDescent="0.25">
      <c r="A63" s="177">
        <v>24</v>
      </c>
      <c r="B63" s="187" t="s">
        <v>64</v>
      </c>
      <c r="C63" s="180" t="s">
        <v>79</v>
      </c>
      <c r="D63" s="134"/>
      <c r="E63" s="64" t="s">
        <v>263</v>
      </c>
      <c r="F63" s="165"/>
      <c r="G63" s="65"/>
      <c r="H63" s="66"/>
      <c r="I63" s="67"/>
      <c r="J63" s="68"/>
      <c r="K63" s="68"/>
      <c r="L63" s="68"/>
      <c r="M63" s="68"/>
      <c r="N63" s="121"/>
      <c r="O63" s="162"/>
      <c r="P63" s="65"/>
      <c r="Q63" s="146">
        <f>+SUM(Q64:Q65)</f>
        <v>0</v>
      </c>
      <c r="R63" s="70"/>
    </row>
    <row r="64" spans="1:18" s="16" customFormat="1" ht="25.5" x14ac:dyDescent="0.2">
      <c r="A64" s="178"/>
      <c r="B64" s="185"/>
      <c r="C64" s="181"/>
      <c r="D64" s="131" t="s">
        <v>172</v>
      </c>
      <c r="E64" s="48" t="s">
        <v>178</v>
      </c>
      <c r="F64" s="74" t="s">
        <v>80</v>
      </c>
      <c r="G64" s="49" t="s">
        <v>14</v>
      </c>
      <c r="H64" s="50">
        <v>10</v>
      </c>
      <c r="I64" s="22"/>
      <c r="J64" s="23"/>
      <c r="K64" s="23"/>
      <c r="L64" s="23"/>
      <c r="M64" s="23"/>
      <c r="N64" s="122"/>
      <c r="O64" s="31">
        <f t="shared" si="7"/>
        <v>0</v>
      </c>
      <c r="P64" s="45"/>
      <c r="Q64" s="96">
        <f t="shared" si="6"/>
        <v>0</v>
      </c>
      <c r="R64" s="24"/>
    </row>
    <row r="65" spans="1:18" s="13" customFormat="1" ht="38.25" x14ac:dyDescent="0.2">
      <c r="A65" s="178"/>
      <c r="B65" s="185"/>
      <c r="C65" s="181"/>
      <c r="D65" s="135" t="s">
        <v>173</v>
      </c>
      <c r="E65" s="6" t="s">
        <v>177</v>
      </c>
      <c r="F65" s="7" t="s">
        <v>96</v>
      </c>
      <c r="G65" s="45" t="s">
        <v>14</v>
      </c>
      <c r="H65" s="46">
        <v>10</v>
      </c>
      <c r="I65" s="22"/>
      <c r="J65" s="23"/>
      <c r="K65" s="23"/>
      <c r="L65" s="23"/>
      <c r="M65" s="23"/>
      <c r="N65" s="122"/>
      <c r="O65" s="31">
        <f t="shared" si="7"/>
        <v>0</v>
      </c>
      <c r="P65" s="45"/>
      <c r="Q65" s="96">
        <f t="shared" si="6"/>
        <v>0</v>
      </c>
      <c r="R65" s="24"/>
    </row>
    <row r="66" spans="1:18" s="16" customFormat="1" ht="25.5" x14ac:dyDescent="0.2">
      <c r="A66" s="178"/>
      <c r="B66" s="185"/>
      <c r="C66" s="181"/>
      <c r="D66" s="135" t="s">
        <v>174</v>
      </c>
      <c r="E66" s="6" t="s">
        <v>179</v>
      </c>
      <c r="F66" s="7" t="s">
        <v>80</v>
      </c>
      <c r="G66" s="45" t="s">
        <v>14</v>
      </c>
      <c r="H66" s="46">
        <v>10</v>
      </c>
      <c r="I66" s="22"/>
      <c r="J66" s="23"/>
      <c r="K66" s="23"/>
      <c r="L66" s="23"/>
      <c r="M66" s="23"/>
      <c r="N66" s="122"/>
      <c r="O66" s="31">
        <f t="shared" si="7"/>
        <v>0</v>
      </c>
      <c r="P66" s="45"/>
      <c r="Q66" s="96">
        <f t="shared" si="6"/>
        <v>0</v>
      </c>
      <c r="R66" s="24"/>
    </row>
    <row r="67" spans="1:18" s="16" customFormat="1" ht="25.5" x14ac:dyDescent="0.2">
      <c r="A67" s="178"/>
      <c r="B67" s="185"/>
      <c r="C67" s="181"/>
      <c r="D67" s="135" t="s">
        <v>175</v>
      </c>
      <c r="E67" s="6" t="s">
        <v>180</v>
      </c>
      <c r="F67" s="7" t="s">
        <v>97</v>
      </c>
      <c r="G67" s="45" t="s">
        <v>14</v>
      </c>
      <c r="H67" s="46">
        <v>10</v>
      </c>
      <c r="I67" s="22"/>
      <c r="J67" s="23"/>
      <c r="K67" s="23"/>
      <c r="L67" s="23"/>
      <c r="M67" s="23"/>
      <c r="N67" s="122"/>
      <c r="O67" s="31">
        <f t="shared" si="7"/>
        <v>0</v>
      </c>
      <c r="P67" s="45"/>
      <c r="Q67" s="96">
        <f t="shared" si="6"/>
        <v>0</v>
      </c>
      <c r="R67" s="24"/>
    </row>
    <row r="68" spans="1:18" s="16" customFormat="1" ht="27.75" customHeight="1" x14ac:dyDescent="0.2">
      <c r="A68" s="178"/>
      <c r="B68" s="185"/>
      <c r="C68" s="181"/>
      <c r="D68" s="135" t="s">
        <v>176</v>
      </c>
      <c r="E68" s="6" t="s">
        <v>181</v>
      </c>
      <c r="F68" s="7" t="s">
        <v>96</v>
      </c>
      <c r="G68" s="45" t="s">
        <v>14</v>
      </c>
      <c r="H68" s="46">
        <v>10</v>
      </c>
      <c r="I68" s="22"/>
      <c r="J68" s="23"/>
      <c r="K68" s="23"/>
      <c r="L68" s="23"/>
      <c r="M68" s="23"/>
      <c r="N68" s="122"/>
      <c r="O68" s="31">
        <f t="shared" si="7"/>
        <v>0</v>
      </c>
      <c r="P68" s="45"/>
      <c r="Q68" s="96">
        <f t="shared" si="6"/>
        <v>0</v>
      </c>
      <c r="R68" s="24"/>
    </row>
    <row r="69" spans="1:18" s="16" customFormat="1" ht="26.25" thickBot="1" x14ac:dyDescent="0.25">
      <c r="A69" s="179"/>
      <c r="B69" s="188"/>
      <c r="C69" s="182"/>
      <c r="D69" s="136" t="s">
        <v>182</v>
      </c>
      <c r="E69" s="53" t="s">
        <v>183</v>
      </c>
      <c r="F69" s="57" t="s">
        <v>98</v>
      </c>
      <c r="G69" s="54" t="s">
        <v>14</v>
      </c>
      <c r="H69" s="55">
        <v>10</v>
      </c>
      <c r="I69" s="25"/>
      <c r="J69" s="26"/>
      <c r="K69" s="26"/>
      <c r="L69" s="26"/>
      <c r="M69" s="26"/>
      <c r="N69" s="123"/>
      <c r="O69" s="56">
        <f t="shared" si="7"/>
        <v>0</v>
      </c>
      <c r="P69" s="54"/>
      <c r="Q69" s="98">
        <f t="shared" si="6"/>
        <v>0</v>
      </c>
      <c r="R69" s="27"/>
    </row>
    <row r="70" spans="1:18" s="13" customFormat="1" ht="127.5" x14ac:dyDescent="0.2">
      <c r="A70" s="133">
        <v>25</v>
      </c>
      <c r="B70" s="131" t="s">
        <v>64</v>
      </c>
      <c r="C70" s="143" t="s">
        <v>53</v>
      </c>
      <c r="D70" s="131"/>
      <c r="E70" s="48" t="s">
        <v>264</v>
      </c>
      <c r="F70" s="74" t="s">
        <v>96</v>
      </c>
      <c r="G70" s="49" t="s">
        <v>14</v>
      </c>
      <c r="H70" s="50">
        <v>10</v>
      </c>
      <c r="I70" s="51"/>
      <c r="J70" s="30"/>
      <c r="K70" s="30"/>
      <c r="L70" s="30"/>
      <c r="M70" s="30"/>
      <c r="N70" s="124"/>
      <c r="O70" s="160">
        <f t="shared" si="7"/>
        <v>0</v>
      </c>
      <c r="P70" s="49"/>
      <c r="Q70" s="100">
        <f t="shared" si="6"/>
        <v>0</v>
      </c>
      <c r="R70" s="52"/>
    </row>
    <row r="71" spans="1:18" s="13" customFormat="1" ht="140.25" x14ac:dyDescent="0.2">
      <c r="A71" s="85">
        <v>26</v>
      </c>
      <c r="B71" s="131" t="s">
        <v>64</v>
      </c>
      <c r="C71" s="8" t="s">
        <v>83</v>
      </c>
      <c r="D71" s="135"/>
      <c r="E71" s="6" t="s">
        <v>265</v>
      </c>
      <c r="F71" s="7" t="s">
        <v>99</v>
      </c>
      <c r="G71" s="45" t="s">
        <v>14</v>
      </c>
      <c r="H71" s="46">
        <v>5</v>
      </c>
      <c r="I71" s="22"/>
      <c r="J71" s="23"/>
      <c r="K71" s="23"/>
      <c r="L71" s="23"/>
      <c r="M71" s="23"/>
      <c r="N71" s="122"/>
      <c r="O71" s="31">
        <f t="shared" si="7"/>
        <v>0</v>
      </c>
      <c r="P71" s="45"/>
      <c r="Q71" s="96">
        <f t="shared" si="6"/>
        <v>0</v>
      </c>
      <c r="R71" s="24"/>
    </row>
    <row r="72" spans="1:18" s="13" customFormat="1" ht="102.75" thickBot="1" x14ac:dyDescent="0.25">
      <c r="A72" s="132">
        <v>27</v>
      </c>
      <c r="B72" s="130" t="s">
        <v>64</v>
      </c>
      <c r="C72" s="126" t="s">
        <v>54</v>
      </c>
      <c r="D72" s="129"/>
      <c r="E72" s="75" t="s">
        <v>266</v>
      </c>
      <c r="F72" s="75" t="s">
        <v>100</v>
      </c>
      <c r="G72" s="76" t="s">
        <v>14</v>
      </c>
      <c r="H72" s="77">
        <v>6</v>
      </c>
      <c r="I72" s="72"/>
      <c r="J72" s="29"/>
      <c r="K72" s="29"/>
      <c r="L72" s="29"/>
      <c r="M72" s="29"/>
      <c r="N72" s="120"/>
      <c r="O72" s="71">
        <f t="shared" si="7"/>
        <v>0</v>
      </c>
      <c r="P72" s="76"/>
      <c r="Q72" s="97">
        <f t="shared" si="6"/>
        <v>0</v>
      </c>
      <c r="R72" s="73"/>
    </row>
    <row r="73" spans="1:18" s="13" customFormat="1" ht="93" customHeight="1" x14ac:dyDescent="0.2">
      <c r="A73" s="177">
        <v>28</v>
      </c>
      <c r="B73" s="174" t="s">
        <v>18</v>
      </c>
      <c r="C73" s="187" t="s">
        <v>22</v>
      </c>
      <c r="D73" s="134"/>
      <c r="E73" s="64" t="s">
        <v>267</v>
      </c>
      <c r="F73" s="64"/>
      <c r="G73" s="65"/>
      <c r="H73" s="66"/>
      <c r="I73" s="67"/>
      <c r="J73" s="68"/>
      <c r="K73" s="68"/>
      <c r="L73" s="68"/>
      <c r="M73" s="68"/>
      <c r="N73" s="121"/>
      <c r="O73" s="162"/>
      <c r="P73" s="65"/>
      <c r="Q73" s="164">
        <f>+SUM(Q74:Q76)</f>
        <v>0</v>
      </c>
      <c r="R73" s="70"/>
    </row>
    <row r="74" spans="1:18" s="16" customFormat="1" ht="29.25" customHeight="1" x14ac:dyDescent="0.2">
      <c r="A74" s="178"/>
      <c r="B74" s="175"/>
      <c r="C74" s="185"/>
      <c r="D74" s="135" t="s">
        <v>184</v>
      </c>
      <c r="E74" s="6" t="s">
        <v>166</v>
      </c>
      <c r="F74" s="6" t="s">
        <v>101</v>
      </c>
      <c r="G74" s="45" t="s">
        <v>14</v>
      </c>
      <c r="H74" s="46">
        <v>10</v>
      </c>
      <c r="I74" s="22"/>
      <c r="J74" s="23"/>
      <c r="K74" s="23"/>
      <c r="L74" s="23"/>
      <c r="M74" s="23"/>
      <c r="N74" s="122"/>
      <c r="O74" s="31">
        <f t="shared" si="7"/>
        <v>0</v>
      </c>
      <c r="P74" s="45"/>
      <c r="Q74" s="96">
        <f t="shared" si="6"/>
        <v>0</v>
      </c>
      <c r="R74" s="24"/>
    </row>
    <row r="75" spans="1:18" s="13" customFormat="1" ht="29.25" customHeight="1" x14ac:dyDescent="0.2">
      <c r="A75" s="178"/>
      <c r="B75" s="175"/>
      <c r="C75" s="185"/>
      <c r="D75" s="135" t="s">
        <v>185</v>
      </c>
      <c r="E75" s="6" t="s">
        <v>167</v>
      </c>
      <c r="F75" s="6" t="s">
        <v>102</v>
      </c>
      <c r="G75" s="45" t="s">
        <v>14</v>
      </c>
      <c r="H75" s="46">
        <v>5</v>
      </c>
      <c r="I75" s="22"/>
      <c r="J75" s="23"/>
      <c r="K75" s="23"/>
      <c r="L75" s="23"/>
      <c r="M75" s="23"/>
      <c r="N75" s="122"/>
      <c r="O75" s="31">
        <f t="shared" si="7"/>
        <v>0</v>
      </c>
      <c r="P75" s="45"/>
      <c r="Q75" s="96">
        <f t="shared" si="6"/>
        <v>0</v>
      </c>
      <c r="R75" s="24"/>
    </row>
    <row r="76" spans="1:18" s="13" customFormat="1" ht="30" customHeight="1" thickBot="1" x14ac:dyDescent="0.25">
      <c r="A76" s="179"/>
      <c r="B76" s="176"/>
      <c r="C76" s="188"/>
      <c r="D76" s="136" t="s">
        <v>186</v>
      </c>
      <c r="E76" s="53" t="s">
        <v>167</v>
      </c>
      <c r="F76" s="53" t="s">
        <v>103</v>
      </c>
      <c r="G76" s="54" t="s">
        <v>14</v>
      </c>
      <c r="H76" s="55">
        <v>5</v>
      </c>
      <c r="I76" s="25"/>
      <c r="J76" s="26"/>
      <c r="K76" s="26"/>
      <c r="L76" s="26"/>
      <c r="M76" s="26"/>
      <c r="N76" s="123"/>
      <c r="O76" s="56">
        <f t="shared" si="7"/>
        <v>0</v>
      </c>
      <c r="P76" s="54"/>
      <c r="Q76" s="98">
        <f t="shared" si="6"/>
        <v>0</v>
      </c>
      <c r="R76" s="27"/>
    </row>
    <row r="77" spans="1:18" s="13" customFormat="1" ht="115.5" thickBot="1" x14ac:dyDescent="0.25">
      <c r="A77" s="178">
        <v>29</v>
      </c>
      <c r="B77" s="175" t="s">
        <v>64</v>
      </c>
      <c r="C77" s="185" t="s">
        <v>187</v>
      </c>
      <c r="D77" s="131"/>
      <c r="E77" s="48" t="s">
        <v>268</v>
      </c>
      <c r="F77" s="48"/>
      <c r="G77" s="49"/>
      <c r="H77" s="50"/>
      <c r="I77" s="51"/>
      <c r="J77" s="30"/>
      <c r="K77" s="30"/>
      <c r="L77" s="30"/>
      <c r="M77" s="30"/>
      <c r="N77" s="124"/>
      <c r="O77" s="160"/>
      <c r="P77" s="49"/>
      <c r="Q77" s="146">
        <f>+SUM(Q78:Q79)</f>
        <v>0</v>
      </c>
      <c r="R77" s="52"/>
    </row>
    <row r="78" spans="1:18" s="13" customFormat="1" ht="25.5" x14ac:dyDescent="0.2">
      <c r="A78" s="178"/>
      <c r="B78" s="175"/>
      <c r="C78" s="185"/>
      <c r="D78" s="135" t="s">
        <v>192</v>
      </c>
      <c r="E78" s="6" t="s">
        <v>188</v>
      </c>
      <c r="F78" s="6" t="s">
        <v>104</v>
      </c>
      <c r="G78" s="45" t="s">
        <v>14</v>
      </c>
      <c r="H78" s="46">
        <v>1</v>
      </c>
      <c r="I78" s="22"/>
      <c r="J78" s="23"/>
      <c r="K78" s="23"/>
      <c r="L78" s="23"/>
      <c r="M78" s="23"/>
      <c r="N78" s="122"/>
      <c r="O78" s="31">
        <f t="shared" si="7"/>
        <v>0</v>
      </c>
      <c r="P78" s="45"/>
      <c r="Q78" s="96">
        <f t="shared" si="6"/>
        <v>0</v>
      </c>
      <c r="R78" s="24"/>
    </row>
    <row r="79" spans="1:18" s="16" customFormat="1" ht="25.5" x14ac:dyDescent="0.2">
      <c r="A79" s="178"/>
      <c r="B79" s="175"/>
      <c r="C79" s="185"/>
      <c r="D79" s="135" t="s">
        <v>193</v>
      </c>
      <c r="E79" s="6" t="s">
        <v>188</v>
      </c>
      <c r="F79" s="6" t="s">
        <v>105</v>
      </c>
      <c r="G79" s="45" t="s">
        <v>14</v>
      </c>
      <c r="H79" s="46">
        <v>1</v>
      </c>
      <c r="I79" s="22"/>
      <c r="J79" s="23"/>
      <c r="K79" s="23"/>
      <c r="L79" s="23"/>
      <c r="M79" s="23"/>
      <c r="N79" s="122"/>
      <c r="O79" s="31">
        <f t="shared" si="7"/>
        <v>0</v>
      </c>
      <c r="P79" s="45"/>
      <c r="Q79" s="96">
        <f t="shared" si="6"/>
        <v>0</v>
      </c>
      <c r="R79" s="24"/>
    </row>
    <row r="80" spans="1:18" s="13" customFormat="1" ht="25.5" x14ac:dyDescent="0.2">
      <c r="A80" s="178"/>
      <c r="B80" s="175"/>
      <c r="C80" s="185"/>
      <c r="D80" s="135" t="s">
        <v>194</v>
      </c>
      <c r="E80" s="6" t="s">
        <v>188</v>
      </c>
      <c r="F80" s="6" t="s">
        <v>106</v>
      </c>
      <c r="G80" s="45" t="s">
        <v>14</v>
      </c>
      <c r="H80" s="46">
        <v>1</v>
      </c>
      <c r="I80" s="22"/>
      <c r="J80" s="23"/>
      <c r="K80" s="23"/>
      <c r="L80" s="23"/>
      <c r="M80" s="23"/>
      <c r="N80" s="122"/>
      <c r="O80" s="31">
        <f t="shared" si="7"/>
        <v>0</v>
      </c>
      <c r="P80" s="45"/>
      <c r="Q80" s="96">
        <f t="shared" si="6"/>
        <v>0</v>
      </c>
      <c r="R80" s="24"/>
    </row>
    <row r="81" spans="1:18" s="13" customFormat="1" ht="25.5" x14ac:dyDescent="0.2">
      <c r="A81" s="178"/>
      <c r="B81" s="175"/>
      <c r="C81" s="185"/>
      <c r="D81" s="135" t="s">
        <v>195</v>
      </c>
      <c r="E81" s="6" t="s">
        <v>189</v>
      </c>
      <c r="F81" s="6" t="s">
        <v>190</v>
      </c>
      <c r="G81" s="45" t="s">
        <v>14</v>
      </c>
      <c r="H81" s="46">
        <v>1</v>
      </c>
      <c r="I81" s="22"/>
      <c r="J81" s="23"/>
      <c r="K81" s="23"/>
      <c r="L81" s="23"/>
      <c r="M81" s="23"/>
      <c r="N81" s="122"/>
      <c r="O81" s="31">
        <f t="shared" si="7"/>
        <v>0</v>
      </c>
      <c r="P81" s="45"/>
      <c r="Q81" s="96">
        <f t="shared" si="6"/>
        <v>0</v>
      </c>
      <c r="R81" s="24"/>
    </row>
    <row r="82" spans="1:18" s="13" customFormat="1" ht="25.5" x14ac:dyDescent="0.2">
      <c r="A82" s="178"/>
      <c r="B82" s="175"/>
      <c r="C82" s="185"/>
      <c r="D82" s="135" t="s">
        <v>196</v>
      </c>
      <c r="E82" s="6" t="s">
        <v>189</v>
      </c>
      <c r="F82" s="6" t="s">
        <v>191</v>
      </c>
      <c r="G82" s="45" t="s">
        <v>14</v>
      </c>
      <c r="H82" s="46">
        <v>1</v>
      </c>
      <c r="I82" s="22"/>
      <c r="J82" s="23"/>
      <c r="K82" s="23"/>
      <c r="L82" s="23"/>
      <c r="M82" s="23"/>
      <c r="N82" s="122"/>
      <c r="O82" s="31">
        <f t="shared" si="7"/>
        <v>0</v>
      </c>
      <c r="P82" s="45"/>
      <c r="Q82" s="96">
        <f t="shared" si="6"/>
        <v>0</v>
      </c>
      <c r="R82" s="24"/>
    </row>
    <row r="83" spans="1:18" s="13" customFormat="1" ht="38.25" x14ac:dyDescent="0.2">
      <c r="A83" s="178"/>
      <c r="B83" s="175"/>
      <c r="C83" s="185"/>
      <c r="D83" s="135" t="s">
        <v>197</v>
      </c>
      <c r="E83" s="6" t="s">
        <v>189</v>
      </c>
      <c r="F83" s="6" t="s">
        <v>107</v>
      </c>
      <c r="G83" s="45" t="s">
        <v>14</v>
      </c>
      <c r="H83" s="46">
        <v>1</v>
      </c>
      <c r="I83" s="22"/>
      <c r="J83" s="23"/>
      <c r="K83" s="23"/>
      <c r="L83" s="23"/>
      <c r="M83" s="23"/>
      <c r="N83" s="122"/>
      <c r="O83" s="31">
        <f t="shared" si="7"/>
        <v>0</v>
      </c>
      <c r="P83" s="45"/>
      <c r="Q83" s="96">
        <f t="shared" si="6"/>
        <v>0</v>
      </c>
      <c r="R83" s="24"/>
    </row>
    <row r="84" spans="1:18" s="13" customFormat="1" ht="39" thickBot="1" x14ac:dyDescent="0.25">
      <c r="A84" s="178"/>
      <c r="B84" s="175"/>
      <c r="C84" s="185"/>
      <c r="D84" s="129" t="s">
        <v>198</v>
      </c>
      <c r="E84" s="75" t="s">
        <v>189</v>
      </c>
      <c r="F84" s="75" t="s">
        <v>108</v>
      </c>
      <c r="G84" s="76" t="s">
        <v>14</v>
      </c>
      <c r="H84" s="77">
        <v>1</v>
      </c>
      <c r="I84" s="72"/>
      <c r="J84" s="29"/>
      <c r="K84" s="29"/>
      <c r="L84" s="29"/>
      <c r="M84" s="29"/>
      <c r="N84" s="120"/>
      <c r="O84" s="71">
        <f t="shared" si="7"/>
        <v>0</v>
      </c>
      <c r="P84" s="76"/>
      <c r="Q84" s="97">
        <f t="shared" si="6"/>
        <v>0</v>
      </c>
      <c r="R84" s="73"/>
    </row>
    <row r="85" spans="1:18" s="13" customFormat="1" ht="102.75" thickBot="1" x14ac:dyDescent="0.25">
      <c r="A85" s="177">
        <v>30</v>
      </c>
      <c r="B85" s="174" t="s">
        <v>64</v>
      </c>
      <c r="C85" s="187" t="s">
        <v>55</v>
      </c>
      <c r="D85" s="134"/>
      <c r="E85" s="64" t="s">
        <v>269</v>
      </c>
      <c r="F85" s="64"/>
      <c r="G85" s="65"/>
      <c r="H85" s="66"/>
      <c r="I85" s="67"/>
      <c r="J85" s="68"/>
      <c r="K85" s="68"/>
      <c r="L85" s="68"/>
      <c r="M85" s="68"/>
      <c r="N85" s="121"/>
      <c r="O85" s="162"/>
      <c r="P85" s="65"/>
      <c r="Q85" s="146">
        <f>+SUM(Q86:Q87)</f>
        <v>0</v>
      </c>
      <c r="R85" s="70"/>
    </row>
    <row r="86" spans="1:18" s="16" customFormat="1" ht="25.5" x14ac:dyDescent="0.2">
      <c r="A86" s="178"/>
      <c r="B86" s="175"/>
      <c r="C86" s="185"/>
      <c r="D86" s="135" t="s">
        <v>200</v>
      </c>
      <c r="E86" s="6" t="s">
        <v>199</v>
      </c>
      <c r="F86" s="6" t="s">
        <v>203</v>
      </c>
      <c r="G86" s="45" t="s">
        <v>14</v>
      </c>
      <c r="H86" s="46">
        <v>1</v>
      </c>
      <c r="I86" s="22"/>
      <c r="J86" s="23"/>
      <c r="K86" s="23"/>
      <c r="L86" s="23"/>
      <c r="M86" s="23"/>
      <c r="N86" s="122"/>
      <c r="O86" s="31">
        <f t="shared" si="7"/>
        <v>0</v>
      </c>
      <c r="P86" s="45"/>
      <c r="Q86" s="96">
        <f t="shared" si="6"/>
        <v>0</v>
      </c>
      <c r="R86" s="24"/>
    </row>
    <row r="87" spans="1:18" s="13" customFormat="1" ht="25.5" x14ac:dyDescent="0.2">
      <c r="A87" s="178"/>
      <c r="B87" s="175"/>
      <c r="C87" s="185"/>
      <c r="D87" s="135" t="s">
        <v>201</v>
      </c>
      <c r="E87" s="6" t="s">
        <v>199</v>
      </c>
      <c r="F87" s="6" t="s">
        <v>204</v>
      </c>
      <c r="G87" s="45" t="s">
        <v>14</v>
      </c>
      <c r="H87" s="46">
        <v>1</v>
      </c>
      <c r="I87" s="22"/>
      <c r="J87" s="23"/>
      <c r="K87" s="23"/>
      <c r="L87" s="23"/>
      <c r="M87" s="23"/>
      <c r="N87" s="122"/>
      <c r="O87" s="31">
        <f t="shared" si="7"/>
        <v>0</v>
      </c>
      <c r="P87" s="45"/>
      <c r="Q87" s="96">
        <f t="shared" si="6"/>
        <v>0</v>
      </c>
      <c r="R87" s="24"/>
    </row>
    <row r="88" spans="1:18" s="13" customFormat="1" ht="26.25" thickBot="1" x14ac:dyDescent="0.25">
      <c r="A88" s="179"/>
      <c r="B88" s="176"/>
      <c r="C88" s="188"/>
      <c r="D88" s="136" t="s">
        <v>202</v>
      </c>
      <c r="E88" s="53" t="s">
        <v>199</v>
      </c>
      <c r="F88" s="53" t="s">
        <v>205</v>
      </c>
      <c r="G88" s="54" t="s">
        <v>14</v>
      </c>
      <c r="H88" s="55">
        <v>1</v>
      </c>
      <c r="I88" s="25"/>
      <c r="J88" s="26"/>
      <c r="K88" s="26"/>
      <c r="L88" s="26"/>
      <c r="M88" s="26"/>
      <c r="N88" s="123"/>
      <c r="O88" s="56">
        <f t="shared" si="7"/>
        <v>0</v>
      </c>
      <c r="P88" s="54"/>
      <c r="Q88" s="98">
        <f t="shared" si="6"/>
        <v>0</v>
      </c>
      <c r="R88" s="27"/>
    </row>
    <row r="89" spans="1:18" s="13" customFormat="1" ht="90" thickBot="1" x14ac:dyDescent="0.25">
      <c r="A89" s="178">
        <v>31</v>
      </c>
      <c r="B89" s="175" t="s">
        <v>64</v>
      </c>
      <c r="C89" s="185" t="s">
        <v>206</v>
      </c>
      <c r="D89" s="131"/>
      <c r="E89" s="48" t="s">
        <v>259</v>
      </c>
      <c r="F89" s="48"/>
      <c r="G89" s="49"/>
      <c r="H89" s="50"/>
      <c r="I89" s="51"/>
      <c r="J89" s="30"/>
      <c r="K89" s="30"/>
      <c r="L89" s="30"/>
      <c r="M89" s="30"/>
      <c r="N89" s="124"/>
      <c r="O89" s="160"/>
      <c r="P89" s="49"/>
      <c r="Q89" s="146">
        <f>+SUM(Q90:Q91)</f>
        <v>0</v>
      </c>
      <c r="R89" s="52"/>
    </row>
    <row r="90" spans="1:18" s="16" customFormat="1" ht="38.25" x14ac:dyDescent="0.2">
      <c r="A90" s="178"/>
      <c r="B90" s="175"/>
      <c r="C90" s="185"/>
      <c r="D90" s="135" t="s">
        <v>208</v>
      </c>
      <c r="E90" s="6" t="s">
        <v>207</v>
      </c>
      <c r="F90" s="6" t="s">
        <v>59</v>
      </c>
      <c r="G90" s="45" t="s">
        <v>14</v>
      </c>
      <c r="H90" s="46">
        <v>2</v>
      </c>
      <c r="I90" s="22"/>
      <c r="J90" s="23"/>
      <c r="K90" s="23"/>
      <c r="L90" s="23"/>
      <c r="M90" s="23"/>
      <c r="N90" s="122"/>
      <c r="O90" s="71"/>
      <c r="P90" s="45"/>
      <c r="Q90" s="100"/>
      <c r="R90" s="24"/>
    </row>
    <row r="91" spans="1:18" s="13" customFormat="1" ht="38.25" x14ac:dyDescent="0.2">
      <c r="A91" s="178"/>
      <c r="B91" s="175"/>
      <c r="C91" s="185"/>
      <c r="D91" s="135" t="s">
        <v>210</v>
      </c>
      <c r="E91" s="6" t="s">
        <v>209</v>
      </c>
      <c r="F91" s="6" t="s">
        <v>58</v>
      </c>
      <c r="G91" s="45" t="s">
        <v>14</v>
      </c>
      <c r="H91" s="46">
        <v>2</v>
      </c>
      <c r="I91" s="22"/>
      <c r="J91" s="23"/>
      <c r="K91" s="23"/>
      <c r="L91" s="23"/>
      <c r="M91" s="23"/>
      <c r="N91" s="122"/>
      <c r="O91" s="71">
        <f t="shared" si="7"/>
        <v>0</v>
      </c>
      <c r="P91" s="45"/>
      <c r="Q91" s="100">
        <f t="shared" si="6"/>
        <v>0</v>
      </c>
      <c r="R91" s="24"/>
    </row>
    <row r="92" spans="1:18" s="13" customFormat="1" ht="39" thickBot="1" x14ac:dyDescent="0.25">
      <c r="A92" s="178"/>
      <c r="B92" s="175"/>
      <c r="C92" s="185"/>
      <c r="D92" s="129" t="s">
        <v>211</v>
      </c>
      <c r="E92" s="75" t="s">
        <v>212</v>
      </c>
      <c r="F92" s="75" t="s">
        <v>60</v>
      </c>
      <c r="G92" s="76" t="s">
        <v>14</v>
      </c>
      <c r="H92" s="77">
        <v>2</v>
      </c>
      <c r="I92" s="72"/>
      <c r="J92" s="29"/>
      <c r="K92" s="29"/>
      <c r="L92" s="29"/>
      <c r="M92" s="29"/>
      <c r="N92" s="120"/>
      <c r="O92" s="71">
        <f t="shared" si="7"/>
        <v>0</v>
      </c>
      <c r="P92" s="76"/>
      <c r="Q92" s="99">
        <f t="shared" si="6"/>
        <v>0</v>
      </c>
      <c r="R92" s="73"/>
    </row>
    <row r="93" spans="1:18" s="13" customFormat="1" ht="102.75" thickBot="1" x14ac:dyDescent="0.25">
      <c r="A93" s="177">
        <v>32</v>
      </c>
      <c r="B93" s="174" t="s">
        <v>64</v>
      </c>
      <c r="C93" s="187" t="s">
        <v>213</v>
      </c>
      <c r="D93" s="134"/>
      <c r="E93" s="64" t="s">
        <v>270</v>
      </c>
      <c r="F93" s="64"/>
      <c r="G93" s="65"/>
      <c r="H93" s="66"/>
      <c r="I93" s="67"/>
      <c r="J93" s="68"/>
      <c r="K93" s="68"/>
      <c r="L93" s="68"/>
      <c r="M93" s="68"/>
      <c r="N93" s="121"/>
      <c r="O93" s="80"/>
      <c r="P93" s="65"/>
      <c r="Q93" s="146">
        <f>+SUM(Q94:Q95)</f>
        <v>0</v>
      </c>
      <c r="R93" s="70"/>
    </row>
    <row r="94" spans="1:18" s="16" customFormat="1" ht="25.5" x14ac:dyDescent="0.2">
      <c r="A94" s="178"/>
      <c r="B94" s="175"/>
      <c r="C94" s="185"/>
      <c r="D94" s="135" t="s">
        <v>215</v>
      </c>
      <c r="E94" s="6" t="s">
        <v>214</v>
      </c>
      <c r="F94" s="6" t="s">
        <v>217</v>
      </c>
      <c r="G94" s="45" t="s">
        <v>14</v>
      </c>
      <c r="H94" s="46">
        <v>2</v>
      </c>
      <c r="I94" s="22"/>
      <c r="J94" s="23"/>
      <c r="K94" s="23"/>
      <c r="L94" s="23"/>
      <c r="M94" s="23"/>
      <c r="N94" s="122"/>
      <c r="O94" s="71">
        <f t="shared" si="7"/>
        <v>0</v>
      </c>
      <c r="P94" s="45"/>
      <c r="Q94" s="100">
        <f t="shared" si="6"/>
        <v>0</v>
      </c>
      <c r="R94" s="24"/>
    </row>
    <row r="95" spans="1:18" s="13" customFormat="1" ht="25.5" x14ac:dyDescent="0.2">
      <c r="A95" s="178"/>
      <c r="B95" s="175"/>
      <c r="C95" s="185"/>
      <c r="D95" s="135" t="s">
        <v>216</v>
      </c>
      <c r="E95" s="6" t="s">
        <v>218</v>
      </c>
      <c r="F95" s="6" t="s">
        <v>217</v>
      </c>
      <c r="G95" s="45" t="s">
        <v>14</v>
      </c>
      <c r="H95" s="46">
        <v>2</v>
      </c>
      <c r="I95" s="22"/>
      <c r="J95" s="23"/>
      <c r="K95" s="23"/>
      <c r="L95" s="23"/>
      <c r="M95" s="23"/>
      <c r="N95" s="122"/>
      <c r="O95" s="71">
        <f t="shared" si="7"/>
        <v>0</v>
      </c>
      <c r="P95" s="45"/>
      <c r="Q95" s="100">
        <f t="shared" si="6"/>
        <v>0</v>
      </c>
      <c r="R95" s="24"/>
    </row>
    <row r="96" spans="1:18" s="13" customFormat="1" ht="25.5" x14ac:dyDescent="0.2">
      <c r="A96" s="178"/>
      <c r="B96" s="175"/>
      <c r="C96" s="185"/>
      <c r="D96" s="135" t="s">
        <v>220</v>
      </c>
      <c r="E96" s="6" t="s">
        <v>222</v>
      </c>
      <c r="F96" s="6" t="s">
        <v>219</v>
      </c>
      <c r="G96" s="45" t="s">
        <v>14</v>
      </c>
      <c r="H96" s="46">
        <v>2</v>
      </c>
      <c r="I96" s="22"/>
      <c r="J96" s="23"/>
      <c r="K96" s="23"/>
      <c r="L96" s="23"/>
      <c r="M96" s="23"/>
      <c r="N96" s="122"/>
      <c r="O96" s="71">
        <f t="shared" si="7"/>
        <v>0</v>
      </c>
      <c r="P96" s="45"/>
      <c r="Q96" s="100">
        <f t="shared" si="6"/>
        <v>0</v>
      </c>
      <c r="R96" s="24"/>
    </row>
    <row r="97" spans="1:18" s="13" customFormat="1" ht="26.25" thickBot="1" x14ac:dyDescent="0.25">
      <c r="A97" s="179"/>
      <c r="B97" s="176"/>
      <c r="C97" s="188"/>
      <c r="D97" s="136" t="s">
        <v>221</v>
      </c>
      <c r="E97" s="53" t="s">
        <v>223</v>
      </c>
      <c r="F97" s="53" t="s">
        <v>219</v>
      </c>
      <c r="G97" s="54" t="s">
        <v>14</v>
      </c>
      <c r="H97" s="55">
        <v>2</v>
      </c>
      <c r="I97" s="25"/>
      <c r="J97" s="26"/>
      <c r="K97" s="26"/>
      <c r="L97" s="26"/>
      <c r="M97" s="26"/>
      <c r="N97" s="123"/>
      <c r="O97" s="56">
        <f t="shared" si="7"/>
        <v>0</v>
      </c>
      <c r="P97" s="54"/>
      <c r="Q97" s="103">
        <f t="shared" si="6"/>
        <v>0</v>
      </c>
      <c r="R97" s="27"/>
    </row>
    <row r="98" spans="1:18" s="13" customFormat="1" ht="102.75" thickBot="1" x14ac:dyDescent="0.25">
      <c r="A98" s="177">
        <v>33</v>
      </c>
      <c r="B98" s="174" t="s">
        <v>64</v>
      </c>
      <c r="C98" s="187" t="s">
        <v>224</v>
      </c>
      <c r="D98" s="134"/>
      <c r="E98" s="64" t="s">
        <v>271</v>
      </c>
      <c r="F98" s="64"/>
      <c r="G98" s="65"/>
      <c r="H98" s="66"/>
      <c r="I98" s="67"/>
      <c r="J98" s="68"/>
      <c r="K98" s="68"/>
      <c r="L98" s="68"/>
      <c r="M98" s="68"/>
      <c r="N98" s="121"/>
      <c r="O98" s="80"/>
      <c r="P98" s="65"/>
      <c r="Q98" s="146">
        <f>+SUM(Q99:Q100)</f>
        <v>0</v>
      </c>
      <c r="R98" s="70"/>
    </row>
    <row r="99" spans="1:18" s="16" customFormat="1" ht="25.5" x14ac:dyDescent="0.2">
      <c r="A99" s="178"/>
      <c r="B99" s="175"/>
      <c r="C99" s="185"/>
      <c r="D99" s="135" t="s">
        <v>164</v>
      </c>
      <c r="E99" s="6" t="s">
        <v>227</v>
      </c>
      <c r="F99" s="6" t="s">
        <v>225</v>
      </c>
      <c r="G99" s="45" t="s">
        <v>14</v>
      </c>
      <c r="H99" s="46">
        <v>1</v>
      </c>
      <c r="I99" s="22"/>
      <c r="J99" s="23"/>
      <c r="K99" s="23"/>
      <c r="L99" s="23"/>
      <c r="M99" s="23"/>
      <c r="N99" s="122"/>
      <c r="O99" s="31">
        <f t="shared" si="7"/>
        <v>0</v>
      </c>
      <c r="P99" s="45"/>
      <c r="Q99" s="96">
        <f t="shared" si="6"/>
        <v>0</v>
      </c>
      <c r="R99" s="24"/>
    </row>
    <row r="100" spans="1:18" s="13" customFormat="1" ht="26.25" thickBot="1" x14ac:dyDescent="0.25">
      <c r="A100" s="179"/>
      <c r="B100" s="176"/>
      <c r="C100" s="188"/>
      <c r="D100" s="136" t="s">
        <v>165</v>
      </c>
      <c r="E100" s="53" t="s">
        <v>226</v>
      </c>
      <c r="F100" s="53" t="s">
        <v>228</v>
      </c>
      <c r="G100" s="54" t="s">
        <v>14</v>
      </c>
      <c r="H100" s="55">
        <v>1</v>
      </c>
      <c r="I100" s="25"/>
      <c r="J100" s="26"/>
      <c r="K100" s="26"/>
      <c r="L100" s="26"/>
      <c r="M100" s="26"/>
      <c r="N100" s="123"/>
      <c r="O100" s="153">
        <f t="shared" si="7"/>
        <v>0</v>
      </c>
      <c r="P100" s="166"/>
      <c r="Q100" s="103">
        <f t="shared" si="6"/>
        <v>0</v>
      </c>
      <c r="R100" s="27"/>
    </row>
    <row r="101" spans="1:18" s="13" customFormat="1" ht="90" thickBot="1" x14ac:dyDescent="0.25">
      <c r="A101" s="132">
        <v>34</v>
      </c>
      <c r="B101" s="130" t="s">
        <v>64</v>
      </c>
      <c r="C101" s="128" t="s">
        <v>56</v>
      </c>
      <c r="D101" s="130"/>
      <c r="E101" s="114" t="s">
        <v>272</v>
      </c>
      <c r="F101" s="114" t="s">
        <v>119</v>
      </c>
      <c r="G101" s="58" t="s">
        <v>14</v>
      </c>
      <c r="H101" s="59">
        <v>500</v>
      </c>
      <c r="I101" s="60"/>
      <c r="J101" s="61"/>
      <c r="K101" s="61"/>
      <c r="L101" s="61"/>
      <c r="M101" s="61"/>
      <c r="N101" s="125"/>
      <c r="O101" s="62">
        <f t="shared" si="7"/>
        <v>0</v>
      </c>
      <c r="P101" s="58"/>
      <c r="Q101" s="99">
        <f t="shared" si="6"/>
        <v>0</v>
      </c>
      <c r="R101" s="63"/>
    </row>
    <row r="102" spans="1:18" s="13" customFormat="1" ht="90" thickBot="1" x14ac:dyDescent="0.25">
      <c r="A102" s="177">
        <v>35</v>
      </c>
      <c r="B102" s="174" t="s">
        <v>64</v>
      </c>
      <c r="C102" s="187" t="s">
        <v>275</v>
      </c>
      <c r="D102" s="134"/>
      <c r="E102" s="64" t="s">
        <v>272</v>
      </c>
      <c r="F102" s="64"/>
      <c r="G102" s="65"/>
      <c r="H102" s="66"/>
      <c r="I102" s="67"/>
      <c r="J102" s="68"/>
      <c r="K102" s="68"/>
      <c r="L102" s="68"/>
      <c r="M102" s="148"/>
      <c r="N102" s="144"/>
      <c r="O102" s="80">
        <f t="shared" si="7"/>
        <v>0</v>
      </c>
      <c r="P102" s="145"/>
      <c r="Q102" s="146">
        <f>+SUM(Q103:Q104)</f>
        <v>0</v>
      </c>
      <c r="R102" s="70"/>
    </row>
    <row r="103" spans="1:18" s="16" customFormat="1" ht="25.5" x14ac:dyDescent="0.2">
      <c r="A103" s="178"/>
      <c r="B103" s="175"/>
      <c r="C103" s="185"/>
      <c r="D103" s="135" t="s">
        <v>229</v>
      </c>
      <c r="E103" s="6" t="s">
        <v>231</v>
      </c>
      <c r="F103" s="6" t="s">
        <v>120</v>
      </c>
      <c r="G103" s="45" t="s">
        <v>14</v>
      </c>
      <c r="H103" s="46">
        <v>2</v>
      </c>
      <c r="I103" s="22"/>
      <c r="J103" s="23"/>
      <c r="K103" s="23"/>
      <c r="L103" s="23"/>
      <c r="M103" s="23"/>
      <c r="N103" s="122"/>
      <c r="O103" s="31">
        <f t="shared" si="7"/>
        <v>0</v>
      </c>
      <c r="P103" s="45"/>
      <c r="Q103" s="96">
        <f t="shared" si="6"/>
        <v>0</v>
      </c>
      <c r="R103" s="24"/>
    </row>
    <row r="104" spans="1:18" s="13" customFormat="1" ht="26.25" thickBot="1" x14ac:dyDescent="0.25">
      <c r="A104" s="179"/>
      <c r="B104" s="176"/>
      <c r="C104" s="188"/>
      <c r="D104" s="136" t="s">
        <v>230</v>
      </c>
      <c r="E104" s="53" t="s">
        <v>232</v>
      </c>
      <c r="F104" s="53" t="s">
        <v>121</v>
      </c>
      <c r="G104" s="54" t="s">
        <v>14</v>
      </c>
      <c r="H104" s="55">
        <v>2</v>
      </c>
      <c r="I104" s="25"/>
      <c r="J104" s="26"/>
      <c r="K104" s="26"/>
      <c r="L104" s="26"/>
      <c r="M104" s="151"/>
      <c r="N104" s="152"/>
      <c r="O104" s="153">
        <f t="shared" si="7"/>
        <v>0</v>
      </c>
      <c r="P104" s="166"/>
      <c r="Q104" s="103">
        <f t="shared" si="6"/>
        <v>0</v>
      </c>
      <c r="R104" s="155"/>
    </row>
    <row r="105" spans="1:18" s="13" customFormat="1" ht="90" thickBot="1" x14ac:dyDescent="0.25">
      <c r="A105" s="178">
        <v>36</v>
      </c>
      <c r="B105" s="175" t="s">
        <v>21</v>
      </c>
      <c r="C105" s="185" t="s">
        <v>57</v>
      </c>
      <c r="D105" s="131"/>
      <c r="E105" s="48" t="s">
        <v>272</v>
      </c>
      <c r="F105" s="48"/>
      <c r="G105" s="49"/>
      <c r="H105" s="50"/>
      <c r="I105" s="51"/>
      <c r="J105" s="30"/>
      <c r="K105" s="30"/>
      <c r="L105" s="30"/>
      <c r="M105" s="30"/>
      <c r="N105" s="124"/>
      <c r="O105" s="156"/>
      <c r="P105" s="119"/>
      <c r="Q105" s="146">
        <f>+SUM(Q106:Q107)</f>
        <v>0</v>
      </c>
      <c r="R105" s="167"/>
    </row>
    <row r="106" spans="1:18" s="14" customFormat="1" x14ac:dyDescent="0.2">
      <c r="A106" s="178"/>
      <c r="B106" s="175"/>
      <c r="C106" s="185"/>
      <c r="D106" s="135" t="s">
        <v>233</v>
      </c>
      <c r="E106" s="6" t="s">
        <v>122</v>
      </c>
      <c r="F106" s="6"/>
      <c r="G106" s="45" t="s">
        <v>14</v>
      </c>
      <c r="H106" s="46">
        <v>5</v>
      </c>
      <c r="I106" s="22"/>
      <c r="J106" s="23"/>
      <c r="K106" s="23"/>
      <c r="L106" s="23"/>
      <c r="M106" s="23"/>
      <c r="N106" s="122"/>
      <c r="O106" s="71">
        <f t="shared" si="7"/>
        <v>0</v>
      </c>
      <c r="P106" s="45"/>
      <c r="Q106" s="100">
        <f t="shared" si="6"/>
        <v>0</v>
      </c>
      <c r="R106" s="24"/>
    </row>
    <row r="107" spans="1:18" s="13" customFormat="1" x14ac:dyDescent="0.2">
      <c r="A107" s="184"/>
      <c r="B107" s="183"/>
      <c r="C107" s="186"/>
      <c r="D107" s="135" t="s">
        <v>234</v>
      </c>
      <c r="E107" s="6" t="s">
        <v>123</v>
      </c>
      <c r="F107" s="6"/>
      <c r="G107" s="45" t="s">
        <v>14</v>
      </c>
      <c r="H107" s="46">
        <v>5</v>
      </c>
      <c r="I107" s="22"/>
      <c r="J107" s="23"/>
      <c r="K107" s="23"/>
      <c r="L107" s="23"/>
      <c r="M107" s="23"/>
      <c r="N107" s="122"/>
      <c r="O107" s="71">
        <f t="shared" si="7"/>
        <v>0</v>
      </c>
      <c r="P107" s="45"/>
      <c r="Q107" s="100">
        <f t="shared" si="6"/>
        <v>0</v>
      </c>
      <c r="R107" s="24"/>
    </row>
    <row r="108" spans="1:18" s="13" customFormat="1" ht="96.75" customHeight="1" x14ac:dyDescent="0.2">
      <c r="A108" s="85">
        <v>37</v>
      </c>
      <c r="B108" s="38" t="s">
        <v>72</v>
      </c>
      <c r="C108" s="8" t="s">
        <v>71</v>
      </c>
      <c r="D108" s="135"/>
      <c r="E108" s="6" t="s">
        <v>112</v>
      </c>
      <c r="F108" s="6" t="s">
        <v>113</v>
      </c>
      <c r="G108" s="45" t="s">
        <v>14</v>
      </c>
      <c r="H108" s="46">
        <v>1</v>
      </c>
      <c r="I108" s="22"/>
      <c r="J108" s="23"/>
      <c r="K108" s="23"/>
      <c r="L108" s="23"/>
      <c r="M108" s="23"/>
      <c r="N108" s="122"/>
      <c r="O108" s="71">
        <f t="shared" si="7"/>
        <v>0</v>
      </c>
      <c r="P108" s="45"/>
      <c r="Q108" s="100">
        <f t="shared" si="6"/>
        <v>0</v>
      </c>
      <c r="R108" s="24"/>
    </row>
    <row r="109" spans="1:18" s="13" customFormat="1" ht="409.5" customHeight="1" x14ac:dyDescent="0.2">
      <c r="A109" s="85">
        <v>38</v>
      </c>
      <c r="B109" s="38" t="s">
        <v>73</v>
      </c>
      <c r="C109" s="8" t="s">
        <v>15</v>
      </c>
      <c r="D109" s="135"/>
      <c r="E109" s="17" t="s">
        <v>153</v>
      </c>
      <c r="F109" s="6" t="s">
        <v>111</v>
      </c>
      <c r="G109" s="45" t="s">
        <v>63</v>
      </c>
      <c r="H109" s="46">
        <v>120</v>
      </c>
      <c r="I109" s="22"/>
      <c r="J109" s="23"/>
      <c r="K109" s="23"/>
      <c r="L109" s="23"/>
      <c r="M109" s="23"/>
      <c r="N109" s="122"/>
      <c r="O109" s="71">
        <f t="shared" si="7"/>
        <v>0</v>
      </c>
      <c r="P109" s="45"/>
      <c r="Q109" s="100">
        <f t="shared" si="6"/>
        <v>0</v>
      </c>
      <c r="R109" s="24"/>
    </row>
    <row r="110" spans="1:18" s="13" customFormat="1" ht="63.75" x14ac:dyDescent="0.2">
      <c r="A110" s="85">
        <v>39</v>
      </c>
      <c r="B110" s="38" t="s">
        <v>73</v>
      </c>
      <c r="C110" s="8" t="s">
        <v>16</v>
      </c>
      <c r="D110" s="135"/>
      <c r="E110" s="6" t="s">
        <v>154</v>
      </c>
      <c r="F110" s="6" t="s">
        <v>124</v>
      </c>
      <c r="G110" s="45" t="s">
        <v>63</v>
      </c>
      <c r="H110" s="46">
        <v>8</v>
      </c>
      <c r="I110" s="22"/>
      <c r="J110" s="23"/>
      <c r="K110" s="23"/>
      <c r="L110" s="23"/>
      <c r="M110" s="23"/>
      <c r="N110" s="122"/>
      <c r="O110" s="71">
        <f t="shared" si="7"/>
        <v>0</v>
      </c>
      <c r="P110" s="45"/>
      <c r="Q110" s="100">
        <f t="shared" si="6"/>
        <v>0</v>
      </c>
      <c r="R110" s="24"/>
    </row>
    <row r="111" spans="1:18" s="13" customFormat="1" ht="109.5" customHeight="1" x14ac:dyDescent="0.2">
      <c r="A111" s="85">
        <v>40</v>
      </c>
      <c r="B111" s="131" t="s">
        <v>23</v>
      </c>
      <c r="C111" s="8" t="s">
        <v>61</v>
      </c>
      <c r="D111" s="135"/>
      <c r="E111" s="6" t="s">
        <v>110</v>
      </c>
      <c r="F111" s="6"/>
      <c r="G111" s="45" t="s">
        <v>14</v>
      </c>
      <c r="H111" s="46">
        <v>4</v>
      </c>
      <c r="I111" s="22"/>
      <c r="J111" s="23"/>
      <c r="K111" s="23"/>
      <c r="L111" s="23"/>
      <c r="M111" s="23"/>
      <c r="N111" s="122"/>
      <c r="O111" s="71">
        <f t="shared" si="7"/>
        <v>0</v>
      </c>
      <c r="P111" s="45"/>
      <c r="Q111" s="100">
        <f t="shared" si="6"/>
        <v>0</v>
      </c>
      <c r="R111" s="24"/>
    </row>
    <row r="112" spans="1:18" s="13" customFormat="1" ht="92.25" customHeight="1" x14ac:dyDescent="0.2">
      <c r="A112" s="85">
        <v>41</v>
      </c>
      <c r="B112" s="131" t="s">
        <v>23</v>
      </c>
      <c r="C112" s="8" t="s">
        <v>62</v>
      </c>
      <c r="D112" s="135"/>
      <c r="E112" s="6" t="s">
        <v>109</v>
      </c>
      <c r="F112" s="6"/>
      <c r="G112" s="45" t="s">
        <v>14</v>
      </c>
      <c r="H112" s="46">
        <v>100</v>
      </c>
      <c r="I112" s="22"/>
      <c r="J112" s="23"/>
      <c r="K112" s="23"/>
      <c r="L112" s="23"/>
      <c r="M112" s="23"/>
      <c r="N112" s="122"/>
      <c r="O112" s="71">
        <f t="shared" si="7"/>
        <v>0</v>
      </c>
      <c r="P112" s="45"/>
      <c r="Q112" s="100">
        <f t="shared" si="6"/>
        <v>0</v>
      </c>
      <c r="R112" s="24"/>
    </row>
    <row r="113" spans="1:18" ht="197.25" customHeight="1" x14ac:dyDescent="0.2">
      <c r="A113" s="127">
        <v>42</v>
      </c>
      <c r="B113" s="129" t="s">
        <v>24</v>
      </c>
      <c r="C113" s="75" t="s">
        <v>114</v>
      </c>
      <c r="D113" s="129"/>
      <c r="E113" s="75" t="s">
        <v>118</v>
      </c>
      <c r="F113" s="75"/>
      <c r="G113" s="76" t="s">
        <v>20</v>
      </c>
      <c r="H113" s="77">
        <v>3</v>
      </c>
      <c r="I113" s="72"/>
      <c r="J113" s="29"/>
      <c r="K113" s="29"/>
      <c r="L113" s="29"/>
      <c r="M113" s="29"/>
      <c r="N113" s="120"/>
      <c r="O113" s="71">
        <f t="shared" si="7"/>
        <v>0</v>
      </c>
      <c r="P113" s="76"/>
      <c r="Q113" s="99">
        <f t="shared" si="6"/>
        <v>0</v>
      </c>
      <c r="R113" s="73"/>
    </row>
    <row r="114" spans="1:18" ht="333.75" customHeight="1" x14ac:dyDescent="0.2">
      <c r="A114" s="85">
        <v>43</v>
      </c>
      <c r="B114" s="135" t="s">
        <v>276</v>
      </c>
      <c r="C114" s="6" t="s">
        <v>239</v>
      </c>
      <c r="D114" s="135"/>
      <c r="E114" s="6" t="s">
        <v>241</v>
      </c>
      <c r="F114" s="6"/>
      <c r="G114" s="45" t="s">
        <v>14</v>
      </c>
      <c r="H114" s="46">
        <v>3</v>
      </c>
      <c r="I114" s="22"/>
      <c r="J114" s="23"/>
      <c r="K114" s="23"/>
      <c r="L114" s="23"/>
      <c r="M114" s="23"/>
      <c r="N114" s="122"/>
      <c r="O114" s="32">
        <f t="shared" si="7"/>
        <v>0</v>
      </c>
      <c r="P114" s="45"/>
      <c r="Q114" s="101">
        <f t="shared" si="6"/>
        <v>0</v>
      </c>
      <c r="R114" s="24"/>
    </row>
    <row r="115" spans="1:18" ht="128.25" thickBot="1" x14ac:dyDescent="0.25">
      <c r="A115" s="168">
        <v>44</v>
      </c>
      <c r="B115" s="136" t="s">
        <v>277</v>
      </c>
      <c r="C115" s="53" t="s">
        <v>240</v>
      </c>
      <c r="D115" s="136"/>
      <c r="E115" s="53" t="s">
        <v>248</v>
      </c>
      <c r="F115" s="53" t="s">
        <v>249</v>
      </c>
      <c r="G115" s="54" t="s">
        <v>14</v>
      </c>
      <c r="H115" s="55">
        <v>10</v>
      </c>
      <c r="I115" s="25"/>
      <c r="J115" s="26"/>
      <c r="K115" s="26"/>
      <c r="L115" s="26"/>
      <c r="M115" s="26"/>
      <c r="N115" s="123"/>
      <c r="O115" s="169">
        <f t="shared" si="7"/>
        <v>0</v>
      </c>
      <c r="P115" s="54"/>
      <c r="Q115" s="104">
        <f t="shared" si="6"/>
        <v>0</v>
      </c>
      <c r="R115" s="27"/>
    </row>
    <row r="116" spans="1:18" x14ac:dyDescent="0.2">
      <c r="A116" s="10"/>
      <c r="B116" s="10"/>
      <c r="C116" s="5"/>
      <c r="D116" s="10"/>
      <c r="E116" s="5"/>
      <c r="F116" s="5"/>
      <c r="G116" s="47"/>
      <c r="H116" s="47"/>
      <c r="I116" s="28"/>
      <c r="J116" s="28"/>
      <c r="K116" s="28"/>
      <c r="L116" s="28"/>
      <c r="M116" s="28"/>
      <c r="N116" s="35"/>
      <c r="O116" s="33"/>
      <c r="P116" s="47"/>
      <c r="Q116" s="35"/>
      <c r="R116" s="28"/>
    </row>
    <row r="117" spans="1:18" x14ac:dyDescent="0.2">
      <c r="A117" s="10"/>
      <c r="B117" s="10"/>
      <c r="C117" s="5"/>
      <c r="D117" s="10"/>
      <c r="E117" s="5"/>
      <c r="F117" s="5"/>
      <c r="G117" s="47"/>
      <c r="H117" s="47"/>
      <c r="I117" s="28"/>
      <c r="J117" s="28"/>
      <c r="K117" s="28"/>
      <c r="L117" s="28"/>
      <c r="M117" s="28"/>
      <c r="N117" s="35"/>
      <c r="O117" s="33"/>
      <c r="P117" s="47"/>
      <c r="Q117" s="35"/>
      <c r="R117" s="28"/>
    </row>
    <row r="118" spans="1:18" x14ac:dyDescent="0.2">
      <c r="A118" s="10"/>
      <c r="B118" s="10"/>
      <c r="C118" s="5"/>
      <c r="D118" s="10"/>
      <c r="E118" s="5"/>
      <c r="F118" s="5"/>
      <c r="G118" s="47"/>
      <c r="H118" s="47"/>
      <c r="I118" s="28"/>
      <c r="J118" s="28"/>
      <c r="K118" s="28"/>
      <c r="L118" s="28"/>
      <c r="M118" s="28"/>
      <c r="N118" s="35"/>
      <c r="O118" s="33"/>
      <c r="P118" s="47"/>
      <c r="Q118" s="35"/>
      <c r="R118" s="28"/>
    </row>
    <row r="119" spans="1:18" x14ac:dyDescent="0.2">
      <c r="A119" s="10"/>
      <c r="B119" s="10"/>
      <c r="C119" s="5"/>
      <c r="D119" s="10"/>
      <c r="E119" s="5"/>
      <c r="F119" s="5"/>
      <c r="G119" s="47"/>
      <c r="H119" s="47"/>
      <c r="I119" s="28"/>
      <c r="J119" s="28"/>
      <c r="K119" s="28"/>
      <c r="L119" s="28"/>
      <c r="M119" s="28"/>
      <c r="N119" s="35"/>
      <c r="O119" s="33"/>
      <c r="P119" s="47"/>
      <c r="Q119" s="35"/>
      <c r="R119" s="28"/>
    </row>
    <row r="120" spans="1:18" x14ac:dyDescent="0.2">
      <c r="A120" s="10"/>
      <c r="B120" s="10"/>
      <c r="C120" s="5"/>
      <c r="D120" s="10"/>
      <c r="E120" s="5"/>
      <c r="F120" s="5"/>
      <c r="G120" s="47"/>
      <c r="H120" s="47"/>
      <c r="I120" s="28"/>
      <c r="J120" s="28"/>
      <c r="K120" s="28"/>
      <c r="L120" s="28"/>
      <c r="M120" s="28"/>
      <c r="N120" s="35"/>
      <c r="O120" s="33"/>
      <c r="P120" s="47"/>
      <c r="Q120" s="35"/>
      <c r="R120" s="28"/>
    </row>
    <row r="121" spans="1:18" x14ac:dyDescent="0.2">
      <c r="A121" s="10"/>
      <c r="B121" s="10"/>
      <c r="C121" s="5"/>
      <c r="D121" s="10"/>
      <c r="E121" s="5"/>
      <c r="F121" s="5"/>
      <c r="G121" s="47"/>
      <c r="H121" s="47"/>
      <c r="I121" s="28"/>
      <c r="J121" s="28"/>
      <c r="K121" s="28"/>
      <c r="L121" s="28"/>
      <c r="M121" s="28"/>
      <c r="N121" s="35"/>
      <c r="O121" s="33"/>
      <c r="P121" s="47"/>
      <c r="Q121" s="35"/>
      <c r="R121" s="28"/>
    </row>
    <row r="122" spans="1:18" x14ac:dyDescent="0.2">
      <c r="A122" s="10"/>
      <c r="B122" s="10"/>
      <c r="C122" s="5"/>
      <c r="D122" s="10"/>
      <c r="E122" s="5"/>
      <c r="F122" s="5"/>
      <c r="G122" s="47"/>
      <c r="H122" s="47"/>
      <c r="I122" s="28"/>
      <c r="J122" s="28"/>
      <c r="K122" s="28"/>
      <c r="L122" s="28"/>
      <c r="M122" s="28"/>
      <c r="N122" s="35"/>
      <c r="O122" s="33"/>
      <c r="P122" s="47"/>
      <c r="Q122" s="35"/>
      <c r="R122" s="28"/>
    </row>
    <row r="123" spans="1:18" x14ac:dyDescent="0.2">
      <c r="A123" s="10"/>
      <c r="B123" s="10"/>
      <c r="C123" s="5"/>
      <c r="D123" s="10"/>
      <c r="E123" s="5"/>
      <c r="F123" s="5"/>
      <c r="G123" s="47"/>
      <c r="H123" s="47"/>
      <c r="I123" s="28"/>
      <c r="J123" s="28"/>
      <c r="K123" s="28"/>
      <c r="L123" s="28"/>
      <c r="M123" s="28"/>
      <c r="N123" s="35"/>
      <c r="O123" s="33"/>
      <c r="P123" s="47"/>
      <c r="Q123" s="35"/>
      <c r="R123" s="28"/>
    </row>
    <row r="124" spans="1:18" x14ac:dyDescent="0.2">
      <c r="A124" s="10"/>
      <c r="B124" s="10"/>
      <c r="C124" s="5"/>
      <c r="D124" s="10"/>
      <c r="E124" s="5"/>
      <c r="F124" s="5"/>
      <c r="G124" s="47"/>
      <c r="H124" s="47"/>
      <c r="I124" s="28"/>
      <c r="J124" s="28"/>
      <c r="K124" s="28"/>
      <c r="L124" s="28"/>
      <c r="M124" s="28"/>
      <c r="N124" s="35"/>
      <c r="O124" s="33"/>
      <c r="P124" s="47"/>
      <c r="Q124" s="35"/>
      <c r="R124" s="28"/>
    </row>
    <row r="125" spans="1:18" x14ac:dyDescent="0.2">
      <c r="A125" s="10"/>
      <c r="B125" s="10"/>
      <c r="C125" s="5"/>
      <c r="D125" s="10"/>
      <c r="E125" s="5"/>
      <c r="F125" s="5"/>
      <c r="G125" s="47"/>
      <c r="H125" s="47"/>
      <c r="I125" s="28"/>
      <c r="J125" s="28"/>
      <c r="K125" s="28"/>
      <c r="L125" s="28"/>
      <c r="M125" s="28"/>
      <c r="N125" s="35"/>
      <c r="O125" s="33"/>
      <c r="P125" s="47"/>
      <c r="Q125" s="35"/>
      <c r="R125" s="28"/>
    </row>
    <row r="126" spans="1:18" x14ac:dyDescent="0.2">
      <c r="A126" s="10"/>
      <c r="B126" s="10"/>
      <c r="C126" s="5"/>
      <c r="D126" s="10"/>
      <c r="E126" s="5"/>
      <c r="F126" s="5"/>
      <c r="G126" s="47"/>
      <c r="H126" s="47"/>
      <c r="I126" s="28"/>
      <c r="J126" s="28"/>
      <c r="K126" s="28"/>
      <c r="L126" s="28"/>
      <c r="M126" s="28"/>
      <c r="N126" s="35"/>
      <c r="O126" s="33"/>
      <c r="P126" s="47"/>
      <c r="Q126" s="35"/>
      <c r="R126" s="28"/>
    </row>
    <row r="127" spans="1:18" x14ac:dyDescent="0.2">
      <c r="A127" s="10"/>
      <c r="B127" s="10"/>
      <c r="C127" s="5"/>
      <c r="D127" s="10"/>
      <c r="E127" s="5"/>
      <c r="F127" s="5"/>
      <c r="G127" s="47"/>
      <c r="H127" s="47"/>
      <c r="I127" s="28"/>
      <c r="J127" s="28"/>
      <c r="K127" s="28"/>
      <c r="L127" s="28"/>
      <c r="M127" s="28"/>
      <c r="N127" s="35"/>
      <c r="O127" s="33"/>
      <c r="P127" s="47"/>
      <c r="Q127" s="35"/>
      <c r="R127" s="28"/>
    </row>
    <row r="128" spans="1:18" x14ac:dyDescent="0.2">
      <c r="A128" s="10"/>
      <c r="B128" s="10"/>
      <c r="C128" s="5"/>
      <c r="D128" s="10"/>
      <c r="E128" s="5"/>
      <c r="F128" s="5"/>
      <c r="G128" s="47"/>
      <c r="H128" s="47"/>
      <c r="I128" s="28"/>
      <c r="J128" s="28"/>
      <c r="K128" s="28"/>
      <c r="L128" s="28"/>
      <c r="M128" s="28"/>
      <c r="N128" s="35"/>
      <c r="O128" s="33"/>
      <c r="P128" s="47"/>
      <c r="Q128" s="35"/>
      <c r="R128" s="28"/>
    </row>
    <row r="129" spans="1:18" x14ac:dyDescent="0.2">
      <c r="A129" s="10"/>
      <c r="B129" s="10"/>
      <c r="C129" s="5"/>
      <c r="D129" s="10"/>
      <c r="E129" s="5"/>
      <c r="F129" s="5"/>
      <c r="G129" s="47"/>
      <c r="H129" s="47"/>
      <c r="I129" s="28"/>
      <c r="J129" s="28"/>
      <c r="K129" s="28"/>
      <c r="L129" s="28"/>
      <c r="M129" s="28"/>
      <c r="N129" s="35"/>
      <c r="O129" s="33"/>
      <c r="P129" s="47"/>
      <c r="Q129" s="35"/>
      <c r="R129" s="28"/>
    </row>
    <row r="130" spans="1:18" x14ac:dyDescent="0.2">
      <c r="A130" s="10"/>
      <c r="B130" s="10"/>
      <c r="C130" s="5"/>
      <c r="D130" s="10"/>
      <c r="E130" s="5"/>
      <c r="F130" s="5"/>
      <c r="G130" s="47"/>
      <c r="H130" s="47"/>
      <c r="I130" s="28"/>
      <c r="J130" s="28"/>
      <c r="K130" s="28"/>
      <c r="L130" s="28"/>
      <c r="M130" s="28"/>
      <c r="N130" s="35"/>
      <c r="O130" s="33"/>
      <c r="P130" s="47"/>
      <c r="Q130" s="35"/>
      <c r="R130" s="28"/>
    </row>
    <row r="131" spans="1:18" x14ac:dyDescent="0.2">
      <c r="A131" s="10"/>
      <c r="B131" s="10"/>
      <c r="C131" s="5"/>
      <c r="D131" s="10"/>
      <c r="E131" s="5"/>
      <c r="F131" s="5"/>
      <c r="G131" s="47"/>
      <c r="H131" s="47"/>
      <c r="I131" s="28"/>
      <c r="J131" s="28"/>
      <c r="K131" s="28"/>
      <c r="L131" s="28"/>
      <c r="M131" s="28"/>
      <c r="N131" s="35"/>
      <c r="O131" s="33"/>
      <c r="P131" s="47"/>
      <c r="Q131" s="35"/>
      <c r="R131" s="28"/>
    </row>
    <row r="132" spans="1:18" x14ac:dyDescent="0.2">
      <c r="A132" s="10"/>
      <c r="B132" s="10"/>
      <c r="C132" s="5"/>
      <c r="D132" s="10"/>
      <c r="E132" s="5"/>
      <c r="F132" s="5"/>
      <c r="G132" s="47"/>
      <c r="H132" s="47"/>
      <c r="I132" s="28"/>
      <c r="J132" s="28"/>
      <c r="K132" s="28"/>
      <c r="L132" s="28"/>
      <c r="M132" s="28"/>
      <c r="N132" s="35"/>
      <c r="O132" s="33"/>
      <c r="P132" s="47"/>
      <c r="Q132" s="35"/>
      <c r="R132" s="28"/>
    </row>
    <row r="133" spans="1:18" x14ac:dyDescent="0.2">
      <c r="A133" s="10"/>
      <c r="B133" s="10"/>
      <c r="C133" s="5"/>
      <c r="D133" s="10"/>
      <c r="E133" s="5"/>
      <c r="F133" s="5"/>
      <c r="G133" s="47"/>
      <c r="H133" s="47"/>
      <c r="I133" s="28"/>
      <c r="J133" s="28"/>
      <c r="K133" s="28"/>
      <c r="L133" s="28"/>
      <c r="M133" s="28"/>
      <c r="N133" s="35"/>
      <c r="O133" s="33"/>
      <c r="P133" s="47"/>
      <c r="Q133" s="35"/>
      <c r="R133" s="28"/>
    </row>
    <row r="134" spans="1:18" x14ac:dyDescent="0.2">
      <c r="A134" s="10"/>
      <c r="B134" s="10"/>
      <c r="C134" s="5"/>
      <c r="D134" s="10"/>
      <c r="E134" s="5"/>
      <c r="F134" s="5"/>
      <c r="G134" s="47"/>
      <c r="H134" s="47"/>
      <c r="I134" s="28"/>
      <c r="J134" s="28"/>
      <c r="K134" s="28"/>
      <c r="L134" s="28"/>
      <c r="M134" s="28"/>
      <c r="N134" s="35"/>
      <c r="O134" s="33"/>
      <c r="P134" s="47"/>
      <c r="Q134" s="35"/>
      <c r="R134" s="28"/>
    </row>
    <row r="135" spans="1:18" x14ac:dyDescent="0.2">
      <c r="A135" s="10"/>
      <c r="B135" s="10"/>
      <c r="C135" s="5"/>
      <c r="D135" s="10"/>
      <c r="E135" s="5"/>
      <c r="F135" s="5"/>
      <c r="G135" s="47"/>
      <c r="H135" s="47"/>
      <c r="I135" s="28"/>
      <c r="J135" s="28"/>
      <c r="K135" s="28"/>
      <c r="L135" s="28"/>
      <c r="M135" s="28"/>
      <c r="N135" s="35"/>
      <c r="O135" s="33"/>
      <c r="P135" s="47"/>
      <c r="Q135" s="35"/>
      <c r="R135" s="28"/>
    </row>
    <row r="136" spans="1:18" x14ac:dyDescent="0.2">
      <c r="A136" s="10"/>
      <c r="B136" s="10"/>
      <c r="C136" s="5"/>
      <c r="D136" s="10"/>
      <c r="E136" s="5"/>
      <c r="F136" s="5"/>
      <c r="G136" s="47"/>
      <c r="H136" s="47"/>
      <c r="I136" s="28"/>
      <c r="J136" s="28"/>
      <c r="K136" s="28"/>
      <c r="L136" s="28"/>
      <c r="M136" s="28"/>
      <c r="N136" s="35"/>
      <c r="O136" s="33"/>
      <c r="P136" s="47"/>
      <c r="Q136" s="35"/>
      <c r="R136" s="28"/>
    </row>
  </sheetData>
  <mergeCells count="63">
    <mergeCell ref="C102:C104"/>
    <mergeCell ref="B102:B104"/>
    <mergeCell ref="A102:A104"/>
    <mergeCell ref="B93:B97"/>
    <mergeCell ref="A93:A97"/>
    <mergeCell ref="C98:C100"/>
    <mergeCell ref="B98:B100"/>
    <mergeCell ref="A98:A100"/>
    <mergeCell ref="A29:A31"/>
    <mergeCell ref="A38:A41"/>
    <mergeCell ref="C63:C69"/>
    <mergeCell ref="B63:B69"/>
    <mergeCell ref="A63:A69"/>
    <mergeCell ref="C42:C46"/>
    <mergeCell ref="B42:B46"/>
    <mergeCell ref="A42:A46"/>
    <mergeCell ref="B29:B31"/>
    <mergeCell ref="C29:C31"/>
    <mergeCell ref="B38:B41"/>
    <mergeCell ref="C38:C41"/>
    <mergeCell ref="B60:B62"/>
    <mergeCell ref="C60:C62"/>
    <mergeCell ref="A60:A62"/>
    <mergeCell ref="C54:C56"/>
    <mergeCell ref="B20:B22"/>
    <mergeCell ref="A20:A22"/>
    <mergeCell ref="C20:C22"/>
    <mergeCell ref="A23:A25"/>
    <mergeCell ref="B23:B25"/>
    <mergeCell ref="C23:C25"/>
    <mergeCell ref="A1:Q1"/>
    <mergeCell ref="I15:R15"/>
    <mergeCell ref="B8:H8"/>
    <mergeCell ref="B9:H9"/>
    <mergeCell ref="B7:H7"/>
    <mergeCell ref="B14:H14"/>
    <mergeCell ref="B11:H11"/>
    <mergeCell ref="B12:H12"/>
    <mergeCell ref="B13:H13"/>
    <mergeCell ref="A6:H6"/>
    <mergeCell ref="A4:H4"/>
    <mergeCell ref="B10:H10"/>
    <mergeCell ref="B105:B107"/>
    <mergeCell ref="A105:A107"/>
    <mergeCell ref="C105:C107"/>
    <mergeCell ref="A73:A76"/>
    <mergeCell ref="B73:B76"/>
    <mergeCell ref="C73:C76"/>
    <mergeCell ref="C77:C84"/>
    <mergeCell ref="B77:B84"/>
    <mergeCell ref="A77:A84"/>
    <mergeCell ref="C85:C88"/>
    <mergeCell ref="B85:B88"/>
    <mergeCell ref="A85:A88"/>
    <mergeCell ref="C89:C92"/>
    <mergeCell ref="B89:B92"/>
    <mergeCell ref="A89:A92"/>
    <mergeCell ref="C93:C97"/>
    <mergeCell ref="B54:B56"/>
    <mergeCell ref="A54:A56"/>
    <mergeCell ref="A47:A52"/>
    <mergeCell ref="B47:B52"/>
    <mergeCell ref="C47:C52"/>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7" numberStoredAsText="1"/>
    <ignoredError sqref="Q20 Q42 Q54 Q73 Q23 Q29 Q60 Q63 Q77 Q98 Q93 Q85 Q102 Q10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2025-10-02T12:03:59Z</dcterms:modified>
</cp:coreProperties>
</file>