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9"/>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ŽPV, CINTEC PLUS IR LYTIŠKAI PLINTANČIŲ INFEKCIJŲ TYRIMŲ IŠ SKYSTŲ TERPIŲ PASLAUGA</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Žmogaus papilomos viruso (ŽPV) aukštos rizikos genotipų (16, 18, 31, 33, 35, 39, 45, 51, 52, 56, 58, 59, 66, 68) nustatymas PGR metodu.</t>
        </is>
      </c>
      <c r="C34" s="72" t="n">
        <v>480</v>
      </c>
      <c r="D34" s="72" t="inlineStr">
        <is>
          <t>tyr.</t>
        </is>
      </c>
      <c r="E34" s="73" t="inlineStr"/>
      <c r="F34" s="72">
        <f>IF(ISBLANK(E34),"", PRODUCT(C34,E34))</f>
        <v/>
      </c>
    </row>
    <row r="35">
      <c r="A35" s="72" t="inlineStr">
        <is>
          <t>1.2.</t>
        </is>
      </c>
      <c r="B35" s="72" t="inlineStr">
        <is>
          <t>Lytiškai plintančių infekcijų sukėlėjų (C. trachomatis, N. gonorrhoeae, M. hominis, M. genitalium, U. ureolyticum, U. parvum, T. vaginalis) nustatymas PGR metodu</t>
        </is>
      </c>
      <c r="C35" s="72" t="n">
        <v>240</v>
      </c>
      <c r="D35" s="72" t="inlineStr">
        <is>
          <t>tyr.</t>
        </is>
      </c>
      <c r="E35" s="73" t="inlineStr"/>
      <c r="F35" s="72">
        <f>IF(ISBLANK(E35),"", PRODUCT(C35,E35))</f>
        <v/>
      </c>
    </row>
    <row r="36">
      <c r="A36" s="72" t="inlineStr">
        <is>
          <t>1.3.</t>
        </is>
      </c>
      <c r="B36" s="72" t="inlineStr">
        <is>
          <t>CINtec PLUS tyrimai</t>
        </is>
      </c>
      <c r="C36" s="72" t="n">
        <v>40</v>
      </c>
      <c r="D36" s="72" t="inlineStr">
        <is>
          <t>tyr.</t>
        </is>
      </c>
      <c r="E36" s="73" t="inlineStr"/>
      <c r="F36" s="72">
        <f>IF(ISBLANK(E36),"", PRODUCT(C36,E36))</f>
        <v/>
      </c>
    </row>
    <row r="37">
      <c r="E37" s="71" t="inlineStr">
        <is>
          <t>Suma be PVM</t>
        </is>
      </c>
      <c r="F37" s="71">
        <f>IF((SUMPRODUCT(--(F34:F36=""))&gt;0), "", ROUND(SUM(F34:F36),2))</f>
        <v/>
      </c>
      <c r="G37" s="69">
        <f>IF((SUMPRODUCT(--(F34:F36=""))&gt;0), "Neužpildytos visų objektų kainos", "")</f>
        <v/>
      </c>
    </row>
    <row r="38">
      <c r="C38" s="71" t="inlineStr">
        <is>
          <t>Taikomas PVM dydis (%)</t>
        </is>
      </c>
      <c r="D38" s="74" t="inlineStr"/>
      <c r="E38" s="71" t="inlineStr">
        <is>
          <t>PVM suma</t>
        </is>
      </c>
      <c r="F38" s="71">
        <f>IF(OR(F37="",D38=""),"", ROUND(PRODUCT(D38,F37)/100,2))</f>
        <v/>
      </c>
      <c r="G38" s="69">
        <f>IF(D38="", "Nurodykite taikomą PVM dydį", "")</f>
        <v/>
      </c>
    </row>
    <row r="39">
      <c r="E39" s="71" t="inlineStr">
        <is>
          <t>Suma su PVM</t>
        </is>
      </c>
      <c r="F39" s="71">
        <f>IF(ISBLANK(F38), "", ROUND(SUM(F37:F38),2))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9881 2025-10-07 13:09:12</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2025-10-07T10:09:13Z</dcterms:modified>
  <cp:lastModifiedBy>Microsoft Office User</cp:lastModifiedBy>
</cp:coreProperties>
</file>