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VADVPT01\Kulig\2025\3. SKELBIAMI MAŽOS VERTĖS pirkimai\Vežimėlis paviršių ir grindų valymo prieonių. Nr. 2376\CVP IS\"/>
    </mc:Choice>
  </mc:AlternateContent>
  <xr:revisionPtr revIDLastSave="0" documentId="13_ncr:1_{02AE197A-D0B4-45C2-BFB0-2531DD559D6E}"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0" i="1" l="1"/>
  <c r="F70" i="1"/>
  <c r="F79" i="1" s="1"/>
  <c r="F80" i="1" s="1"/>
  <c r="F81" i="1" s="1"/>
  <c r="G60" i="1"/>
  <c r="G59" i="1"/>
  <c r="F54" i="1"/>
  <c r="F59" i="1" s="1"/>
  <c r="F60" i="1" s="1"/>
  <c r="F61" i="1" s="1"/>
  <c r="G44" i="1"/>
  <c r="F37" i="1"/>
  <c r="F43" i="1" s="1"/>
  <c r="F44" i="1" s="1"/>
  <c r="F45" i="1" s="1"/>
  <c r="G79" i="1" l="1"/>
  <c r="G43" i="1"/>
</calcChain>
</file>

<file path=xl/sharedStrings.xml><?xml version="1.0" encoding="utf-8"?>
<sst xmlns="http://schemas.openxmlformats.org/spreadsheetml/2006/main" count="148" uniqueCount="113">
  <si>
    <t>PIRKIMO SĄLYGŲ PRIEDAS "PASIŪLYMO FORMA"</t>
  </si>
  <si>
    <t>VEŽIMĖLIS PAVIRŠIŲ IR GRINDŲ VALYMO PRIEMONIŲ</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</si>
  <si>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</si>
  <si>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</si>
  <si>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</si>
  <si>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</si>
  <si>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</si>
  <si>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</si>
  <si>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</si>
  <si>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</si>
  <si>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</si>
  <si>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</si>
  <si>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</si>
  <si>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</si>
  <si>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</si>
  <si>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</si>
  <si>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</si>
  <si>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</si>
  <si>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</si>
  <si>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</si>
  <si>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</si>
  <si>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</si>
  <si>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</si>
  <si>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</si>
  <si>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</si>
  <si>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</si>
  <si>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</si>
  <si>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1 KIBIRO VEŽIMĖLIS .</t>
  </si>
  <si>
    <t>Tiekėjo pasiūlymas:</t>
  </si>
  <si>
    <t>Nr.</t>
  </si>
  <si>
    <t>Pavadinimas</t>
  </si>
  <si>
    <t>Kiekis</t>
  </si>
  <si>
    <t>Mato vienetas</t>
  </si>
  <si>
    <t>Kaina be PVM, Eur</t>
  </si>
  <si>
    <t>Suma be PVM, Eur</t>
  </si>
  <si>
    <t>Gamintojas, modelis, prekės kodas (jeigu turi)</t>
  </si>
  <si>
    <t>Konkreti siūlomo parametro reikšmė (būtina išsamiai nurodyti)</t>
  </si>
  <si>
    <t>Dokumentas, kuriame yra nurodyta parametro reikšmė, pavadinimas ir puslapio Nr.</t>
  </si>
  <si>
    <t>1.</t>
  </si>
  <si>
    <t>1 kibiro vežimėlis .</t>
  </si>
  <si>
    <t>1.1.</t>
  </si>
  <si>
    <t xml:space="preserve">1 kibiro vežimėlis </t>
  </si>
  <si>
    <t>vnt.</t>
  </si>
  <si>
    <t>1.1.1.</t>
  </si>
  <si>
    <t>Išmatavimai: Ilgis 50cm,plotis 40cm,aukštis 84(+-3cm).</t>
  </si>
  <si>
    <t>1.1.2.</t>
  </si>
  <si>
    <t xml:space="preserve">Su anoduoto aliuminio rankena. </t>
  </si>
  <si>
    <t>1.1.3.</t>
  </si>
  <si>
    <t xml:space="preserve">Ant plastikinio rėmo pastatomas vienas 17(+-2ltr) kibiras su kitos spalvos rankena. Kibiro vidinėje pusėje skalė patogiam skysčo įpylimui. </t>
  </si>
  <si>
    <t>1.1.4.</t>
  </si>
  <si>
    <t>4 poliuretaniniai ratukai,kurių dydis ne mažiau 75mm(+- 2cm).Ratukaituri judėti visomis kryptimis ,nebraižyti grindų.</t>
  </si>
  <si>
    <t>1.1.5.</t>
  </si>
  <si>
    <t>Pastatomas ant rėmo kibiras 6 litrų(+-1ltr),su skysčio matavimo skalę.Pakabinamas virš 17ltr(+-2ltr)kibiro nugręžėjas VK4,turintis du išgręžimo būdus klasikinį ir su rankenos fiksacija.Išgręžėjo įdėklas,pagamintas iš neopreno (porėtos gumos)juodos spalvos su tolygiai išdėstytomis kiaurymėmis ,skirtas VK 4 tipo išgręžėjui.</t>
  </si>
  <si>
    <t>Suma be PVM</t>
  </si>
  <si>
    <t>Taikomas PVM dydis (%)</t>
  </si>
  <si>
    <t>PVM suma</t>
  </si>
  <si>
    <t>Suma su PVM</t>
  </si>
  <si>
    <t>2. DALIS</t>
  </si>
  <si>
    <t xml:space="preserve">2 KIBIRŲ VEŽIMĖLIS DRĖGNAM GRINDŲ VALYMUI </t>
  </si>
  <si>
    <t>2.</t>
  </si>
  <si>
    <t xml:space="preserve">2 kibirų vežimėlis drėgnam grindų valymui </t>
  </si>
  <si>
    <t>2.1.</t>
  </si>
  <si>
    <t>2.1.1.</t>
  </si>
  <si>
    <t>Išmatavimai 104/40/85(+-3cm).</t>
  </si>
  <si>
    <t>2.1.2.</t>
  </si>
  <si>
    <t>Vežimėlio rėmas iš pastiprinto plastiko keturiaispoliuretaniniais ratukais ne mažesniais kaip 75mm(+-2cm).</t>
  </si>
  <si>
    <t>2.1.3.</t>
  </si>
  <si>
    <t xml:space="preserve">Ant rėmo pastatomi du kibirai su skirtingų  spalvų(raudonos ir mėlynos sp.) rankenomis. Kibirų talpa po 17 ltr(+-2ltr),pagaminti iš plastiko ,atsparus   mechaniniams pažeidimams su skysčio matavimo skale. Plastmasinis rėmas atsparus cheminių plovimo bei  dezinfekcinių medžiagų poveikiui. </t>
  </si>
  <si>
    <t>2.1.4.</t>
  </si>
  <si>
    <t xml:space="preserve"> Anoduoto aliuminio rankena gali būti perkeliama iš vienos pusės į kitą. VK4 tipo  išgręžėjas pakabinamas virš kibiro (su galimybe nugręžti dviem būdais).Išgęžėjo įdėklas,pagamintas iš neopreno  (porėtos gumos),juodos spalvos su tolygiai išdėstytomis kiaurymėmis ,skirtas  VK4 tipo išgręžėjui.Išmatavimai 104/40/85(+- 3cm)cm</t>
  </si>
  <si>
    <t>3. DALIS</t>
  </si>
  <si>
    <t>TRIJŲ AUKŠTŲ  PAVIRŠIŲ IR GRINDŲ VALYMO VEŽIMĖLIS .</t>
  </si>
  <si>
    <t>3.</t>
  </si>
  <si>
    <t>Trijų aukštų  paviršių ir grindų valymo vežimėlis .</t>
  </si>
  <si>
    <t>3.1.</t>
  </si>
  <si>
    <t xml:space="preserve">Trijų aukštų  paviršių ir grindų valymo vežimėlis </t>
  </si>
  <si>
    <t>3.1.1.</t>
  </si>
  <si>
    <t>Tvirto plastiko platforma(pagrindas),su keturiais ratukais iš poliuretano.Platforma-su dviem anoduoto aliuminio stovais,pritaikytas lentynų aukščio reguliavimui.</t>
  </si>
  <si>
    <t>3.1.2.</t>
  </si>
  <si>
    <t>Skersinės sijos(4vnt.)į kurias yra įstumiamos arba ištraukiamos lentynos.2/5ltr.(+-1ltr)įstumiamos/ištraukiamos lentynos. Viena 15ltr(+-2ltr) talpa pastatoma ant platformos pagindo</t>
  </si>
  <si>
    <t>3.1.3.</t>
  </si>
  <si>
    <t>Du kibirėliai po 8 ltr.(+-1)su skirtingų spalvų rankenomis  paviršių valymo priedus sudėti,pagaminti iš atsparaus smūgiams plastiko pastatomi ant viršutinės lentynos.Vidurinė įstumiama 5ltr(+-1)lentyna skirtas susidėti valymo priemonės.</t>
  </si>
  <si>
    <t>3.1.4.</t>
  </si>
  <si>
    <t>Du kibirai po 17ltr.(+-1Ltr. su skirtingų spalvų rankenomis (raudona/mėlyna),pagaminti iš smūgiams atsparaus plastiko ,sukomplektuoti ant platformos.</t>
  </si>
  <si>
    <t>3.1.5.</t>
  </si>
  <si>
    <t>VK4 tipo išgręžėjas (sugalimybe nugręžti dviem būdais).Išgręžėji įdėklas,pagamintas iš neopreno(porėtos gumos),juodos spalvos su tolygiais išdėstytomis kiaurymėmis ,skirtas VK 4 tipo išgręžėjui.</t>
  </si>
  <si>
    <t>3.1.6.</t>
  </si>
  <si>
    <t>Metalinis rėmas,pritvirtintas ant platformos,išgręžėjui ir kibirams pastatyti.</t>
  </si>
  <si>
    <t>3.1.7.</t>
  </si>
  <si>
    <t>Nerūdijančio plieno laikiklis  ne mažiai 60l talpos maišams pakabinti.Vienas laikiklis šluotos kotui pritvirtinti.</t>
  </si>
  <si>
    <t>3.1.8.</t>
  </si>
  <si>
    <t>Vežimėlio išmatavimai I/P/A:79/52/112(+-3)cm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</si>
  <si>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</si>
  <si>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</si>
  <si>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</si>
  <si>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</si>
  <si>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</si>
  <si>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</si>
  <si>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</si>
  <si>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</si>
  <si>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</si>
  <si>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</si>
  <si>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</si>
  <si>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</si>
  <si>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</si>
  <si>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</si>
  <si>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</si>
  <si>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</si>
  <si>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</si>
  <si>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</si>
  <si>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</si>
  <si>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</si>
  <si>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2376 2025-10-09 09:37:42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</si>
</sst>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6" borderId="23" xfId="0" applyFont="1" applyFill="1" applyBorder="1" applyAlignment="1" applyProtection="1">
      <alignment horizontal="center"/>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81"/>
  <sheetViews>
    <sheetView tabSelected="1" topLeftCell="A16" workbookViewId="0">
      <selection activeCell="I1" sqref="I1:I1048576"/>
    </sheetView>
  </sheetViews>
  <sheetFormatPr defaultColWidth="10.875" defaultRowHeight="15" x14ac:dyDescent="0.25"/>
  <cols>
    <col min="1" max="1" width="9.125" style="1" customWidth="1"/>
    <col min="2" max="2" width="55.5" style="11" customWidth="1"/>
    <col min="3" max="3" width="24.375" style="72" customWidth="1"/>
    <col min="4" max="4" width="22.25" style="72" customWidth="1"/>
    <col min="5" max="5" width="20.5" style="72" customWidth="1"/>
    <col min="6" max="6" width="18.875" style="72" customWidth="1"/>
    <col min="7" max="7" width="24.2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6"/>
    </row>
    <row r="3" spans="1:6" x14ac:dyDescent="0.25">
      <c r="B3" s="67"/>
    </row>
    <row r="4" spans="1:6" x14ac:dyDescent="0.25">
      <c r="A4" s="12" t="s">
        <v>1</v>
      </c>
      <c r="B4" s="66"/>
    </row>
    <row r="5" spans="1:6" x14ac:dyDescent="0.25">
      <c r="A5" s="2"/>
      <c r="B5" s="66"/>
    </row>
    <row r="6" spans="1:6" x14ac:dyDescent="0.25">
      <c r="A6" s="1" t="s">
        <v>2</v>
      </c>
      <c r="B6" s="68" t="s">
        <v>3</v>
      </c>
    </row>
    <row r="7" spans="1:6" x14ac:dyDescent="0.25">
      <c r="B7" s="66"/>
    </row>
    <row r="8" spans="1:6" x14ac:dyDescent="0.25">
      <c r="A8" s="3" t="s">
        <v>4</v>
      </c>
      <c r="B8" s="69"/>
    </row>
    <row r="9" spans="1:6" x14ac:dyDescent="0.25">
      <c r="A9" s="3" t="s">
        <v>5</v>
      </c>
      <c r="B9" s="69"/>
    </row>
    <row r="10" spans="1:6" x14ac:dyDescent="0.25">
      <c r="A10" s="3" t="s">
        <v>6</v>
      </c>
      <c r="B10" s="69"/>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6" ht="15.95" customHeight="1" x14ac:dyDescent="0.25">
      <c r="A17" s="24" t="s">
        <v>12</v>
      </c>
      <c r="B17" s="25"/>
      <c r="C17" s="21"/>
      <c r="D17" s="22"/>
      <c r="E17" s="22"/>
      <c r="F17" s="23"/>
    </row>
    <row r="18" spans="1:6" ht="15.95" customHeight="1" x14ac:dyDescent="0.25">
      <c r="A18" s="24" t="s">
        <v>13</v>
      </c>
      <c r="B18" s="25"/>
      <c r="C18" s="21"/>
      <c r="D18" s="22"/>
      <c r="E18" s="22"/>
      <c r="F18" s="23"/>
    </row>
    <row r="19" spans="1:6" ht="48" customHeight="1" x14ac:dyDescent="0.25">
      <c r="A19" s="24" t="s">
        <v>14</v>
      </c>
      <c r="B19" s="25"/>
      <c r="C19" s="21"/>
      <c r="D19" s="22"/>
      <c r="E19" s="22"/>
      <c r="F19" s="23"/>
    </row>
    <row r="20" spans="1:6" ht="54.95" customHeight="1" x14ac:dyDescent="0.25">
      <c r="A20" s="24" t="s">
        <v>15</v>
      </c>
      <c r="B20" s="25"/>
      <c r="C20" s="21"/>
      <c r="D20" s="22"/>
      <c r="E20" s="22"/>
      <c r="F20" s="23"/>
    </row>
    <row r="21" spans="1:6" ht="71.099999999999994" customHeight="1" x14ac:dyDescent="0.25">
      <c r="A21" s="30" t="s">
        <v>16</v>
      </c>
      <c r="B21" s="31"/>
      <c r="C21" s="34"/>
      <c r="D21" s="35"/>
      <c r="E21" s="35"/>
      <c r="F21" s="35"/>
    </row>
    <row r="22" spans="1:6" ht="18" customHeight="1" x14ac:dyDescent="0.25">
      <c r="A22" s="4"/>
      <c r="B22" s="4"/>
      <c r="C22" s="5"/>
      <c r="D22" s="5"/>
      <c r="E22" s="5"/>
      <c r="F22" s="5"/>
    </row>
    <row r="23" spans="1:6" x14ac:dyDescent="0.25">
      <c r="A23" s="29" t="s">
        <v>17</v>
      </c>
      <c r="B23" s="26"/>
      <c r="C23" s="26"/>
      <c r="D23" s="26"/>
      <c r="E23" s="26"/>
      <c r="F23" s="26"/>
    </row>
    <row r="24" spans="1:6" x14ac:dyDescent="0.25">
      <c r="A24" s="26" t="s">
        <v>18</v>
      </c>
      <c r="B24" s="26"/>
      <c r="C24" s="26"/>
      <c r="D24" s="26"/>
      <c r="E24" s="26"/>
      <c r="F24" s="26"/>
    </row>
    <row r="25" spans="1:6" x14ac:dyDescent="0.25">
      <c r="A25" s="26" t="s">
        <v>19</v>
      </c>
      <c r="B25" s="26"/>
      <c r="C25" s="26"/>
      <c r="D25" s="26"/>
      <c r="E25" s="26"/>
      <c r="F25" s="26"/>
    </row>
    <row r="26" spans="1:6" x14ac:dyDescent="0.25">
      <c r="A26" s="26" t="s">
        <v>20</v>
      </c>
      <c r="B26" s="26"/>
      <c r="C26" s="26"/>
      <c r="D26" s="26"/>
      <c r="E26" s="26"/>
      <c r="F26" s="26"/>
    </row>
    <row r="27" spans="1:6" x14ac:dyDescent="0.25">
      <c r="A27" s="26" t="s">
        <v>21</v>
      </c>
      <c r="B27" s="26"/>
      <c r="C27" s="26"/>
      <c r="D27" s="26"/>
      <c r="E27" s="26"/>
      <c r="F27" s="26"/>
    </row>
    <row r="28" spans="1:6" ht="32.1" customHeight="1" x14ac:dyDescent="0.25">
      <c r="A28" s="32" t="s">
        <v>22</v>
      </c>
      <c r="B28" s="26"/>
      <c r="C28" s="26"/>
      <c r="D28" s="26"/>
      <c r="E28" s="26"/>
      <c r="F28" s="26"/>
    </row>
    <row r="29" spans="1:6" x14ac:dyDescent="0.25">
      <c r="A29" s="26" t="s">
        <v>23</v>
      </c>
      <c r="B29" s="26"/>
      <c r="C29" s="26"/>
      <c r="D29" s="26"/>
      <c r="E29" s="26"/>
      <c r="F29" s="26"/>
    </row>
    <row r="30" spans="1:6" x14ac:dyDescent="0.25">
      <c r="A30" s="13" t="s">
        <v>24</v>
      </c>
      <c r="D30" s="75"/>
    </row>
    <row r="31" spans="1:6" x14ac:dyDescent="0.25">
      <c r="A31" s="13" t="s">
        <v>25</v>
      </c>
    </row>
    <row r="32" spans="1:6" x14ac:dyDescent="0.25">
      <c r="A32" s="12" t="s">
        <v>26</v>
      </c>
      <c r="B32" s="68" t="s">
        <v>27</v>
      </c>
    </row>
    <row r="34" spans="1:9" x14ac:dyDescent="0.25">
      <c r="A34" s="12" t="s">
        <v>28</v>
      </c>
    </row>
    <row r="35" spans="1:9" ht="45" x14ac:dyDescent="0.25">
      <c r="A35" s="14" t="s">
        <v>29</v>
      </c>
      <c r="B35" s="70" t="s">
        <v>30</v>
      </c>
      <c r="C35" s="73" t="s">
        <v>31</v>
      </c>
      <c r="D35" s="73" t="s">
        <v>32</v>
      </c>
      <c r="E35" s="73" t="s">
        <v>33</v>
      </c>
      <c r="F35" s="73" t="s">
        <v>34</v>
      </c>
      <c r="G35" s="70" t="s">
        <v>35</v>
      </c>
      <c r="H35" s="70" t="s">
        <v>36</v>
      </c>
      <c r="I35" s="70" t="s">
        <v>37</v>
      </c>
    </row>
    <row r="36" spans="1:9" x14ac:dyDescent="0.25">
      <c r="A36" s="14" t="s">
        <v>38</v>
      </c>
      <c r="B36" s="70" t="s">
        <v>39</v>
      </c>
      <c r="C36" s="74"/>
      <c r="D36" s="74"/>
      <c r="E36" s="74"/>
      <c r="F36" s="74"/>
      <c r="G36" s="71"/>
      <c r="H36" s="71"/>
      <c r="I36" s="71"/>
    </row>
    <row r="37" spans="1:9" x14ac:dyDescent="0.25">
      <c r="A37" s="15" t="s">
        <v>40</v>
      </c>
      <c r="B37" s="71" t="s">
        <v>41</v>
      </c>
      <c r="C37" s="74">
        <v>50</v>
      </c>
      <c r="D37" s="74" t="s">
        <v>42</v>
      </c>
      <c r="E37" s="77"/>
      <c r="F37" s="74" t="str">
        <f>IF(ISBLANK(E37),"", PRODUCT(C37,E37))</f>
        <v/>
      </c>
      <c r="G37" s="78"/>
      <c r="H37" s="71"/>
      <c r="I37" s="71"/>
    </row>
    <row r="38" spans="1:9" x14ac:dyDescent="0.25">
      <c r="A38" s="15" t="s">
        <v>43</v>
      </c>
      <c r="B38" s="71" t="s">
        <v>44</v>
      </c>
      <c r="C38" s="74"/>
      <c r="D38" s="74"/>
      <c r="E38" s="74"/>
      <c r="F38" s="74"/>
      <c r="G38" s="71"/>
      <c r="H38" s="78"/>
      <c r="I38" s="78"/>
    </row>
    <row r="39" spans="1:9" x14ac:dyDescent="0.25">
      <c r="A39" s="15" t="s">
        <v>45</v>
      </c>
      <c r="B39" s="71" t="s">
        <v>46</v>
      </c>
      <c r="C39" s="74"/>
      <c r="D39" s="74"/>
      <c r="E39" s="74"/>
      <c r="F39" s="74"/>
      <c r="G39" s="71"/>
      <c r="H39" s="78"/>
      <c r="I39" s="78"/>
    </row>
    <row r="40" spans="1:9" ht="45" x14ac:dyDescent="0.25">
      <c r="A40" s="15" t="s">
        <v>47</v>
      </c>
      <c r="B40" s="71" t="s">
        <v>48</v>
      </c>
      <c r="C40" s="74"/>
      <c r="D40" s="74"/>
      <c r="E40" s="74"/>
      <c r="F40" s="74"/>
      <c r="G40" s="71"/>
      <c r="H40" s="78"/>
      <c r="I40" s="78"/>
    </row>
    <row r="41" spans="1:9" ht="30" x14ac:dyDescent="0.25">
      <c r="A41" s="15" t="s">
        <v>49</v>
      </c>
      <c r="B41" s="71" t="s">
        <v>50</v>
      </c>
      <c r="C41" s="74"/>
      <c r="D41" s="74"/>
      <c r="E41" s="74"/>
      <c r="F41" s="74"/>
      <c r="G41" s="71"/>
      <c r="H41" s="78"/>
      <c r="I41" s="78"/>
    </row>
    <row r="42" spans="1:9" ht="75" x14ac:dyDescent="0.25">
      <c r="A42" s="15" t="s">
        <v>51</v>
      </c>
      <c r="B42" s="71" t="s">
        <v>52</v>
      </c>
      <c r="C42" s="74"/>
      <c r="D42" s="74"/>
      <c r="E42" s="74"/>
      <c r="F42" s="74"/>
      <c r="G42" s="71"/>
      <c r="H42" s="78"/>
      <c r="I42" s="78"/>
    </row>
    <row r="43" spans="1:9" ht="30" x14ac:dyDescent="0.25">
      <c r="E43" s="73" t="s">
        <v>53</v>
      </c>
      <c r="F43" s="73" t="str">
        <f>IF((COUNT(C37:C42)&lt;&gt;COUNT(F37:F42)),"", ROUND(SUM(F37:F42),2))</f>
        <v/>
      </c>
      <c r="G43" s="79" t="str">
        <f>IF((COUNT(C37:C42)&lt;&gt;COUNT(F37:F42)),"Neužpildytos visų objektų kainos", "")</f>
        <v>Neužpildytos visų objektų kainos</v>
      </c>
    </row>
    <row r="44" spans="1:9" x14ac:dyDescent="0.25">
      <c r="C44" s="73" t="s">
        <v>54</v>
      </c>
      <c r="D44" s="76"/>
      <c r="E44" s="73" t="s">
        <v>55</v>
      </c>
      <c r="F44" s="73" t="str">
        <f>IF(OR(F43="",D44=""),"", ROUND(PRODUCT(D44,F43)/100,2))</f>
        <v/>
      </c>
      <c r="G44" s="79" t="str">
        <f>IF(D44="", "Nurodykite taikomą PVM dydį", "")</f>
        <v>Nurodykite taikomą PVM dydį</v>
      </c>
    </row>
    <row r="45" spans="1:9" x14ac:dyDescent="0.25">
      <c r="E45" s="73" t="s">
        <v>56</v>
      </c>
      <c r="F45" s="73">
        <f>IF(ISBLANK(F44), "", ROUND(SUM(F43:F44),2))</f>
        <v>0</v>
      </c>
    </row>
    <row r="49" spans="1:9" x14ac:dyDescent="0.25">
      <c r="A49" s="12" t="s">
        <v>57</v>
      </c>
      <c r="B49" s="68" t="s">
        <v>58</v>
      </c>
    </row>
    <row r="51" spans="1:9" x14ac:dyDescent="0.25">
      <c r="A51" s="12" t="s">
        <v>28</v>
      </c>
    </row>
    <row r="52" spans="1:9" ht="45" x14ac:dyDescent="0.25">
      <c r="A52" s="14" t="s">
        <v>29</v>
      </c>
      <c r="B52" s="70" t="s">
        <v>30</v>
      </c>
      <c r="C52" s="73" t="s">
        <v>31</v>
      </c>
      <c r="D52" s="73" t="s">
        <v>32</v>
      </c>
      <c r="E52" s="73" t="s">
        <v>33</v>
      </c>
      <c r="F52" s="73" t="s">
        <v>34</v>
      </c>
      <c r="G52" s="70" t="s">
        <v>35</v>
      </c>
      <c r="H52" s="70" t="s">
        <v>36</v>
      </c>
      <c r="I52" s="70" t="s">
        <v>37</v>
      </c>
    </row>
    <row r="53" spans="1:9" x14ac:dyDescent="0.25">
      <c r="A53" s="14" t="s">
        <v>59</v>
      </c>
      <c r="B53" s="70" t="s">
        <v>60</v>
      </c>
      <c r="C53" s="74"/>
      <c r="D53" s="74"/>
      <c r="E53" s="74"/>
      <c r="F53" s="74"/>
      <c r="G53" s="71"/>
      <c r="H53" s="71"/>
      <c r="I53" s="71"/>
    </row>
    <row r="54" spans="1:9" x14ac:dyDescent="0.25">
      <c r="A54" s="15" t="s">
        <v>61</v>
      </c>
      <c r="B54" s="71" t="s">
        <v>60</v>
      </c>
      <c r="C54" s="74">
        <v>10</v>
      </c>
      <c r="D54" s="74" t="s">
        <v>42</v>
      </c>
      <c r="E54" s="77"/>
      <c r="F54" s="74" t="str">
        <f>IF(ISBLANK(E54),"", PRODUCT(C54,E54))</f>
        <v/>
      </c>
      <c r="G54" s="78"/>
      <c r="H54" s="71"/>
      <c r="I54" s="71"/>
    </row>
    <row r="55" spans="1:9" x14ac:dyDescent="0.25">
      <c r="A55" s="15" t="s">
        <v>62</v>
      </c>
      <c r="B55" s="71" t="s">
        <v>63</v>
      </c>
      <c r="C55" s="74"/>
      <c r="D55" s="74"/>
      <c r="E55" s="74"/>
      <c r="F55" s="74"/>
      <c r="G55" s="71"/>
      <c r="H55" s="78"/>
      <c r="I55" s="78"/>
    </row>
    <row r="56" spans="1:9" ht="30" x14ac:dyDescent="0.25">
      <c r="A56" s="15" t="s">
        <v>64</v>
      </c>
      <c r="B56" s="71" t="s">
        <v>65</v>
      </c>
      <c r="C56" s="74"/>
      <c r="D56" s="74"/>
      <c r="E56" s="74"/>
      <c r="F56" s="74"/>
      <c r="G56" s="71"/>
      <c r="H56" s="78"/>
      <c r="I56" s="78"/>
    </row>
    <row r="57" spans="1:9" ht="75" x14ac:dyDescent="0.25">
      <c r="A57" s="15" t="s">
        <v>66</v>
      </c>
      <c r="B57" s="71" t="s">
        <v>67</v>
      </c>
      <c r="C57" s="74"/>
      <c r="D57" s="74"/>
      <c r="E57" s="74"/>
      <c r="F57" s="74"/>
      <c r="G57" s="71"/>
      <c r="H57" s="78"/>
      <c r="I57" s="78"/>
    </row>
    <row r="58" spans="1:9" ht="90" x14ac:dyDescent="0.25">
      <c r="A58" s="15" t="s">
        <v>68</v>
      </c>
      <c r="B58" s="71" t="s">
        <v>69</v>
      </c>
      <c r="C58" s="74"/>
      <c r="D58" s="74"/>
      <c r="E58" s="74"/>
      <c r="F58" s="74"/>
      <c r="G58" s="71"/>
      <c r="H58" s="78"/>
      <c r="I58" s="78"/>
    </row>
    <row r="59" spans="1:9" ht="30" x14ac:dyDescent="0.25">
      <c r="E59" s="73" t="s">
        <v>53</v>
      </c>
      <c r="F59" s="73" t="str">
        <f>IF((COUNT(C54:C58)&lt;&gt;COUNT(F54:F58)),"", ROUND(SUM(F54:F58),2))</f>
        <v/>
      </c>
      <c r="G59" s="79" t="str">
        <f>IF((COUNT(C54:C58)&lt;&gt;COUNT(F54:F58)),"Neužpildytos visų objektų kainos", "")</f>
        <v>Neužpildytos visų objektų kainos</v>
      </c>
    </row>
    <row r="60" spans="1:9" x14ac:dyDescent="0.25">
      <c r="C60" s="73" t="s">
        <v>54</v>
      </c>
      <c r="D60" s="76"/>
      <c r="E60" s="73" t="s">
        <v>55</v>
      </c>
      <c r="F60" s="73" t="str">
        <f>IF(OR(F59="",D60=""),"", ROUND(PRODUCT(D60,F59)/100,2))</f>
        <v/>
      </c>
      <c r="G60" s="79" t="str">
        <f>IF(D60="", "Nurodykite taikomą PVM dydį", "")</f>
        <v>Nurodykite taikomą PVM dydį</v>
      </c>
    </row>
    <row r="61" spans="1:9" x14ac:dyDescent="0.25">
      <c r="E61" s="73" t="s">
        <v>56</v>
      </c>
      <c r="F61" s="73">
        <f>IF(ISBLANK(F60), "", ROUND(SUM(F59:F60),2))</f>
        <v>0</v>
      </c>
    </row>
    <row r="65" spans="1:9" x14ac:dyDescent="0.25">
      <c r="A65" s="12" t="s">
        <v>70</v>
      </c>
      <c r="B65" s="68" t="s">
        <v>71</v>
      </c>
    </row>
    <row r="67" spans="1:9" x14ac:dyDescent="0.25">
      <c r="A67" s="12" t="s">
        <v>28</v>
      </c>
    </row>
    <row r="68" spans="1:9" ht="45" x14ac:dyDescent="0.25">
      <c r="A68" s="14" t="s">
        <v>29</v>
      </c>
      <c r="B68" s="70" t="s">
        <v>30</v>
      </c>
      <c r="C68" s="73" t="s">
        <v>31</v>
      </c>
      <c r="D68" s="73" t="s">
        <v>32</v>
      </c>
      <c r="E68" s="73" t="s">
        <v>33</v>
      </c>
      <c r="F68" s="73" t="s">
        <v>34</v>
      </c>
      <c r="G68" s="70" t="s">
        <v>35</v>
      </c>
      <c r="H68" s="70" t="s">
        <v>36</v>
      </c>
      <c r="I68" s="70" t="s">
        <v>37</v>
      </c>
    </row>
    <row r="69" spans="1:9" x14ac:dyDescent="0.25">
      <c r="A69" s="14" t="s">
        <v>72</v>
      </c>
      <c r="B69" s="70" t="s">
        <v>73</v>
      </c>
      <c r="C69" s="74"/>
      <c r="D69" s="74"/>
      <c r="E69" s="74"/>
      <c r="F69" s="74"/>
      <c r="G69" s="71"/>
      <c r="H69" s="71"/>
      <c r="I69" s="71"/>
    </row>
    <row r="70" spans="1:9" x14ac:dyDescent="0.25">
      <c r="A70" s="15" t="s">
        <v>74</v>
      </c>
      <c r="B70" s="71" t="s">
        <v>75</v>
      </c>
      <c r="C70" s="74">
        <v>30</v>
      </c>
      <c r="D70" s="74" t="s">
        <v>42</v>
      </c>
      <c r="E70" s="77"/>
      <c r="F70" s="74" t="str">
        <f>IF(ISBLANK(E70),"", PRODUCT(C70,E70))</f>
        <v/>
      </c>
      <c r="G70" s="78"/>
      <c r="H70" s="71"/>
      <c r="I70" s="71"/>
    </row>
    <row r="71" spans="1:9" ht="45" x14ac:dyDescent="0.25">
      <c r="A71" s="15" t="s">
        <v>76</v>
      </c>
      <c r="B71" s="71" t="s">
        <v>77</v>
      </c>
      <c r="C71" s="74"/>
      <c r="D71" s="74"/>
      <c r="E71" s="74"/>
      <c r="F71" s="74"/>
      <c r="G71" s="71"/>
      <c r="H71" s="78"/>
      <c r="I71" s="78"/>
    </row>
    <row r="72" spans="1:9" ht="45" x14ac:dyDescent="0.25">
      <c r="A72" s="15" t="s">
        <v>78</v>
      </c>
      <c r="B72" s="71" t="s">
        <v>79</v>
      </c>
      <c r="C72" s="74"/>
      <c r="D72" s="74"/>
      <c r="E72" s="74"/>
      <c r="F72" s="74"/>
      <c r="G72" s="71"/>
      <c r="H72" s="78"/>
      <c r="I72" s="78"/>
    </row>
    <row r="73" spans="1:9" ht="60" x14ac:dyDescent="0.25">
      <c r="A73" s="15" t="s">
        <v>80</v>
      </c>
      <c r="B73" s="71" t="s">
        <v>81</v>
      </c>
      <c r="C73" s="74"/>
      <c r="D73" s="74"/>
      <c r="E73" s="74"/>
      <c r="F73" s="74"/>
      <c r="G73" s="71"/>
      <c r="H73" s="78"/>
      <c r="I73" s="78"/>
    </row>
    <row r="74" spans="1:9" ht="45" x14ac:dyDescent="0.25">
      <c r="A74" s="15" t="s">
        <v>82</v>
      </c>
      <c r="B74" s="71" t="s">
        <v>83</v>
      </c>
      <c r="C74" s="74"/>
      <c r="D74" s="74"/>
      <c r="E74" s="74"/>
      <c r="F74" s="74"/>
      <c r="G74" s="71"/>
      <c r="H74" s="78"/>
      <c r="I74" s="78"/>
    </row>
    <row r="75" spans="1:9" ht="45" x14ac:dyDescent="0.25">
      <c r="A75" s="15" t="s">
        <v>84</v>
      </c>
      <c r="B75" s="71" t="s">
        <v>85</v>
      </c>
      <c r="C75" s="74"/>
      <c r="D75" s="74"/>
      <c r="E75" s="74"/>
      <c r="F75" s="74"/>
      <c r="G75" s="71"/>
      <c r="H75" s="78"/>
      <c r="I75" s="78"/>
    </row>
    <row r="76" spans="1:9" ht="30" x14ac:dyDescent="0.25">
      <c r="A76" s="15" t="s">
        <v>86</v>
      </c>
      <c r="B76" s="71" t="s">
        <v>87</v>
      </c>
      <c r="C76" s="74"/>
      <c r="D76" s="74"/>
      <c r="E76" s="74"/>
      <c r="F76" s="74"/>
      <c r="G76" s="71"/>
      <c r="H76" s="78"/>
      <c r="I76" s="78"/>
    </row>
    <row r="77" spans="1:9" ht="30" x14ac:dyDescent="0.25">
      <c r="A77" s="15" t="s">
        <v>88</v>
      </c>
      <c r="B77" s="71" t="s">
        <v>89</v>
      </c>
      <c r="C77" s="74"/>
      <c r="D77" s="74"/>
      <c r="E77" s="74"/>
      <c r="F77" s="74"/>
      <c r="G77" s="71"/>
      <c r="H77" s="78"/>
      <c r="I77" s="78"/>
    </row>
    <row r="78" spans="1:9" x14ac:dyDescent="0.25">
      <c r="A78" s="15" t="s">
        <v>90</v>
      </c>
      <c r="B78" s="71" t="s">
        <v>91</v>
      </c>
      <c r="C78" s="74"/>
      <c r="D78" s="74"/>
      <c r="E78" s="74"/>
      <c r="F78" s="74"/>
      <c r="G78" s="71"/>
      <c r="H78" s="78"/>
      <c r="I78" s="78"/>
    </row>
    <row r="79" spans="1:9" ht="30" x14ac:dyDescent="0.25">
      <c r="E79" s="73" t="s">
        <v>53</v>
      </c>
      <c r="F79" s="73" t="str">
        <f>IF((COUNT(C70:C78)&lt;&gt;COUNT(F70:F78)),"", ROUND(SUM(F70:F78),2))</f>
        <v/>
      </c>
      <c r="G79" s="79" t="str">
        <f>IF((COUNT(C70:C78)&lt;&gt;COUNT(F70:F78)),"Neužpildytos visų objektų kainos", "")</f>
        <v>Neužpildytos visų objektų kainos</v>
      </c>
    </row>
    <row r="80" spans="1:9" x14ac:dyDescent="0.25">
      <c r="C80" s="73" t="s">
        <v>54</v>
      </c>
      <c r="D80" s="76"/>
      <c r="E80" s="73" t="s">
        <v>55</v>
      </c>
      <c r="F80" s="73" t="str">
        <f>IF(OR(F79="",D80=""),"", ROUND(PRODUCT(D80,F79)/100,2))</f>
        <v/>
      </c>
      <c r="G80" s="79" t="str">
        <f>IF(D80="", "Nurodykite taikomą PVM dydį", "")</f>
        <v>Nurodykite taikomą PVM dydį</v>
      </c>
    </row>
    <row r="81" spans="5:6" x14ac:dyDescent="0.25">
      <c r="E81" s="73" t="s">
        <v>56</v>
      </c>
      <c r="F81" s="73">
        <f>IF(ISBLANK(F80), "", ROUND(SUM(F79:F80),2))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92</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6"/>
      <c r="B4" s="6"/>
      <c r="C4" s="6"/>
      <c r="D4" s="6"/>
      <c r="E4" s="6"/>
      <c r="F4" s="6"/>
      <c r="G4" s="6"/>
      <c r="H4" s="6"/>
      <c r="I4" s="6"/>
      <c r="J4" s="6"/>
    </row>
    <row r="5" spans="1:11" ht="48" customHeight="1" x14ac:dyDescent="0.25">
      <c r="A5" s="51" t="s">
        <v>93</v>
      </c>
      <c r="B5" s="40"/>
      <c r="C5" s="38" t="s">
        <v>94</v>
      </c>
      <c r="D5" s="39"/>
      <c r="E5" s="40"/>
      <c r="F5" s="38" t="s">
        <v>95</v>
      </c>
      <c r="G5" s="39"/>
      <c r="H5" s="40"/>
      <c r="I5" s="38" t="s">
        <v>96</v>
      </c>
      <c r="J5" s="40"/>
      <c r="K5" s="8" t="s">
        <v>97</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9"/>
      <c r="B16" s="9"/>
      <c r="C16" s="9"/>
      <c r="D16" s="9"/>
      <c r="E16" s="9"/>
      <c r="F16" s="9"/>
      <c r="G16" s="9"/>
      <c r="H16" s="9"/>
      <c r="I16" s="9"/>
      <c r="J16" s="9"/>
      <c r="K16" s="10"/>
    </row>
    <row r="17" spans="1:11" ht="48.95" customHeight="1" x14ac:dyDescent="0.25">
      <c r="A17" s="49" t="s">
        <v>98</v>
      </c>
      <c r="B17" s="26"/>
      <c r="C17" s="26"/>
      <c r="D17" s="26"/>
      <c r="E17" s="26"/>
      <c r="F17" s="26"/>
      <c r="G17" s="26"/>
      <c r="H17" s="26"/>
      <c r="I17" s="26"/>
      <c r="J17" s="26"/>
      <c r="K17" s="26"/>
    </row>
    <row r="18" spans="1:11" ht="15.95" customHeight="1" thickBot="1" x14ac:dyDescent="0.3">
      <c r="A18" s="9"/>
      <c r="B18" s="9"/>
      <c r="C18" s="9"/>
      <c r="D18" s="9"/>
      <c r="E18" s="9"/>
      <c r="F18" s="9"/>
      <c r="G18" s="9"/>
      <c r="H18" s="9"/>
      <c r="I18" s="9"/>
      <c r="J18" s="9"/>
      <c r="K18" s="10"/>
    </row>
    <row r="19" spans="1:11" ht="48.95" customHeight="1" x14ac:dyDescent="0.25">
      <c r="A19" s="51" t="s">
        <v>30</v>
      </c>
      <c r="B19" s="40"/>
      <c r="C19" s="38" t="s">
        <v>94</v>
      </c>
      <c r="D19" s="39"/>
      <c r="E19" s="40"/>
      <c r="F19" s="38" t="s">
        <v>99</v>
      </c>
      <c r="G19" s="39"/>
      <c r="H19" s="40"/>
      <c r="I19" s="59" t="s">
        <v>96</v>
      </c>
      <c r="J19" s="57"/>
      <c r="K19" s="10"/>
    </row>
    <row r="20" spans="1:11" ht="48.95" customHeight="1" x14ac:dyDescent="0.25">
      <c r="A20" s="45"/>
      <c r="B20" s="25"/>
      <c r="C20" s="41"/>
      <c r="D20" s="42"/>
      <c r="E20" s="25"/>
      <c r="F20" s="41"/>
      <c r="G20" s="42"/>
      <c r="H20" s="25"/>
      <c r="I20" s="43"/>
      <c r="J20" s="44"/>
      <c r="K20" s="10"/>
    </row>
    <row r="21" spans="1:11" ht="48.95" customHeight="1" x14ac:dyDescent="0.25">
      <c r="A21" s="45"/>
      <c r="B21" s="25"/>
      <c r="C21" s="41"/>
      <c r="D21" s="42"/>
      <c r="E21" s="25"/>
      <c r="F21" s="41"/>
      <c r="G21" s="42"/>
      <c r="H21" s="25"/>
      <c r="I21" s="43"/>
      <c r="J21" s="44"/>
      <c r="K21" s="10"/>
    </row>
    <row r="22" spans="1:11" ht="48.95" customHeight="1" x14ac:dyDescent="0.25">
      <c r="A22" s="45"/>
      <c r="B22" s="25"/>
      <c r="C22" s="41"/>
      <c r="D22" s="42"/>
      <c r="E22" s="25"/>
      <c r="F22" s="41"/>
      <c r="G22" s="42"/>
      <c r="H22" s="25"/>
      <c r="I22" s="43"/>
      <c r="J22" s="44"/>
      <c r="K22" s="10"/>
    </row>
    <row r="23" spans="1:11" ht="48.95" customHeight="1" x14ac:dyDescent="0.25">
      <c r="A23" s="45"/>
      <c r="B23" s="25"/>
      <c r="C23" s="41"/>
      <c r="D23" s="42"/>
      <c r="E23" s="25"/>
      <c r="F23" s="41"/>
      <c r="G23" s="42"/>
      <c r="H23" s="25"/>
      <c r="I23" s="43"/>
      <c r="J23" s="44"/>
      <c r="K23" s="10"/>
    </row>
    <row r="24" spans="1:11" ht="48.95" customHeight="1" x14ac:dyDescent="0.25">
      <c r="A24" s="45"/>
      <c r="B24" s="25"/>
      <c r="C24" s="41"/>
      <c r="D24" s="42"/>
      <c r="E24" s="25"/>
      <c r="F24" s="41"/>
      <c r="G24" s="42"/>
      <c r="H24" s="25"/>
      <c r="I24" s="43"/>
      <c r="J24" s="44"/>
      <c r="K24" s="10"/>
    </row>
    <row r="25" spans="1:11" ht="48.95" customHeight="1" x14ac:dyDescent="0.25">
      <c r="A25" s="45"/>
      <c r="B25" s="25"/>
      <c r="C25" s="41"/>
      <c r="D25" s="42"/>
      <c r="E25" s="25"/>
      <c r="F25" s="41"/>
      <c r="G25" s="42"/>
      <c r="H25" s="25"/>
      <c r="I25" s="43"/>
      <c r="J25" s="44"/>
      <c r="K25" s="10"/>
    </row>
    <row r="26" spans="1:11" ht="48.95" customHeight="1" x14ac:dyDescent="0.25">
      <c r="A26" s="45"/>
      <c r="B26" s="25"/>
      <c r="C26" s="41"/>
      <c r="D26" s="42"/>
      <c r="E26" s="25"/>
      <c r="F26" s="41"/>
      <c r="G26" s="42"/>
      <c r="H26" s="25"/>
      <c r="I26" s="43"/>
      <c r="J26" s="44"/>
      <c r="K26" s="10"/>
    </row>
    <row r="27" spans="1:11" ht="48.95" customHeight="1" x14ac:dyDescent="0.25">
      <c r="A27" s="45"/>
      <c r="B27" s="25"/>
      <c r="C27" s="41"/>
      <c r="D27" s="42"/>
      <c r="E27" s="25"/>
      <c r="F27" s="41"/>
      <c r="G27" s="42"/>
      <c r="H27" s="25"/>
      <c r="I27" s="43"/>
      <c r="J27" s="44"/>
      <c r="K27" s="10"/>
    </row>
    <row r="28" spans="1:11" ht="48.95" customHeight="1" x14ac:dyDescent="0.25">
      <c r="A28" s="45"/>
      <c r="B28" s="25"/>
      <c r="C28" s="41"/>
      <c r="D28" s="42"/>
      <c r="E28" s="25"/>
      <c r="F28" s="41"/>
      <c r="G28" s="42"/>
      <c r="H28" s="25"/>
      <c r="I28" s="43"/>
      <c r="J28" s="44"/>
      <c r="K28" s="10"/>
    </row>
    <row r="29" spans="1:11" ht="48.95" customHeight="1" x14ac:dyDescent="0.25">
      <c r="A29" s="45"/>
      <c r="B29" s="25"/>
      <c r="C29" s="41"/>
      <c r="D29" s="42"/>
      <c r="E29" s="25"/>
      <c r="F29" s="41"/>
      <c r="G29" s="42"/>
      <c r="H29" s="25"/>
      <c r="I29" s="43"/>
      <c r="J29" s="44"/>
      <c r="K29" s="10"/>
    </row>
    <row r="31" spans="1:11" ht="33" customHeight="1" x14ac:dyDescent="0.25">
      <c r="A31" s="54"/>
      <c r="B31" s="26"/>
      <c r="C31" s="26"/>
      <c r="D31" s="26"/>
      <c r="E31" s="26"/>
      <c r="F31" s="26"/>
      <c r="G31" s="26"/>
      <c r="H31" s="26"/>
      <c r="I31" s="26"/>
      <c r="J31" s="26"/>
    </row>
    <row r="33" spans="1:10" ht="15.95" customHeight="1" x14ac:dyDescent="0.25">
      <c r="A33" s="63" t="s">
        <v>100</v>
      </c>
      <c r="B33" s="26"/>
      <c r="C33" s="26"/>
      <c r="D33" s="26"/>
      <c r="E33" s="26"/>
      <c r="F33" s="26"/>
      <c r="G33" s="26"/>
      <c r="H33" s="26"/>
      <c r="I33" s="26"/>
      <c r="J33" s="26"/>
    </row>
    <row r="34" spans="1:10" ht="15.95" customHeight="1" thickBot="1" x14ac:dyDescent="0.3"/>
    <row r="35" spans="1:10" ht="15.95" customHeight="1" x14ac:dyDescent="0.25">
      <c r="A35" s="7" t="s">
        <v>29</v>
      </c>
      <c r="B35" s="55" t="s">
        <v>101</v>
      </c>
      <c r="C35" s="39"/>
      <c r="D35" s="39"/>
      <c r="E35" s="39"/>
      <c r="F35" s="39"/>
      <c r="G35" s="40"/>
      <c r="H35" s="56" t="s">
        <v>102</v>
      </c>
      <c r="I35" s="39"/>
      <c r="J35" s="57"/>
    </row>
    <row r="36" spans="1:10" ht="48" customHeight="1" x14ac:dyDescent="0.25">
      <c r="A36" s="18" t="s">
        <v>103</v>
      </c>
      <c r="B36" s="47" t="s">
        <v>104</v>
      </c>
      <c r="C36" s="42"/>
      <c r="D36" s="42"/>
      <c r="E36" s="42"/>
      <c r="F36" s="42"/>
      <c r="G36" s="25"/>
      <c r="H36" s="50"/>
      <c r="I36" s="42"/>
      <c r="J36" s="44"/>
    </row>
    <row r="37" spans="1:10" ht="48" customHeight="1" x14ac:dyDescent="0.25">
      <c r="A37" s="18" t="s">
        <v>105</v>
      </c>
      <c r="B37" s="47" t="s">
        <v>106</v>
      </c>
      <c r="C37" s="42"/>
      <c r="D37" s="42"/>
      <c r="E37" s="42"/>
      <c r="F37" s="42"/>
      <c r="G37" s="25"/>
      <c r="H37" s="50"/>
      <c r="I37" s="42"/>
      <c r="J37" s="44"/>
    </row>
    <row r="38" spans="1:10" ht="48" customHeight="1" x14ac:dyDescent="0.25">
      <c r="A38" s="18" t="s">
        <v>107</v>
      </c>
      <c r="B38" s="47" t="s">
        <v>108</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109</v>
      </c>
      <c r="B48" s="26"/>
      <c r="C48" s="26"/>
      <c r="D48" s="26"/>
      <c r="E48" s="26"/>
      <c r="F48" s="26"/>
      <c r="G48" s="26"/>
      <c r="H48" s="26"/>
      <c r="I48" s="26"/>
      <c r="J48" s="26"/>
    </row>
    <row r="51" spans="1:10" x14ac:dyDescent="0.25">
      <c r="A51" s="46" t="s">
        <v>110</v>
      </c>
      <c r="B51" s="26"/>
      <c r="C51" s="26"/>
      <c r="D51" s="26"/>
      <c r="E51" s="52"/>
      <c r="F51" s="26"/>
      <c r="G51" s="26"/>
      <c r="H51" s="26"/>
      <c r="I51" s="26"/>
      <c r="J51" s="26"/>
    </row>
    <row r="53" spans="1:10" x14ac:dyDescent="0.25">
      <c r="A53" s="46" t="s">
        <v>111</v>
      </c>
      <c r="B53" s="26"/>
      <c r="C53" s="26"/>
      <c r="D53" s="26"/>
      <c r="E53" s="52"/>
      <c r="F53" s="26"/>
      <c r="G53" s="26"/>
      <c r="H53" s="26"/>
      <c r="I53" s="26"/>
      <c r="J53" s="26"/>
    </row>
    <row r="100" spans="1:1" ht="15.75" x14ac:dyDescent="0.25">
      <c r="A100" t="s">
        <v>112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2025-10-09T06:45:44Z</dcterms:modified>
</cp:coreProperties>
</file>