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ES projektas Infekcinių ligų klinikos korpuso modernizavimas Nr. 9-002-P-0004\Rentgeno ir tomografijos įranga (nesisteminis)_3631_ES_VM\CVPIS\PD skelbimui po CPVA\"/>
    </mc:Choice>
  </mc:AlternateContent>
  <xr:revisionPtr revIDLastSave="0" documentId="13_ncr:1_{697080B8-2709-46FD-861F-43AD43838B17}"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302" i="1" l="1"/>
  <c r="G285" i="1"/>
  <c r="G272" i="1"/>
  <c r="G262" i="1"/>
  <c r="G259" i="1"/>
  <c r="G254" i="1"/>
  <c r="G248" i="1"/>
  <c r="G232" i="1"/>
  <c r="H222" i="1"/>
  <c r="G207" i="1"/>
  <c r="G201" i="1"/>
  <c r="G192" i="1"/>
  <c r="G187" i="1"/>
  <c r="G162" i="1"/>
  <c r="G221" i="1" s="1"/>
  <c r="G222" i="1" s="1"/>
  <c r="G223" i="1" s="1"/>
  <c r="H152" i="1"/>
  <c r="H151" i="1"/>
  <c r="G151" i="1"/>
  <c r="G152" i="1" s="1"/>
  <c r="G153" i="1" s="1"/>
  <c r="G122" i="1"/>
  <c r="G106" i="1"/>
  <c r="G90" i="1"/>
  <c r="G88" i="1"/>
  <c r="G81" i="1"/>
  <c r="G73" i="1"/>
  <c r="G66" i="1"/>
  <c r="G53" i="1"/>
  <c r="G44" i="1"/>
  <c r="G37" i="1"/>
  <c r="H301" i="1" l="1"/>
  <c r="H221" i="1"/>
  <c r="G301" i="1"/>
  <c r="G302" i="1" s="1"/>
  <c r="G303" i="1" s="1"/>
</calcChain>
</file>

<file path=xl/sharedStrings.xml><?xml version="1.0" encoding="utf-8"?>
<sst xmlns="http://schemas.openxmlformats.org/spreadsheetml/2006/main" count="631" uniqueCount="530">
  <si>
    <t>PIRKIMO SĄLYGŲ PRIEDAS "PASIŪLYMO FORMA"</t>
  </si>
  <si>
    <t>RENTGENO IR TOMOGRAFIJOS ĮRANGA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</si>
  <si>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</si>
  <si>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</si>
  <si>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</si>
  <si>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</si>
  <si>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</si>
  <si>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</si>
  <si>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</si>
  <si>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</si>
  <si>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</si>
  <si>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</si>
  <si>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</si>
  <si>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</si>
  <si>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</si>
  <si>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</si>
  <si>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</si>
  <si>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</si>
  <si>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</si>
  <si>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</si>
  <si>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</si>
  <si>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</si>
  <si>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2-JŲ VIETŲ STACIONARUS RENTGENO APARATAS</t>
  </si>
  <si>
    <t>Tiekėjo pasiūlymas:</t>
  </si>
  <si>
    <t>Nr.</t>
  </si>
  <si>
    <t>Pavadinimas</t>
  </si>
  <si>
    <t>Kiekis</t>
  </si>
  <si>
    <t>Siūloma reikšmė</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</si>
  <si>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</si>
  <si>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</si>
  <si>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</si>
  <si>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</si>
  <si>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</si>
  <si>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</si>
  <si>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</si>
  <si>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2-jų vietų stacionarus rentgeno aparatas</t>
  </si>
  <si>
    <t>1.1.</t>
  </si>
  <si>
    <t>Aukšto dažnio generatorius</t>
  </si>
  <si>
    <t>vnt</t>
  </si>
  <si>
    <t>1.1.1.</t>
  </si>
  <si>
    <t>Maksimali galia ≥ 80 kW</t>
  </si>
  <si>
    <t>1.1.2.</t>
  </si>
  <si>
    <t>Įtampos diapazonas ≥ (40 - 150) kV</t>
  </si>
  <si>
    <t>1.1.3.</t>
  </si>
  <si>
    <t>Maksimali srovė ≥ 1000 mA</t>
  </si>
  <si>
    <t>1.1.4.</t>
  </si>
  <si>
    <t>Automatinis ekspozicijos valdymas ≥  3 laukų</t>
  </si>
  <si>
    <t>1.1.5.</t>
  </si>
  <si>
    <t>Iš anksto suprogramuotos (gamyklinės) anatominės programos su galimybe vartotojui koreguoti gamyklines bei įrašyti savo programas Būtina</t>
  </si>
  <si>
    <t>1.1.6.</t>
  </si>
  <si>
    <t>Skaitmeninis generatoriaus valdymas technologo darbo vietoje Būtina</t>
  </si>
  <si>
    <t>1.2.</t>
  </si>
  <si>
    <t>Rentgeno vamzdis</t>
  </si>
  <si>
    <t>1.2.1.</t>
  </si>
  <si>
    <t>Nurodyti modelį</t>
  </si>
  <si>
    <t>1.2.2.</t>
  </si>
  <si>
    <t>Besisukantis anodas Būtina</t>
  </si>
  <si>
    <t>1.2.3.</t>
  </si>
  <si>
    <t>Židinio dėmių skaičius ≥ 2</t>
  </si>
  <si>
    <t>1.2.4.</t>
  </si>
  <si>
    <t xml:space="preserve">Židinių dydžiai ≤ 0.6 mm ≤ 1.3 mm </t>
  </si>
  <si>
    <t>1.2.5.</t>
  </si>
  <si>
    <t>Mažojo židinio galia ≥ 35 kW</t>
  </si>
  <si>
    <t>1.2.6.</t>
  </si>
  <si>
    <t>Didžiojo židinio galia ≥ 80 kW</t>
  </si>
  <si>
    <t>1.2.7.</t>
  </si>
  <si>
    <t>Rentgeno vamzdžio įtampa ≥ 150 kV</t>
  </si>
  <si>
    <t>1.2.8.</t>
  </si>
  <si>
    <t>Maksimali anodo šiluminė talpa ≥ 400 kHU</t>
  </si>
  <si>
    <t>1.3.</t>
  </si>
  <si>
    <t>Rentgeno vamzdžio kolona</t>
  </si>
  <si>
    <t>1.3.1.</t>
  </si>
  <si>
    <t>1.3.2.</t>
  </si>
  <si>
    <t>Montuojama prie lubų Būtina</t>
  </si>
  <si>
    <t>1.3.3.</t>
  </si>
  <si>
    <t>Motorizuotas kolonos išilginis judėjimas   ≥ 3400mm</t>
  </si>
  <si>
    <t>1.3.4.</t>
  </si>
  <si>
    <t>Motorizuotas kolonos skersinis judėjimas ≥ 2500 mm</t>
  </si>
  <si>
    <t>1.3.5.</t>
  </si>
  <si>
    <t>Motorizuotas rentgeno vamzdžio vertikalus judėjimas ≥ 1600 mm</t>
  </si>
  <si>
    <t>1.3.6.</t>
  </si>
  <si>
    <t>Motorizuotas vamzdžio pasukimas kampu apie vertikalią ašį  ne mažesnis nei 300°</t>
  </si>
  <si>
    <t>1.3.7.</t>
  </si>
  <si>
    <t>Motorizuotas rentgeno vamzdžio pasukimas kampu apie horizontalią ašį (nuo pradinės pozicijos) ≥ ± 115°</t>
  </si>
  <si>
    <t>1.3.8.</t>
  </si>
  <si>
    <t>Automatinis rentgeno vamzdžio kolonos pozicionavimas pagal užprogramuotą anatominę programą Būtina</t>
  </si>
  <si>
    <t>1.3.9.</t>
  </si>
  <si>
    <t>Automatinis rentgeno vamzdžio aukščio keitimas priklausomai nuo stovo imtuvo pozicijos Būtina</t>
  </si>
  <si>
    <t>1.3.10.</t>
  </si>
  <si>
    <t>Automatinis stalo imtuvo pozicijos keitimas priklausomai nuo rentgeno vamzdžio horizontalios/vertikalios padėties Būtina</t>
  </si>
  <si>
    <t>1.3.11.</t>
  </si>
  <si>
    <t>Integruota valdymo konsolė su lietimui jautriu ekranu Būtina, įstrižainė ≥ 10“</t>
  </si>
  <si>
    <t>1.3.12.</t>
  </si>
  <si>
    <t>Integruota 3D vaizdo kamera rentgeno vamzdžio kolonoje. Valdoma technologo darbo vietoje. Būtina, su realaus laiko (angl. live streaming) ir AEV laukų peržiūros funkcija</t>
  </si>
  <si>
    <t>1.4.</t>
  </si>
  <si>
    <t>Kolimatorius</t>
  </si>
  <si>
    <t>1.4.1.</t>
  </si>
  <si>
    <t>1.4.2.</t>
  </si>
  <si>
    <t>Indikacinis rentgeno spindulių šviesos laukas Būtina</t>
  </si>
  <si>
    <t>1.4.3.</t>
  </si>
  <si>
    <t>Automatinis rentgeno spindulių indikacijos šviesos lauko atsijungimas Būtina</t>
  </si>
  <si>
    <t>1.4.4.</t>
  </si>
  <si>
    <t>Automatinis ir rankinis valdymas Būtina</t>
  </si>
  <si>
    <t>1.4.5.</t>
  </si>
  <si>
    <t>Kolimatoriaus pasukimas kampu (nuo pradinės pozicijos) ≥ ± 45°</t>
  </si>
  <si>
    <t>1.4.6.</t>
  </si>
  <si>
    <t xml:space="preserve">Filtrų skaičius ≥ 3 vnt. </t>
  </si>
  <si>
    <t>1.5.</t>
  </si>
  <si>
    <t>Stalas rentgenografijai</t>
  </si>
  <si>
    <t>1.5.1.</t>
  </si>
  <si>
    <t>1.5.2.</t>
  </si>
  <si>
    <t>Stalviršio ilgis  ≥ 2220 mm</t>
  </si>
  <si>
    <t>1.5.3.</t>
  </si>
  <si>
    <t>Stalviršio plotis ≥ 800 mm</t>
  </si>
  <si>
    <t>1.5.4.</t>
  </si>
  <si>
    <t>Motorizuotas stalo aukščio keitimas Būtina</t>
  </si>
  <si>
    <t>1.5.5.</t>
  </si>
  <si>
    <t>Maksimali stalo apkrova ≥ 295 kg</t>
  </si>
  <si>
    <t>1.5.6.</t>
  </si>
  <si>
    <t>Rentgenografinis tinklelis, galimybė atlikti tyrimą išėmus tinklelį Būtina</t>
  </si>
  <si>
    <t>1.5.7.</t>
  </si>
  <si>
    <t>Stalviršis judantis išilgai ir skersai vienu metu (įstrižinis judėjimas) (angl. floating) Būtina</t>
  </si>
  <si>
    <t>1.6.</t>
  </si>
  <si>
    <t>Stovas rentgenografijai</t>
  </si>
  <si>
    <t>1.6.1.</t>
  </si>
  <si>
    <t>1.6.2.</t>
  </si>
  <si>
    <t>Motorizuotas imtuvo aukščio keitimas  Ne siauresnis kaip nuo 450 mm iki 1750 mm</t>
  </si>
  <si>
    <t>1.6.3.</t>
  </si>
  <si>
    <t>1.6.4.</t>
  </si>
  <si>
    <t>Viršutinė rankena pacientui Būtina</t>
  </si>
  <si>
    <t>1.6.5.</t>
  </si>
  <si>
    <t>Šoninės rankenos pacientui Būtina</t>
  </si>
  <si>
    <t>1.6.6.</t>
  </si>
  <si>
    <t>Imtuvo pavertimo kampo keitimas Būtina,  ≥ 110°</t>
  </si>
  <si>
    <t>1.7.</t>
  </si>
  <si>
    <t xml:space="preserve">Dozimetrijos sistema informuojanti apie jonizuojančios spinduliuotės kiekį, išspinduliuotą radiologinės procedūros metu </t>
  </si>
  <si>
    <t>1.7.1.</t>
  </si>
  <si>
    <t>1.8.</t>
  </si>
  <si>
    <t>Skaitmeninis rentgeno spindulių detektorius rentgenografijos stalui</t>
  </si>
  <si>
    <t>1.8.1.</t>
  </si>
  <si>
    <t xml:space="preserve"> Nurodyti modelį</t>
  </si>
  <si>
    <t>1.8.2.</t>
  </si>
  <si>
    <t>Galimybė naudoti detektorių tiek rentgenografijos stale, tiek laisvai, t.y. išėmus iš rentgenografijos stalo imtuvo Būtina</t>
  </si>
  <si>
    <t>1.8.3.</t>
  </si>
  <si>
    <t>Būtina belaidė detektoriaus komunikacijos su radiologijos technologo darbo vieta sąsaja</t>
  </si>
  <si>
    <t>1.8.4.</t>
  </si>
  <si>
    <t xml:space="preserve">Būtini detektoriai su integruota rankena arba pateikiami komplekte su rankeną turinčiais dėklais, skirtais laisvų ekspozicijų atlikimui </t>
  </si>
  <si>
    <t>1.8.5.</t>
  </si>
  <si>
    <t xml:space="preserve">Scinciliatoriaus tipas CsI </t>
  </si>
  <si>
    <t>1.8.6.</t>
  </si>
  <si>
    <t>Detektoriaus jautrios zonos dydis ≥ 420 x 420 mm</t>
  </si>
  <si>
    <t>1.8.7.</t>
  </si>
  <si>
    <t>Fizinis pikselio dydis ≤ 125 µm</t>
  </si>
  <si>
    <t>1.8.8.</t>
  </si>
  <si>
    <t>Skiriamoji geba ≥ 4,0 lp/mm</t>
  </si>
  <si>
    <t>1.8.9.</t>
  </si>
  <si>
    <t>Detektoriaus svoris įskaitant bateriją ≤ 3,7 kg</t>
  </si>
  <si>
    <t>1.8.10.</t>
  </si>
  <si>
    <t>Detektoriaus atsparumas drėgmei ≥ IPX6</t>
  </si>
  <si>
    <t>1.8.11.</t>
  </si>
  <si>
    <t>Pilkumo skalės gylis ≥ 16 bitų</t>
  </si>
  <si>
    <t>1.8.12.</t>
  </si>
  <si>
    <t>Detektoriaus kvantinis efektyvumas (angl. DQE) pagal IEC-62220 standartą ≥ 70 % prie 0 lp/mm arba ≥ 70 % prie 0,5 lp/mm</t>
  </si>
  <si>
    <t>1.8.13.</t>
  </si>
  <si>
    <t>Maksimali leistina apkrova visame detektoriaus plote ≥ 300 kg</t>
  </si>
  <si>
    <t>1.8.14.</t>
  </si>
  <si>
    <t>Detektoriaus veikimo laikas vienu baterijos įkrovimu ≥ 7 val.</t>
  </si>
  <si>
    <t>1.8.15.</t>
  </si>
  <si>
    <t>Detektorių baterijos turi būti automatiškai kraunamos, detektorių įdėjus į rentgenografijos stale ir stove esančius detektoriaus mazgus arba detektorius turi būti sukomplektuotas su ne mažiau kaip dviem keičiamomis baterijomis ir išoriniu krovimo įrenginiu. Būtina</t>
  </si>
  <si>
    <t>1.9.</t>
  </si>
  <si>
    <t xml:space="preserve">Skaitmeninis rentgeno spindulių detektorius rentgenografijos stovui </t>
  </si>
  <si>
    <t>1.9.1.</t>
  </si>
  <si>
    <t>1.9.2.</t>
  </si>
  <si>
    <t>Galimybė naudoti detektorių tiek rentgenografijos stove, tiek laisvai, t.y. išėmus iš rentgenografijos stovo imtuvo Būtina</t>
  </si>
  <si>
    <t>1.9.3.</t>
  </si>
  <si>
    <t>Belaidė detektoriaus komunikacijos su radiologijos technologo darbo vieta sąsaja Būtina</t>
  </si>
  <si>
    <t>1.9.4.</t>
  </si>
  <si>
    <t>Detektoriai su integruota rankena arba pateikiami komplekte su rankeną turinčiais dėklais, skirtais laisvų ekspozicijų atlikimui Būtina</t>
  </si>
  <si>
    <t>1.9.5.</t>
  </si>
  <si>
    <t>1.9.6.</t>
  </si>
  <si>
    <t>1.9.7.</t>
  </si>
  <si>
    <t>1.9.8.</t>
  </si>
  <si>
    <t>1.9.9.</t>
  </si>
  <si>
    <t>1.9.10.</t>
  </si>
  <si>
    <t>1.9.11.</t>
  </si>
  <si>
    <t>1.9.12.</t>
  </si>
  <si>
    <t>1.9.13.</t>
  </si>
  <si>
    <t>1.9.14.</t>
  </si>
  <si>
    <t>Detektoriaus veikimo laikas vienu baterijos įkrovimu≥ 7 val.</t>
  </si>
  <si>
    <t>1.9.15.</t>
  </si>
  <si>
    <t>1.10.</t>
  </si>
  <si>
    <t xml:space="preserve">Būtina kompiuterinė radiologijos technologo darbo vieta (aparatūrinė ir programinė įranga) </t>
  </si>
  <si>
    <t>kompl.</t>
  </si>
  <si>
    <t>1.10.1.</t>
  </si>
  <si>
    <t>Informacijos iš detektorių nuskaitymas Būtina</t>
  </si>
  <si>
    <t>1.10.2.</t>
  </si>
  <si>
    <t>Ekspozicijos parametrų ir skaitmeninių detektorių valdymas Būtina</t>
  </si>
  <si>
    <t>1.10.3.</t>
  </si>
  <si>
    <t>Gautų vaizdų peržiūra Būtina</t>
  </si>
  <si>
    <t>1.10.4.</t>
  </si>
  <si>
    <t>Rentgeno diagnostinio tyrimo protokolų programavimas Būtina</t>
  </si>
  <si>
    <t>1.10.5.</t>
  </si>
  <si>
    <t>Pacientų registravimas automatiniu ir rankiniu būdais Būtina</t>
  </si>
  <si>
    <t>1.10.6.</t>
  </si>
  <si>
    <t>Vaizdo manipuliacijos: padidinimas, apvertimas, pasukimas, pilkosios skalės inversija, pastūmimas, šviesumo/kontrasto keitimas Būtina</t>
  </si>
  <si>
    <t>1.10.7.</t>
  </si>
  <si>
    <t>Anotacijos: tekstiniai komentarai, skaitmeniniai žymekliai Būtina</t>
  </si>
  <si>
    <t>1.10.8.</t>
  </si>
  <si>
    <t>DICOM funkcijos (nurodytos arba lygiavertės): DICOM Print, DICOM Storage, DICOM Storage Commitment, DICOM Modality Worklist,  DICOM Radiation Dose Structured Report Būtina</t>
  </si>
  <si>
    <t>1.10.9.</t>
  </si>
  <si>
    <t>Rankinis ekspozicijos paleidimo mygtukas Būtina</t>
  </si>
  <si>
    <t>1.10.10.</t>
  </si>
  <si>
    <t>Radiologijos technologo darbo vietos monitorius ≥ 23" ekrano įstrižainės</t>
  </si>
  <si>
    <t>1.10.11.</t>
  </si>
  <si>
    <t>Nepertraukiamos el. srovės šaltinis UPS Būtina</t>
  </si>
  <si>
    <t>1.10.12.</t>
  </si>
  <si>
    <t xml:space="preserve">Būtina automatinio rentgenografijos vaizdų sujungimo funkcija </t>
  </si>
  <si>
    <t>1.10.13.</t>
  </si>
  <si>
    <t>Maksimalus gaunamų vaizdų ilgis rentgenografijos stale ≥ 95 cm</t>
  </si>
  <si>
    <t>1.10.14.</t>
  </si>
  <si>
    <t>Maksimalus gaunamų vaizdų ilgis rentgenografijos stove ≥ 150 cm</t>
  </si>
  <si>
    <t>1.10.15.</t>
  </si>
  <si>
    <t>Specializuotas paciento stovas būtina</t>
  </si>
  <si>
    <t>1.10.16.</t>
  </si>
  <si>
    <t>Kiti reikalavimai (visai pirkimo daliai):</t>
  </si>
  <si>
    <t>1.10.17.</t>
  </si>
  <si>
    <t>Garantinis laikotarpis ≥ 24 mėn. Garantija suteikiama visoms rentgeno aparato sistemos sudedamosioms dalims, kurios minimos šioje techninėje specifikacijoje, nerpiklausomai nuo apkrovos ir naudojimo intensyvumo. Garantija įsigalioja nuo prekių perdavimo dienos.</t>
  </si>
  <si>
    <t>1.10.18.</t>
  </si>
  <si>
    <t>Rentgeno diagnostikos įranga bei kartu su įranga pateikti dokumentai turi atitikti Lietuvos higienos normoje HN 31:2021 „Radiacinės saugos reikalavimai medicininėje rentgeno diagnostikoje“ nurodytiems reikalavimams Būtina</t>
  </si>
  <si>
    <t>1.10.19.</t>
  </si>
  <si>
    <t>Siūlomos įrangos instaliavimas, montavimas, įskaitant projekto radiacinei saugai paruošimą bei jo ekspertizę ir paruošimas eksploatacijai pagal Lietuvos higienos normos HN 31:2021 „Radiacinės saugos reikalavimai medicininėje rentgeno diagnostikoje“ radiacinės saugos reikalavimus - Kaštai turi būti įtraukti į galutinę pasiūlymo kainą Būtina</t>
  </si>
  <si>
    <t>1.10.20.</t>
  </si>
  <si>
    <t>Įrangos tiekėjas arba gamintojo atstovai, sumontavę ir suderinę įrangą, privalo atlikti rentgeno aparato kokybės kontrolės priėmimo bandymus pagal Lietuvoje galiojančius teisės aktus (HN 78:2009) ir pateikti bandymų protokolus Būtina</t>
  </si>
  <si>
    <t>1.10.21.</t>
  </si>
  <si>
    <t>Personalo apmokymas - Kaštai turi būti įtraukti į galutinę pasiūlymo kainą Būtina</t>
  </si>
  <si>
    <t>1.10.22.</t>
  </si>
  <si>
    <t>Siūloma įranga turi būti paženklinta CE ženklu - Kartu su pasiūlymu konkursui turi būti pateiktas CE sertifikatas arba lygiavertis dokumentas Būtina</t>
  </si>
  <si>
    <t>1.10.23.</t>
  </si>
  <si>
    <t>Paciento judesio aptikimas (sistema automatiškai identifikuoja paciento judesius ir informuoja personalą)</t>
  </si>
  <si>
    <t>1.10.24.</t>
  </si>
  <si>
    <t>1.10.25.</t>
  </si>
  <si>
    <t>Programinė įranga vaizdo kontrastiškumui pagerinti, leidžianti ekspozicijos metu nenaudoti fizinio rentgenografinio tinklelio (virtualus rentgenografinis tinklelis)</t>
  </si>
  <si>
    <t>1.10.26.</t>
  </si>
  <si>
    <t>1.10.27.</t>
  </si>
  <si>
    <t>1.10.28.</t>
  </si>
  <si>
    <t>Suma be PVM</t>
  </si>
  <si>
    <t>Taikomas PVM dydis (%)</t>
  </si>
  <si>
    <t>PVM suma</t>
  </si>
  <si>
    <t>Suma su PVM</t>
  </si>
  <si>
    <t>2. DALIS</t>
  </si>
  <si>
    <t>KOMPIUTERINĖS TOMOGRAFIJOS SISTEMA</t>
  </si>
  <si>
    <t>2.</t>
  </si>
  <si>
    <t>Kompiuterinės tomografijos sistema</t>
  </si>
  <si>
    <t>2.1.</t>
  </si>
  <si>
    <t>Kompiuterinis tomografas</t>
  </si>
  <si>
    <t>vnt.</t>
  </si>
  <si>
    <t>2.1.1.</t>
  </si>
  <si>
    <t>Nurodyti siūlomos prekės pavadinimas (modelis, konkreti modifikacija), gamintojas, kilmės šalis</t>
  </si>
  <si>
    <t>2.1.2.</t>
  </si>
  <si>
    <t>Paskirtis viso žmogaus kūno tyrimams</t>
  </si>
  <si>
    <t>2.1.3.</t>
  </si>
  <si>
    <t>Pagrindiniai skenavimo režimai: spektrinis (dviejų energijų) skenavimas, daugiapjūvis ašinis (angl. sequential/axial) skenavimas, perfuzijos tyrimai, topogramos, spiralinis skenavimas.</t>
  </si>
  <si>
    <t>2.1.4.</t>
  </si>
  <si>
    <t>Dviejų energijų spektrinių vaizdų tyrimų analizė: virtualūs bekontrasčiai vaizdai (angl. Virtual non contrast), jodo koncentracijos žemėlapiai, efektyvaus atominio skaičiaus žemėlapiai, kiekybinis jodo koncentracijos įvertinimas.</t>
  </si>
  <si>
    <t>2.1.5.</t>
  </si>
  <si>
    <t>Pjūvių skaičius, gaunamas vieno pilno apsisukimo (360°) metu ≥ 384</t>
  </si>
  <si>
    <t>2.1.6.</t>
  </si>
  <si>
    <t>Efektyvus detektorių matricos plotis izocentre z-ašies kryptimi (išilginis)  ≥ 80 mm</t>
  </si>
  <si>
    <t>2.1.7.</t>
  </si>
  <si>
    <t>Skenavimo angos diametras ≥ 780 mm</t>
  </si>
  <si>
    <t>2.1.8.</t>
  </si>
  <si>
    <t>Vieno pilno apsisukimo (360°) skenavimo laikas  ≤ 0.28 sek.</t>
  </si>
  <si>
    <t>2.1.9.</t>
  </si>
  <si>
    <t>Maksimali stalo apkrova  ≥ 300 kg</t>
  </si>
  <si>
    <t>2.1.10.</t>
  </si>
  <si>
    <t>Paciento stalviršio horizontalauas judėjimo greitis ≥ 400 mm/s</t>
  </si>
  <si>
    <t>2.1.11.</t>
  </si>
  <si>
    <t>Paciento skenuojamos zonos išilgine kryptimi diapazonas ≥ 2000 mm</t>
  </si>
  <si>
    <t>2.1.12.</t>
  </si>
  <si>
    <t>Rentgeno generatoriaus galia (atmetus iteratyvios rekonstrukcijos algoritmų įtaką) ≥ 108 kW</t>
  </si>
  <si>
    <t>2.1.13.</t>
  </si>
  <si>
    <t>Generatoriaus įtampos  diapazonas  ≥ (80-140) kV</t>
  </si>
  <si>
    <t>2.1.14.</t>
  </si>
  <si>
    <t>Rentgeno generatoriaus srovės pasirinkimo diapazonas (ne siauresnis už nurodytą) ≥ 20 - 1000 mA</t>
  </si>
  <si>
    <t>2.1.15.</t>
  </si>
  <si>
    <t>Rentgeno vamzdžio anodo šiluminė talpa (neatmetus iteratyvios rekonstrukcijos algoritmų įtakos, t.y. nurodoma efektyvi rentgeno vamzdžio anodo šiluminė talpa) ≥ 30 MHU</t>
  </si>
  <si>
    <t>2.1.16.</t>
  </si>
  <si>
    <t>Rentgeno vamzdžio fokuso taškų kiekis ≥ 2 fokuso taškai, komplektuojant su dviejų rentgeno vamzdžių sistema – ne mažiau kaip 2 kiekvienam rentgeno vamzdžiui</t>
  </si>
  <si>
    <t>2.1.17.</t>
  </si>
  <si>
    <t>Paciento apšvitą mažinančios technologijos automatinis mA nustatymas</t>
  </si>
  <si>
    <t>2.1.18.</t>
  </si>
  <si>
    <t xml:space="preserve">Būtina iteratyvios rekonstrukcijos algoritmų sistema pacientų apšvitai ir vaizdo artefaktams sumažinti (Safire, Admire, iDose4, ASiR-V, AIDR 3D ar lygiavertis algoritmas) </t>
  </si>
  <si>
    <t>2.1.19.</t>
  </si>
  <si>
    <t>Būtini algoritmai metalinių implantų sukeltiems artefaktams sumažinti ((iMAR, OMAR, MAR, SEMAR ar lygiavertis algoritmas)</t>
  </si>
  <si>
    <t>2.1.20.</t>
  </si>
  <si>
    <t xml:space="preserve">Būtinas mažos dozės, prospektyviai EKG sužadinamas, ašinis skenavimo režimas </t>
  </si>
  <si>
    <t>2.1.21.</t>
  </si>
  <si>
    <t>Būtina dvipusis paciento-operatoriaus akustinis ryšys (1 vnt.)</t>
  </si>
  <si>
    <t>2.1.22.</t>
  </si>
  <si>
    <t>Paciento pozicionavimo priemonės: 1. galvos laikiklis; 2. Pagalv4l4s; 3. Atramos ir fiksavimo priemonės.</t>
  </si>
  <si>
    <t>2.1.23.</t>
  </si>
  <si>
    <t>Kasdienei (savaitinei) kokybės kontrolei (vaizdo kokybės įvertinimui kalibravimui) skirta įranga (fantomas).</t>
  </si>
  <si>
    <t>2.1.24.</t>
  </si>
  <si>
    <t>Nepertraukiamos el. srovės šaltinis (UPS) dvigubos konversijos  visai kompiuterinės tomografijos sistemaiBūtinas, ne trumpesnis nei 8 min veikimas nuo UPS.</t>
  </si>
  <si>
    <t>2.2.</t>
  </si>
  <si>
    <t xml:space="preserve">Automatinis boliusinis kontrastinio tirpalo injektorius </t>
  </si>
  <si>
    <t>2.2.1.</t>
  </si>
  <si>
    <t xml:space="preserve">Injektoriaus tipas - vienmomentinis, ne mažiau kaip dviejų injekcinių talpų; </t>
  </si>
  <si>
    <t>2.2.2.</t>
  </si>
  <si>
    <t>Injekcinio preparato temperatūros palaikymas - integruota injektoriuje arba atskira, pašildymo sistema;</t>
  </si>
  <si>
    <t>2.2.3.</t>
  </si>
  <si>
    <t xml:space="preserve">Naudojamų injekcinių talpų tūrio diapazonas ne mažesnis kaip -  200 ml.; </t>
  </si>
  <si>
    <t>2.2.4.</t>
  </si>
  <si>
    <t xml:space="preserve">Komplektuojama su vienkartinėmis priemonėmis, tyrimų atlikimui ne mažiau kaip 40 vnt. </t>
  </si>
  <si>
    <t>2.3.</t>
  </si>
  <si>
    <t>Technologo valdymo konsolė su programine įranga</t>
  </si>
  <si>
    <t>2.3.1.</t>
  </si>
  <si>
    <t>Programinė įranga siūlomo kompiuterinio tomografo valdymui</t>
  </si>
  <si>
    <t>2.3.2.</t>
  </si>
  <si>
    <t>Gautų vaizdų peržiūra</t>
  </si>
  <si>
    <t>2.3.3.</t>
  </si>
  <si>
    <t>Kompiuteris pagal gamintojo rekomenduojamus techninius pajėgumus</t>
  </si>
  <si>
    <t>2.3.4.</t>
  </si>
  <si>
    <t>Programinė įranga tyrimų išsaugojimui į išorinius kaupiklius (USB, CD/DVD)</t>
  </si>
  <si>
    <t>2.3.5.</t>
  </si>
  <si>
    <t xml:space="preserve"> Komplektuojama su klaviatūra, optine pele</t>
  </si>
  <si>
    <t>2.3.6.</t>
  </si>
  <si>
    <t>Informacijos perdavimo funkcija – DICOM Store (alternatyvus pavadinimas –DICOM Send) arba lygiaverčiai</t>
  </si>
  <si>
    <t>2.3.7.</t>
  </si>
  <si>
    <t>Modality WorkList funkcija - DICOM Modality Worklist arba lygiaverčiai</t>
  </si>
  <si>
    <t>2.3.8.</t>
  </si>
  <si>
    <t>Apšvitos pateikimo funkcija - DICOM Radiation Dose Structured Report arba lygiaverčiai</t>
  </si>
  <si>
    <t>2.4.</t>
  </si>
  <si>
    <t>Radiologo darbo vieta su programine įranga</t>
  </si>
  <si>
    <t>2.4.1.</t>
  </si>
  <si>
    <t>Radiologo darbo vietos kompiuteris turi atitikti rekomenduojamus programinės įrangos parametrus (kartu su pasiūlymu pateikti patvirtinimą (tiekėjo arba gamintojo), kad siūlomas kompiuteris atitiks rekomenduotinus programinės įrangos parametrus): 1. komplektuojama su beviele ergonomine kompiuterio pele ir beviele klaviatūra</t>
  </si>
  <si>
    <t>2.4.2.</t>
  </si>
  <si>
    <t>Spalvotas radiologo darbo vietos medicininis monitorius: 1. Bendra monitoriaus raiška ≥ 6 megapikseliai, 2. Įstrižainė ≥ 30", 3. Maksimalus skaistis ≥ 1000 cd/m2, 4. Kontrastiškumas (tipinis) ≥ 2000:1, 5. Integruotas kalibracinis daviklis, bei programinė įranga/modulis periodinei monitoriaus kokybės kontrolei atlikti arba lygiavertis techniologinis sprendimas, 6. Komplektuojama su dedikuota vaizdo plokšte; 7. Jungtys Display port, HDMI (arba lygiavertės)</t>
  </si>
  <si>
    <t>2.4.3.</t>
  </si>
  <si>
    <t>Papildomas monitorius pacientų sąrašo ir vaizdų peržiūrai: 1. Įstrižainė ≥ 24", 2. Kontrastiškumas ≥ 1000:1, 3. Maksimalus skaistis ≥ 500 cd/m2, 4. DICOM kalibruotas maksimalus skaistis ≥ 300 cd/m2, 5. VESA tvirtinimas, 6.USB jungtys ≥ 2 vnt, 7.  Jungtys Display port, HDMI (arba lygiavertės), 8. Reguliuojamo aukščio stovas, aukščio diapazonas ≥ 80 mm.</t>
  </si>
  <si>
    <t>2.4.4.</t>
  </si>
  <si>
    <t xml:space="preserve">Radiologo darbo vietos programinė įranga radiologinių vaizdų peržiūrai ir diagnostikai: 1. Virtuali tarnybinė stotis sukomplektuota su visa būtina technine įranga; 2. Konkurencinių darbo vietų skaičius ≥ 3 vnt.; 3. Trimačių paviršių tyrimo, tūrinių ir daugiaplokštuminių, maksimalaus ir minimalaus intensyvymo projekcijų rekonstrukcijų programos; 4. Kraujagyslių tyrimų vertinimo programinė įranga su automatiniu kaulinio audinio pašalinimu; 5. Multimodalinė vidaus organų peržiūros ir vertinimo programa; 6.Multimodalinė navikų sekimo programa; 7. Plaučių tyrimų vertinimo programinė įranga; 8. Perfuzijos vertinimo ir kvantifikacijos programa; 9. Kaulų - raumenų sistemos tyrimų vertinimo programa; </t>
  </si>
  <si>
    <t>2.4.5.</t>
  </si>
  <si>
    <t>Nepertraukiamos el. srovės šaltinis, skirtas radiologo darbo vietai (UPS) (3 vnt.)</t>
  </si>
  <si>
    <t>2.5.</t>
  </si>
  <si>
    <t>Tarnybinė stotis</t>
  </si>
  <si>
    <t>2.5.1.</t>
  </si>
  <si>
    <t>Serverio techniniai parametrai turi atitikti rekomenduojamus programinės įrangos parametrus (kartu su pasiūlymu pateikti patvirtinimą (tiekėjo arba gamintojo), kad siūlomas serveris atitiks rekomenduotinus programinė</t>
  </si>
  <si>
    <t>2.5.2.</t>
  </si>
  <si>
    <t xml:space="preserve">Dedikuota vaizdo plokštė (1. Ne mažiau kaip 10 bitų; 2. Atminties dydis ≥ 8 GB; 3. Display port (arba lygiavertės) jungtys ≥ 4 vnt.) </t>
  </si>
  <si>
    <t>2.5.3.</t>
  </si>
  <si>
    <t>Būtinas nepertraukiamos el. srovės šaltinis (UPS) ne mažiau kaip 1800 VA (1 vnt.)</t>
  </si>
  <si>
    <t>2.5.4.</t>
  </si>
  <si>
    <t>2.5.5.</t>
  </si>
  <si>
    <t>Suteikiama garantija: ≥ 36 mėnesių garantija nuo prekių perdavimo dienos. Garantija galioja KT aparatui ir visoms sistemos sudedamosioms dalims, kurios minimos šioje specifikacijoje. Neribojama tomografo apkrova ir galioja visiems komponentams įskaitant vamzdį ir detektorių. Garantijos laikotarpiu turi būti teikiamas nemokamas techninis aptarnavimas, įskaitant:• gedimų diagnostiką ir remontą,• atsarginių dalių tiekimą ir pakeitimą (dalys ir medžiagos įskaičiuotos į garantiją),• programinės įrangos atnaujinimą į naujausią gamintojo palaikomą versiją, jeigu toks atnaujinimas yra prieinamas,• gedimų diagnostika turi būti atliekama per ne ilgesnį kaip 24 val.  laiką tarpą nuo gedimo pranešimo darbo dieną.</t>
  </si>
  <si>
    <t>2.5.6.</t>
  </si>
  <si>
    <t>2.5.7.</t>
  </si>
  <si>
    <t>2.5.8.</t>
  </si>
  <si>
    <t>Įrangos tiekėjas arba gamintojo atstovai, sumontavę ir suderinę įrangą, privalo atlikti kompiuterinės tomografijos aparato kokybės kontrolės priėmimo bandymus pagal Lietuvoje galiojančius teisės aktus (HN 78:2009) ir pateikti bandymų protokolus Būtina</t>
  </si>
  <si>
    <t>2.5.9.</t>
  </si>
  <si>
    <t>2.5.10.</t>
  </si>
  <si>
    <t>2.5.11.</t>
  </si>
  <si>
    <t>Garantija 60 mėnesių</t>
  </si>
  <si>
    <t>2.5.12.</t>
  </si>
  <si>
    <t>Rentgeno vamzdžio garantija 96 mėn.</t>
  </si>
  <si>
    <t>2.5.13.</t>
  </si>
  <si>
    <t>Automatinis kontrastinio tirpalo injektorius stūmoklinio išvirkštinio tipo</t>
  </si>
  <si>
    <t>3. DALIS</t>
  </si>
  <si>
    <t>MOBILUS SKAITMENINIS RENTGENOGRAFIJOS APARATAS</t>
  </si>
  <si>
    <t>3.</t>
  </si>
  <si>
    <t>Mobilus skaitmeninis rentgenografijos aparatas</t>
  </si>
  <si>
    <t>3.1.</t>
  </si>
  <si>
    <t>Skaitmeninis rentgenografijos aparatas</t>
  </si>
  <si>
    <t>3.1.1.</t>
  </si>
  <si>
    <t>Teleskopinio tipo rentgeno vamzdžio kolona Būtina</t>
  </si>
  <si>
    <t>3.1.2.</t>
  </si>
  <si>
    <t>Aukštis transportavimo metu ≤ 1364 mm</t>
  </si>
  <si>
    <t>3.1.3.</t>
  </si>
  <si>
    <t>Plotis transportavimo metu ≤ 600 mm</t>
  </si>
  <si>
    <t>3.1.4.</t>
  </si>
  <si>
    <t>Rentgeno aparato motorizuotas judėjimas  Būtina, maksimalus judėjimo greitis ≥ 5 km/h</t>
  </si>
  <si>
    <t>3.1.5.</t>
  </si>
  <si>
    <t>Maitinimas tiekiamas iš vidinių baterijų Būtina</t>
  </si>
  <si>
    <t>3.1.6.</t>
  </si>
  <si>
    <t>Svoris ≤ 470 kg</t>
  </si>
  <si>
    <t>3.1.7.</t>
  </si>
  <si>
    <t>Kliūčių daviklis Būtina</t>
  </si>
  <si>
    <t>3.1.8.</t>
  </si>
  <si>
    <t>Maksimalus atstumas nuo grindų iki fokuso ≥ 2000 mm</t>
  </si>
  <si>
    <t>3.1.9.</t>
  </si>
  <si>
    <t>Minimalus atstumas nuo grindų iki fokuso ≤ 680 mm</t>
  </si>
  <si>
    <t>3.1.10.</t>
  </si>
  <si>
    <t>Laikiklio pasukimas kampu aplink vertikalią ašį ≥ ±270°</t>
  </si>
  <si>
    <t>3.1.11.</t>
  </si>
  <si>
    <t>Rentgeno vamzdžio pavertimas kampu  ≥ 120°</t>
  </si>
  <si>
    <t>3.1.12.</t>
  </si>
  <si>
    <t>Maksimalus horizontalios teleskopinės rankos ilgis nuo kolonos krašto ≥ 1200 mm</t>
  </si>
  <si>
    <t>3.1.13.</t>
  </si>
  <si>
    <t>Minimalus horizontalios teleskopinės rankos ilgis nuo kolonos krašto ≤ 750 mm</t>
  </si>
  <si>
    <t>3.1.14.</t>
  </si>
  <si>
    <t>Integruota detektoriaus dėtuvė Būtina</t>
  </si>
  <si>
    <t>3.1.15.</t>
  </si>
  <si>
    <t>Rankinis užraktas užtikrinantis saugų detektoriaus laikymą dėtuvėje Būtina</t>
  </si>
  <si>
    <t>3.2.</t>
  </si>
  <si>
    <t>Rentgeno spindulių generatorius</t>
  </si>
  <si>
    <t>3.2.1.</t>
  </si>
  <si>
    <t>Maksimali galia ≥ 30 kW</t>
  </si>
  <si>
    <t>3.2.2.</t>
  </si>
  <si>
    <t>Įtampos diapazonas ≥ (40-130) kV</t>
  </si>
  <si>
    <t>3.2.3.</t>
  </si>
  <si>
    <t>Srovės ir laiko sandaugos diapazonas ≥ (0,5-320) mAs</t>
  </si>
  <si>
    <t>3.2.4.</t>
  </si>
  <si>
    <t>Maksimali srovė ≥ 400 mA</t>
  </si>
  <si>
    <t>3.2.5.</t>
  </si>
  <si>
    <t>Anatominės programos Būtina</t>
  </si>
  <si>
    <t>3.3.</t>
  </si>
  <si>
    <t>3.3.1.</t>
  </si>
  <si>
    <t>Židinio dėmių kiekis ≥ 2</t>
  </si>
  <si>
    <t>3.3.2.</t>
  </si>
  <si>
    <t>3.3.3.</t>
  </si>
  <si>
    <t>Maksimalus anodo aušinimas ≥ 800 W</t>
  </si>
  <si>
    <t>3.3.4.</t>
  </si>
  <si>
    <t>Vamzdžio šiluminė talpa ≥ 1000 kHU</t>
  </si>
  <si>
    <t>3.4.</t>
  </si>
  <si>
    <t>Rentgeno spindulių kolimatorius</t>
  </si>
  <si>
    <t>3.4.1.</t>
  </si>
  <si>
    <t>Kolimatoriaus pasukimo kampas aplink savo ašį ≥ ± 90°</t>
  </si>
  <si>
    <t>3.4.2.</t>
  </si>
  <si>
    <t>3.5.</t>
  </si>
  <si>
    <t>Rentgeno technologo darbo vieta</t>
  </si>
  <si>
    <t>3.5.1.</t>
  </si>
  <si>
    <t>Informacijos iš detektoriaus nuskaitymas Būtina</t>
  </si>
  <si>
    <t>3.5.2.</t>
  </si>
  <si>
    <t>Ekspozicijos parametrų valdymas Būtina</t>
  </si>
  <si>
    <t>3.5.3.</t>
  </si>
  <si>
    <t>3.5.4.</t>
  </si>
  <si>
    <t>Galimybė gauti pacientų sąrašą iš ligoninės informacinės sistemos (DICOM Modality Worklist) Būtina</t>
  </si>
  <si>
    <t>3.5.5.</t>
  </si>
  <si>
    <t>Vaizdų išsaugojimas (DICOM Storage) Būtina</t>
  </si>
  <si>
    <t>3.5.6.</t>
  </si>
  <si>
    <t>Vaizdų spausdinimas (DICOM Print) Būtina</t>
  </si>
  <si>
    <t>3.5.7.</t>
  </si>
  <si>
    <t>Apšvitos ataskaitos formavimas (DICOM SR) Būtina</t>
  </si>
  <si>
    <t>3.5.8.</t>
  </si>
  <si>
    <t>Belaidis rentgeno vaizdų siuntimas į vaizdų archyvavimo sistemą Būtina</t>
  </si>
  <si>
    <t>3.5.9.</t>
  </si>
  <si>
    <t>Lietimui jautraus ekrano įstrižainė ≥ 19" colių</t>
  </si>
  <si>
    <t>3.6.</t>
  </si>
  <si>
    <t>Skaitmeninis rentgeno spindulių detektorius</t>
  </si>
  <si>
    <t>3.6.1.</t>
  </si>
  <si>
    <t>Ryšys su technologo darbo vieta Belaidis</t>
  </si>
  <si>
    <t>3.6.2.</t>
  </si>
  <si>
    <t>Galimybė detektoriaus saugiam pernešimui (integruota rankena arba rankeną turintis dėklas). Būtina</t>
  </si>
  <si>
    <t>3.6.3.</t>
  </si>
  <si>
    <t>Scintiliatoriaus tipas CsI</t>
  </si>
  <si>
    <t>3.6.4.</t>
  </si>
  <si>
    <t>Detektoriaus jautrios zonos dydis ≥ (340 x 420) mm</t>
  </si>
  <si>
    <t>3.6.5.</t>
  </si>
  <si>
    <t>3.6.6.</t>
  </si>
  <si>
    <t xml:space="preserve">Detektoriaus kvantinis efektyvumas (angl. DQE) pagal IEC-62220 standartą ≥ 65 % prie 0,5 lp/mm </t>
  </si>
  <si>
    <t>3.6.7.</t>
  </si>
  <si>
    <t>Apsaugos nuo drėgmės klasė ≥ IPX6</t>
  </si>
  <si>
    <t>3.6.8.</t>
  </si>
  <si>
    <t>3.6.9.</t>
  </si>
  <si>
    <t>Komplektuojamas su baterija autonominiam maitinimui Būtina</t>
  </si>
  <si>
    <t>3.6.10.</t>
  </si>
  <si>
    <t>Detektoriaus veikimo laikas vienu baterijos(ų) įkrovimu ≥ 8 val.</t>
  </si>
  <si>
    <t>3.6.11.</t>
  </si>
  <si>
    <t>Detektoriaus svoris su baterija ≤ 3,1 kg</t>
  </si>
  <si>
    <t>3.6.12.</t>
  </si>
  <si>
    <t>Detektoriaus dėklas Būtina</t>
  </si>
  <si>
    <t>3.7.</t>
  </si>
  <si>
    <t>Dozimetrijos sistema</t>
  </si>
  <si>
    <t>3.7.1.</t>
  </si>
  <si>
    <t>Dozimetrijos sistema (įtaisas informuojantis apie jonizuojančios spinduliuotės kiekį, išspinduliuotą radiologinės procedūros metu). Dozės (DAP) atvaizdavimas DICOM radiologiniame vaizde. Būtina</t>
  </si>
  <si>
    <t>3.7.2.</t>
  </si>
  <si>
    <t>3.7.3.</t>
  </si>
  <si>
    <t>Belaidis rentgeno spindulių jungiklis Būtina</t>
  </si>
  <si>
    <t>3.7.4.</t>
  </si>
  <si>
    <t>Garantinis laikotarpis ≥ 24 mėn. Garantija suteikiama visoms mobilios rentgenografijos sistemos sudedamosioms dalims, kurios minimos šioje techniėje specifikacijoje, nerpiklausomai nuo apkrovos ir naudojimo intensyvumo. Garantija įsigalioja nuo prekių perdavimo dienos.</t>
  </si>
  <si>
    <t>3.7.5.</t>
  </si>
  <si>
    <t>3.7.6.</t>
  </si>
  <si>
    <t>3.7.7.</t>
  </si>
  <si>
    <t>Įrangos tiekėjas arba gamintojo atstovai, sumontavę ir suderinę įrangą, privalo atlikti mobilaus skaitmeninio rentgeno aparato kokybės kontrolės priėmimo bandymus pagal Lietuvoje galiojančius teisės aktus (HN 78:2009) ir pateikti bandymų protokolus Būtina</t>
  </si>
  <si>
    <t>3.7.8.</t>
  </si>
  <si>
    <t>3.7.9.</t>
  </si>
  <si>
    <t>3.7.10.</t>
  </si>
  <si>
    <t>"Glass free" technologijos detektorius</t>
  </si>
  <si>
    <t>3.7.11.</t>
  </si>
  <si>
    <t xml:space="preserve">Pikselio dydis ≤  100 µm </t>
  </si>
  <si>
    <t>3.7.12.</t>
  </si>
  <si>
    <t>Maksimali leistina apkrova visame detektoriaus plote ≥ 400 kg (įskaitant dėklą)</t>
  </si>
  <si>
    <t>3.7.13.</t>
  </si>
  <si>
    <t>Detektorius pagamintas iš antibakterinių medžiagų arba padengtas antibakteriniu sluoksniu</t>
  </si>
  <si>
    <t>3.7.14.</t>
  </si>
  <si>
    <t>Detektoriaus veikimo laikas vienu baterijos(ų) įkrovimu ≥ 15 val.</t>
  </si>
  <si>
    <t>3.7.15.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</si>
  <si>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</si>
  <si>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</si>
  <si>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</si>
  <si>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</si>
  <si>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</si>
  <si>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</si>
  <si>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</si>
  <si>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</si>
  <si>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</si>
  <si>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</si>
  <si>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</si>
  <si>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</si>
  <si>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</si>
  <si>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</si>
  <si>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</si>
  <si>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</si>
  <si>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</si>
  <si>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</si>
  <si>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</si>
  <si>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</si>
  <si>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</si>
  <si>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</si>
  <si>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</si>
  <si>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</si>
  <si>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3631 2025-10-08 18:22:26</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</si>
  <si>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</si>
  <si>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</si>
  <si>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</si>
  <si>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[Įrašyti Taip/Ne]</t>
  </si>
  <si>
    <t>Vidinė atmintis rentgenografinių vaizdų saugojimui,  ≥ 90 vaizdų. (Taikoma 1.8 ir 1.9 punktuose aprašytiems detektoriams)</t>
  </si>
  <si>
    <t>Detektoriaus veikimo laikas vienų baterijos(jų) įkrovimu ≥ 15 val. (Taikoma 1.8 ir 1.9 punktuose aprašytiems detektoriams)</t>
  </si>
  <si>
    <t>Fizinis pikselio dydis ≤  100 µm (Taikoma 1.8 ir 1.9 punktuose aprašytiems detektoriams)</t>
  </si>
  <si>
    <t>"Glass free" technologijos detektorius. (Taikoma 1.8 ir 1.9 punktuose aprašytiems detektoriams)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</si>
</sst>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9"/>
      <color theme="1"/>
      <name val="Calibri"/>
      <family val="2"/>
      <scheme val="minor"/>
    </font>
    <font>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1" xfId="0" applyFont="1" applyFill="1" applyBorder="1" applyAlignment="1">
      <alignment horizontal="left" wrapText="1"/>
    </xf>
    <xf numFmtId="0" fontId="1" fillId="5" borderId="1" xfId="0" applyFont="1" applyFill="1"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5" fillId="4" borderId="23" xfId="0" applyFont="1" applyFill="1" applyBorder="1" applyAlignment="1">
      <alignment wrapText="1"/>
    </xf>
    <xf numFmtId="0" fontId="6" fillId="5" borderId="23" xfId="0" applyFont="1" applyFill="1"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7"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03"/>
  <sheetViews>
    <sheetView tabSelected="1" topLeftCell="A281" workbookViewId="0">
      <selection activeCell="G294" sqref="G294"/>
    </sheetView>
  </sheetViews>
  <sheetFormatPr defaultColWidth="10.875" defaultRowHeight="15" x14ac:dyDescent="0.25"/>
  <cols>
    <col min="1" max="1" width="9.125" style="1" customWidth="1"/>
    <col min="2" max="2" width="78" style="1" customWidth="1"/>
    <col min="3" max="3" width="8.25" style="1" customWidth="1"/>
    <col min="4" max="4" width="12.25" style="1" customWidth="1"/>
    <col min="5" max="5" width="10.5" style="1" customWidth="1"/>
    <col min="6" max="6" width="12.25" style="1" customWidth="1"/>
    <col min="7" max="7" width="11.5" style="1" customWidth="1"/>
    <col min="8" max="8" width="24.125" style="1" customWidth="1"/>
    <col min="9" max="9" width="36.37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60" t="s">
        <v>4</v>
      </c>
      <c r="B8" s="61"/>
      <c r="C8" s="11"/>
      <c r="D8" s="11"/>
      <c r="E8" s="11"/>
      <c r="F8" s="11"/>
    </row>
    <row r="9" spans="1:6" x14ac:dyDescent="0.25">
      <c r="A9" s="60" t="s">
        <v>5</v>
      </c>
      <c r="B9" s="61"/>
      <c r="C9" s="11"/>
      <c r="D9" s="11"/>
      <c r="E9" s="11"/>
      <c r="F9" s="11"/>
    </row>
    <row r="10" spans="1:6" x14ac:dyDescent="0.25">
      <c r="A10" s="60" t="s">
        <v>6</v>
      </c>
      <c r="B10" s="61"/>
      <c r="C10" s="11"/>
      <c r="D10" s="11"/>
      <c r="E10" s="11"/>
      <c r="F10" s="11"/>
    </row>
    <row r="11" spans="1:6" x14ac:dyDescent="0.25">
      <c r="A11" s="11"/>
      <c r="B11" s="11"/>
      <c r="C11" s="11"/>
      <c r="D11" s="11"/>
      <c r="E11" s="11"/>
      <c r="F11" s="11"/>
    </row>
    <row r="12" spans="1:6" ht="15.75" x14ac:dyDescent="0.25">
      <c r="A12" s="22" t="s">
        <v>7</v>
      </c>
      <c r="B12" s="62"/>
      <c r="C12" s="21"/>
      <c r="D12" s="63"/>
      <c r="E12" s="63"/>
      <c r="F12" s="64"/>
    </row>
    <row r="13" spans="1:6" ht="15.95" customHeight="1" x14ac:dyDescent="0.25">
      <c r="A13" s="25" t="s">
        <v>8</v>
      </c>
      <c r="B13" s="65"/>
      <c r="C13" s="21"/>
      <c r="D13" s="63"/>
      <c r="E13" s="63"/>
      <c r="F13" s="64"/>
    </row>
    <row r="14" spans="1:6" ht="15.95" customHeight="1" x14ac:dyDescent="0.25">
      <c r="A14" s="25" t="s">
        <v>9</v>
      </c>
      <c r="B14" s="65"/>
      <c r="C14" s="21"/>
      <c r="D14" s="63"/>
      <c r="E14" s="63"/>
      <c r="F14" s="64"/>
    </row>
    <row r="15" spans="1:6" ht="15.95" customHeight="1" x14ac:dyDescent="0.25">
      <c r="A15" s="22" t="s">
        <v>10</v>
      </c>
      <c r="B15" s="62"/>
      <c r="C15" s="21"/>
      <c r="D15" s="63"/>
      <c r="E15" s="63"/>
      <c r="F15" s="64"/>
    </row>
    <row r="16" spans="1:6" ht="63" customHeight="1" x14ac:dyDescent="0.25">
      <c r="A16" s="25" t="s">
        <v>11</v>
      </c>
      <c r="B16" s="65"/>
      <c r="C16" s="21"/>
      <c r="D16" s="63"/>
      <c r="E16" s="63"/>
      <c r="F16" s="64"/>
    </row>
    <row r="17" spans="1:7" ht="15.95" customHeight="1" x14ac:dyDescent="0.25">
      <c r="A17" s="22" t="s">
        <v>12</v>
      </c>
      <c r="B17" s="62"/>
      <c r="C17" s="21"/>
      <c r="D17" s="63"/>
      <c r="E17" s="63"/>
      <c r="F17" s="64"/>
    </row>
    <row r="18" spans="1:7" ht="15.95" customHeight="1" x14ac:dyDescent="0.25">
      <c r="A18" s="22" t="s">
        <v>13</v>
      </c>
      <c r="B18" s="62"/>
      <c r="C18" s="21"/>
      <c r="D18" s="63"/>
      <c r="E18" s="63"/>
      <c r="F18" s="64"/>
    </row>
    <row r="19" spans="1:7" ht="48" customHeight="1" x14ac:dyDescent="0.25">
      <c r="A19" s="22" t="s">
        <v>14</v>
      </c>
      <c r="B19" s="62"/>
      <c r="C19" s="21"/>
      <c r="D19" s="63"/>
      <c r="E19" s="63"/>
      <c r="F19" s="64"/>
    </row>
    <row r="20" spans="1:7" ht="54.95" customHeight="1" x14ac:dyDescent="0.25">
      <c r="A20" s="22" t="s">
        <v>15</v>
      </c>
      <c r="B20" s="62"/>
      <c r="C20" s="21"/>
      <c r="D20" s="63"/>
      <c r="E20" s="63"/>
      <c r="F20" s="64"/>
    </row>
    <row r="21" spans="1:7" ht="7.5" customHeight="1" x14ac:dyDescent="0.25">
      <c r="A21" s="27"/>
      <c r="B21" s="66"/>
      <c r="C21" s="29"/>
      <c r="D21" s="67"/>
      <c r="E21" s="67"/>
      <c r="F21" s="67"/>
      <c r="G21" s="13"/>
    </row>
    <row r="22" spans="1:7" ht="18" customHeight="1" x14ac:dyDescent="0.25">
      <c r="A22" s="4"/>
      <c r="B22" s="4"/>
      <c r="C22" s="5"/>
      <c r="D22" s="5"/>
      <c r="E22" s="5"/>
      <c r="F22" s="5"/>
    </row>
    <row r="23" spans="1:7" x14ac:dyDescent="0.25">
      <c r="A23" s="26"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8.25" customHeight="1" x14ac:dyDescent="0.25">
      <c r="A28" s="28"/>
      <c r="B28" s="24"/>
      <c r="C28" s="24"/>
      <c r="D28" s="24"/>
      <c r="E28" s="24"/>
      <c r="F28" s="24"/>
    </row>
    <row r="29" spans="1:7" x14ac:dyDescent="0.25">
      <c r="A29" s="24" t="s">
        <v>522</v>
      </c>
      <c r="B29" s="24"/>
      <c r="C29" s="24"/>
      <c r="D29" s="24"/>
      <c r="E29" s="24"/>
      <c r="F29" s="24"/>
    </row>
    <row r="30" spans="1:7" ht="39" customHeight="1" x14ac:dyDescent="0.25">
      <c r="A30" s="76" t="s">
        <v>523</v>
      </c>
      <c r="B30" s="77"/>
      <c r="D30" s="68"/>
    </row>
    <row r="31" spans="1:7" x14ac:dyDescent="0.25">
      <c r="A31" s="13" t="s">
        <v>524</v>
      </c>
    </row>
    <row r="32" spans="1:7" x14ac:dyDescent="0.25">
      <c r="A32" s="12" t="s">
        <v>21</v>
      </c>
      <c r="B32" s="12" t="s">
        <v>22</v>
      </c>
    </row>
    <row r="34" spans="1:10" x14ac:dyDescent="0.25">
      <c r="A34" s="12" t="s">
        <v>23</v>
      </c>
    </row>
    <row r="35" spans="1:10" ht="45" x14ac:dyDescent="0.25">
      <c r="A35" s="69" t="s">
        <v>24</v>
      </c>
      <c r="B35" s="69" t="s">
        <v>25</v>
      </c>
      <c r="C35" s="69" t="s">
        <v>26</v>
      </c>
      <c r="D35" s="69" t="s">
        <v>27</v>
      </c>
      <c r="E35" s="69" t="s">
        <v>28</v>
      </c>
      <c r="F35" s="69" t="s">
        <v>29</v>
      </c>
      <c r="G35" s="69" t="s">
        <v>30</v>
      </c>
      <c r="H35" s="69" t="s">
        <v>31</v>
      </c>
      <c r="I35" s="69" t="s">
        <v>32</v>
      </c>
      <c r="J35" s="69" t="s">
        <v>33</v>
      </c>
    </row>
    <row r="36" spans="1:10" x14ac:dyDescent="0.25">
      <c r="A36" s="69" t="s">
        <v>34</v>
      </c>
      <c r="B36" s="69" t="s">
        <v>35</v>
      </c>
      <c r="C36" s="70"/>
      <c r="D36" s="70"/>
      <c r="E36" s="70"/>
      <c r="F36" s="70"/>
      <c r="G36" s="70"/>
      <c r="H36" s="70"/>
      <c r="I36" s="70"/>
      <c r="J36" s="70"/>
    </row>
    <row r="37" spans="1:10" x14ac:dyDescent="0.25">
      <c r="A37" s="70" t="s">
        <v>36</v>
      </c>
      <c r="B37" s="74" t="s">
        <v>37</v>
      </c>
      <c r="C37" s="70">
        <v>1</v>
      </c>
      <c r="D37" s="70"/>
      <c r="E37" s="70" t="s">
        <v>38</v>
      </c>
      <c r="F37" s="71"/>
      <c r="G37" s="70" t="str">
        <f>IF(ISBLANK(F37),"", PRODUCT(C37,F37))</f>
        <v/>
      </c>
      <c r="H37" s="72"/>
      <c r="I37" s="70"/>
      <c r="J37" s="70"/>
    </row>
    <row r="38" spans="1:10" x14ac:dyDescent="0.25">
      <c r="A38" s="70" t="s">
        <v>39</v>
      </c>
      <c r="B38" s="70" t="s">
        <v>40</v>
      </c>
      <c r="C38" s="70"/>
      <c r="D38" s="70"/>
      <c r="E38" s="70"/>
      <c r="F38" s="70"/>
      <c r="G38" s="70"/>
      <c r="H38" s="70"/>
      <c r="I38" s="72"/>
      <c r="J38" s="72"/>
    </row>
    <row r="39" spans="1:10" x14ac:dyDescent="0.25">
      <c r="A39" s="70" t="s">
        <v>41</v>
      </c>
      <c r="B39" s="70" t="s">
        <v>42</v>
      </c>
      <c r="C39" s="70"/>
      <c r="D39" s="70"/>
      <c r="E39" s="70"/>
      <c r="F39" s="70"/>
      <c r="G39" s="70"/>
      <c r="H39" s="70"/>
      <c r="I39" s="72"/>
      <c r="J39" s="72"/>
    </row>
    <row r="40" spans="1:10" x14ac:dyDescent="0.25">
      <c r="A40" s="70" t="s">
        <v>43</v>
      </c>
      <c r="B40" s="70" t="s">
        <v>44</v>
      </c>
      <c r="C40" s="70"/>
      <c r="D40" s="70"/>
      <c r="E40" s="70"/>
      <c r="F40" s="70"/>
      <c r="G40" s="70"/>
      <c r="H40" s="70"/>
      <c r="I40" s="72"/>
      <c r="J40" s="72"/>
    </row>
    <row r="41" spans="1:10" x14ac:dyDescent="0.25">
      <c r="A41" s="70" t="s">
        <v>45</v>
      </c>
      <c r="B41" s="70" t="s">
        <v>46</v>
      </c>
      <c r="C41" s="70"/>
      <c r="D41" s="70"/>
      <c r="E41" s="70"/>
      <c r="F41" s="70"/>
      <c r="G41" s="70"/>
      <c r="H41" s="70"/>
      <c r="I41" s="72"/>
      <c r="J41" s="72"/>
    </row>
    <row r="42" spans="1:10" ht="30" x14ac:dyDescent="0.25">
      <c r="A42" s="70" t="s">
        <v>47</v>
      </c>
      <c r="B42" s="70" t="s">
        <v>48</v>
      </c>
      <c r="C42" s="70"/>
      <c r="D42" s="70"/>
      <c r="E42" s="70"/>
      <c r="F42" s="70"/>
      <c r="G42" s="70"/>
      <c r="H42" s="70"/>
      <c r="I42" s="72"/>
      <c r="J42" s="72"/>
    </row>
    <row r="43" spans="1:10" x14ac:dyDescent="0.25">
      <c r="A43" s="70" t="s">
        <v>49</v>
      </c>
      <c r="B43" s="70" t="s">
        <v>50</v>
      </c>
      <c r="C43" s="70"/>
      <c r="D43" s="70"/>
      <c r="E43" s="70"/>
      <c r="F43" s="70"/>
      <c r="G43" s="70"/>
      <c r="H43" s="70"/>
      <c r="I43" s="72"/>
      <c r="J43" s="72"/>
    </row>
    <row r="44" spans="1:10" x14ac:dyDescent="0.25">
      <c r="A44" s="70" t="s">
        <v>51</v>
      </c>
      <c r="B44" s="74" t="s">
        <v>52</v>
      </c>
      <c r="C44" s="70">
        <v>1</v>
      </c>
      <c r="D44" s="70"/>
      <c r="E44" s="70" t="s">
        <v>38</v>
      </c>
      <c r="F44" s="71"/>
      <c r="G44" s="70" t="str">
        <f>IF(ISBLANK(F44),"", PRODUCT(C44,F44))</f>
        <v/>
      </c>
      <c r="H44" s="72"/>
      <c r="I44" s="70"/>
      <c r="J44" s="70"/>
    </row>
    <row r="45" spans="1:10" x14ac:dyDescent="0.25">
      <c r="A45" s="70" t="s">
        <v>53</v>
      </c>
      <c r="B45" s="70" t="s">
        <v>54</v>
      </c>
      <c r="C45" s="70"/>
      <c r="D45" s="70"/>
      <c r="E45" s="70"/>
      <c r="F45" s="70"/>
      <c r="G45" s="70"/>
      <c r="H45" s="70"/>
      <c r="I45" s="72"/>
      <c r="J45" s="72"/>
    </row>
    <row r="46" spans="1:10" x14ac:dyDescent="0.25">
      <c r="A46" s="70" t="s">
        <v>55</v>
      </c>
      <c r="B46" s="70" t="s">
        <v>56</v>
      </c>
      <c r="C46" s="70"/>
      <c r="D46" s="70"/>
      <c r="E46" s="70"/>
      <c r="F46" s="70"/>
      <c r="G46" s="70"/>
      <c r="H46" s="70"/>
      <c r="I46" s="72"/>
      <c r="J46" s="72"/>
    </row>
    <row r="47" spans="1:10" x14ac:dyDescent="0.25">
      <c r="A47" s="70" t="s">
        <v>57</v>
      </c>
      <c r="B47" s="70" t="s">
        <v>58</v>
      </c>
      <c r="C47" s="70"/>
      <c r="D47" s="70"/>
      <c r="E47" s="70"/>
      <c r="F47" s="70"/>
      <c r="G47" s="70"/>
      <c r="H47" s="70"/>
      <c r="I47" s="72"/>
      <c r="J47" s="72"/>
    </row>
    <row r="48" spans="1:10" x14ac:dyDescent="0.25">
      <c r="A48" s="70" t="s">
        <v>59</v>
      </c>
      <c r="B48" s="70" t="s">
        <v>60</v>
      </c>
      <c r="C48" s="70"/>
      <c r="D48" s="70"/>
      <c r="E48" s="70"/>
      <c r="F48" s="70"/>
      <c r="G48" s="70"/>
      <c r="H48" s="70"/>
      <c r="I48" s="72"/>
      <c r="J48" s="72"/>
    </row>
    <row r="49" spans="1:10" x14ac:dyDescent="0.25">
      <c r="A49" s="70" t="s">
        <v>61</v>
      </c>
      <c r="B49" s="70" t="s">
        <v>62</v>
      </c>
      <c r="C49" s="70"/>
      <c r="D49" s="70"/>
      <c r="E49" s="70"/>
      <c r="F49" s="70"/>
      <c r="G49" s="70"/>
      <c r="H49" s="70"/>
      <c r="I49" s="72"/>
      <c r="J49" s="72"/>
    </row>
    <row r="50" spans="1:10" x14ac:dyDescent="0.25">
      <c r="A50" s="70" t="s">
        <v>63</v>
      </c>
      <c r="B50" s="70" t="s">
        <v>64</v>
      </c>
      <c r="C50" s="70"/>
      <c r="D50" s="70"/>
      <c r="E50" s="70"/>
      <c r="F50" s="70"/>
      <c r="G50" s="70"/>
      <c r="H50" s="70"/>
      <c r="I50" s="72"/>
      <c r="J50" s="72"/>
    </row>
    <row r="51" spans="1:10" x14ac:dyDescent="0.25">
      <c r="A51" s="70" t="s">
        <v>65</v>
      </c>
      <c r="B51" s="70" t="s">
        <v>66</v>
      </c>
      <c r="C51" s="70"/>
      <c r="D51" s="70"/>
      <c r="E51" s="70"/>
      <c r="F51" s="70"/>
      <c r="G51" s="70"/>
      <c r="H51" s="70"/>
      <c r="I51" s="72"/>
      <c r="J51" s="72"/>
    </row>
    <row r="52" spans="1:10" x14ac:dyDescent="0.25">
      <c r="A52" s="70" t="s">
        <v>67</v>
      </c>
      <c r="B52" s="70" t="s">
        <v>68</v>
      </c>
      <c r="C52" s="70"/>
      <c r="D52" s="70"/>
      <c r="E52" s="70"/>
      <c r="F52" s="70"/>
      <c r="G52" s="70"/>
      <c r="H52" s="70"/>
      <c r="I52" s="72"/>
      <c r="J52" s="72"/>
    </row>
    <row r="53" spans="1:10" x14ac:dyDescent="0.25">
      <c r="A53" s="70" t="s">
        <v>69</v>
      </c>
      <c r="B53" s="74" t="s">
        <v>70</v>
      </c>
      <c r="C53" s="70">
        <v>1</v>
      </c>
      <c r="D53" s="70"/>
      <c r="E53" s="70" t="s">
        <v>38</v>
      </c>
      <c r="F53" s="71"/>
      <c r="G53" s="70" t="str">
        <f>IF(ISBLANK(F53),"", PRODUCT(C53,F53))</f>
        <v/>
      </c>
      <c r="H53" s="72"/>
      <c r="I53" s="70"/>
      <c r="J53" s="70"/>
    </row>
    <row r="54" spans="1:10" x14ac:dyDescent="0.25">
      <c r="A54" s="70" t="s">
        <v>71</v>
      </c>
      <c r="B54" s="70" t="s">
        <v>54</v>
      </c>
      <c r="C54" s="70"/>
      <c r="D54" s="70"/>
      <c r="E54" s="70"/>
      <c r="F54" s="70"/>
      <c r="G54" s="70"/>
      <c r="H54" s="70"/>
      <c r="I54" s="72"/>
      <c r="J54" s="72"/>
    </row>
    <row r="55" spans="1:10" x14ac:dyDescent="0.25">
      <c r="A55" s="70" t="s">
        <v>72</v>
      </c>
      <c r="B55" s="70" t="s">
        <v>73</v>
      </c>
      <c r="C55" s="70"/>
      <c r="D55" s="70"/>
      <c r="E55" s="70"/>
      <c r="F55" s="70"/>
      <c r="G55" s="70"/>
      <c r="H55" s="70"/>
      <c r="I55" s="72"/>
      <c r="J55" s="72"/>
    </row>
    <row r="56" spans="1:10" x14ac:dyDescent="0.25">
      <c r="A56" s="70" t="s">
        <v>74</v>
      </c>
      <c r="B56" s="70" t="s">
        <v>75</v>
      </c>
      <c r="C56" s="70"/>
      <c r="D56" s="70"/>
      <c r="E56" s="70"/>
      <c r="F56" s="70"/>
      <c r="G56" s="70"/>
      <c r="H56" s="70"/>
      <c r="I56" s="72"/>
      <c r="J56" s="72"/>
    </row>
    <row r="57" spans="1:10" x14ac:dyDescent="0.25">
      <c r="A57" s="70" t="s">
        <v>76</v>
      </c>
      <c r="B57" s="70" t="s">
        <v>77</v>
      </c>
      <c r="C57" s="70"/>
      <c r="D57" s="70"/>
      <c r="E57" s="70"/>
      <c r="F57" s="70"/>
      <c r="G57" s="70"/>
      <c r="H57" s="70"/>
      <c r="I57" s="72"/>
      <c r="J57" s="72"/>
    </row>
    <row r="58" spans="1:10" x14ac:dyDescent="0.25">
      <c r="A58" s="70" t="s">
        <v>78</v>
      </c>
      <c r="B58" s="70" t="s">
        <v>79</v>
      </c>
      <c r="C58" s="70"/>
      <c r="D58" s="70"/>
      <c r="E58" s="70"/>
      <c r="F58" s="70"/>
      <c r="G58" s="70"/>
      <c r="H58" s="70"/>
      <c r="I58" s="72"/>
      <c r="J58" s="72"/>
    </row>
    <row r="59" spans="1:10" x14ac:dyDescent="0.25">
      <c r="A59" s="70" t="s">
        <v>80</v>
      </c>
      <c r="B59" s="70" t="s">
        <v>81</v>
      </c>
      <c r="C59" s="70"/>
      <c r="D59" s="70"/>
      <c r="E59" s="70"/>
      <c r="F59" s="70"/>
      <c r="G59" s="70"/>
      <c r="H59" s="70"/>
      <c r="I59" s="72"/>
      <c r="J59" s="72"/>
    </row>
    <row r="60" spans="1:10" ht="30" x14ac:dyDescent="0.25">
      <c r="A60" s="70" t="s">
        <v>82</v>
      </c>
      <c r="B60" s="70" t="s">
        <v>83</v>
      </c>
      <c r="C60" s="70"/>
      <c r="D60" s="70"/>
      <c r="E60" s="70"/>
      <c r="F60" s="70"/>
      <c r="G60" s="70"/>
      <c r="H60" s="70"/>
      <c r="I60" s="72"/>
      <c r="J60" s="72"/>
    </row>
    <row r="61" spans="1:10" ht="30" x14ac:dyDescent="0.25">
      <c r="A61" s="70" t="s">
        <v>84</v>
      </c>
      <c r="B61" s="70" t="s">
        <v>85</v>
      </c>
      <c r="C61" s="70"/>
      <c r="D61" s="70"/>
      <c r="E61" s="70"/>
      <c r="F61" s="70"/>
      <c r="G61" s="70"/>
      <c r="H61" s="70"/>
      <c r="I61" s="72"/>
      <c r="J61" s="72"/>
    </row>
    <row r="62" spans="1:10" x14ac:dyDescent="0.25">
      <c r="A62" s="70" t="s">
        <v>86</v>
      </c>
      <c r="B62" s="70" t="s">
        <v>87</v>
      </c>
      <c r="C62" s="70"/>
      <c r="D62" s="70"/>
      <c r="E62" s="70"/>
      <c r="F62" s="70"/>
      <c r="G62" s="70"/>
      <c r="H62" s="70"/>
      <c r="I62" s="72"/>
      <c r="J62" s="72"/>
    </row>
    <row r="63" spans="1:10" ht="30" x14ac:dyDescent="0.25">
      <c r="A63" s="70" t="s">
        <v>88</v>
      </c>
      <c r="B63" s="70" t="s">
        <v>89</v>
      </c>
      <c r="C63" s="70"/>
      <c r="D63" s="70"/>
      <c r="E63" s="70"/>
      <c r="F63" s="70"/>
      <c r="G63" s="70"/>
      <c r="H63" s="70"/>
      <c r="I63" s="72"/>
      <c r="J63" s="72"/>
    </row>
    <row r="64" spans="1:10" x14ac:dyDescent="0.25">
      <c r="A64" s="70" t="s">
        <v>90</v>
      </c>
      <c r="B64" s="70" t="s">
        <v>91</v>
      </c>
      <c r="C64" s="70"/>
      <c r="D64" s="70"/>
      <c r="E64" s="70"/>
      <c r="F64" s="70"/>
      <c r="G64" s="70"/>
      <c r="H64" s="70"/>
      <c r="I64" s="72"/>
      <c r="J64" s="72"/>
    </row>
    <row r="65" spans="1:10" ht="30" x14ac:dyDescent="0.25">
      <c r="A65" s="70" t="s">
        <v>92</v>
      </c>
      <c r="B65" s="70" t="s">
        <v>93</v>
      </c>
      <c r="C65" s="70"/>
      <c r="D65" s="70"/>
      <c r="E65" s="70"/>
      <c r="F65" s="70"/>
      <c r="G65" s="70"/>
      <c r="H65" s="70"/>
      <c r="I65" s="72"/>
      <c r="J65" s="72"/>
    </row>
    <row r="66" spans="1:10" x14ac:dyDescent="0.25">
      <c r="A66" s="70" t="s">
        <v>94</v>
      </c>
      <c r="B66" s="74" t="s">
        <v>95</v>
      </c>
      <c r="C66" s="70">
        <v>1</v>
      </c>
      <c r="D66" s="70"/>
      <c r="E66" s="70" t="s">
        <v>38</v>
      </c>
      <c r="F66" s="71"/>
      <c r="G66" s="70" t="str">
        <f>IF(ISBLANK(F66),"", PRODUCT(C66,F66))</f>
        <v/>
      </c>
      <c r="H66" s="72"/>
      <c r="I66" s="70"/>
      <c r="J66" s="70"/>
    </row>
    <row r="67" spans="1:10" x14ac:dyDescent="0.25">
      <c r="A67" s="70" t="s">
        <v>96</v>
      </c>
      <c r="B67" s="70" t="s">
        <v>54</v>
      </c>
      <c r="C67" s="70"/>
      <c r="D67" s="70"/>
      <c r="E67" s="70"/>
      <c r="F67" s="70"/>
      <c r="G67" s="70"/>
      <c r="H67" s="70"/>
      <c r="I67" s="72"/>
      <c r="J67" s="72"/>
    </row>
    <row r="68" spans="1:10" x14ac:dyDescent="0.25">
      <c r="A68" s="70" t="s">
        <v>97</v>
      </c>
      <c r="B68" s="70" t="s">
        <v>98</v>
      </c>
      <c r="C68" s="70"/>
      <c r="D68" s="70"/>
      <c r="E68" s="70"/>
      <c r="F68" s="70"/>
      <c r="G68" s="70"/>
      <c r="H68" s="70"/>
      <c r="I68" s="72"/>
      <c r="J68" s="72"/>
    </row>
    <row r="69" spans="1:10" x14ac:dyDescent="0.25">
      <c r="A69" s="70" t="s">
        <v>99</v>
      </c>
      <c r="B69" s="70" t="s">
        <v>100</v>
      </c>
      <c r="C69" s="70"/>
      <c r="D69" s="70"/>
      <c r="E69" s="70"/>
      <c r="F69" s="70"/>
      <c r="G69" s="70"/>
      <c r="H69" s="70"/>
      <c r="I69" s="72"/>
      <c r="J69" s="72"/>
    </row>
    <row r="70" spans="1:10" x14ac:dyDescent="0.25">
      <c r="A70" s="70" t="s">
        <v>101</v>
      </c>
      <c r="B70" s="70" t="s">
        <v>102</v>
      </c>
      <c r="C70" s="70"/>
      <c r="D70" s="70"/>
      <c r="E70" s="70"/>
      <c r="F70" s="70"/>
      <c r="G70" s="70"/>
      <c r="H70" s="70"/>
      <c r="I70" s="72"/>
      <c r="J70" s="72"/>
    </row>
    <row r="71" spans="1:10" x14ac:dyDescent="0.25">
      <c r="A71" s="70" t="s">
        <v>103</v>
      </c>
      <c r="B71" s="70" t="s">
        <v>104</v>
      </c>
      <c r="C71" s="70"/>
      <c r="D71" s="70"/>
      <c r="E71" s="70"/>
      <c r="F71" s="70"/>
      <c r="G71" s="70"/>
      <c r="H71" s="70"/>
      <c r="I71" s="72"/>
      <c r="J71" s="72"/>
    </row>
    <row r="72" spans="1:10" x14ac:dyDescent="0.25">
      <c r="A72" s="70" t="s">
        <v>105</v>
      </c>
      <c r="B72" s="70" t="s">
        <v>106</v>
      </c>
      <c r="C72" s="70"/>
      <c r="D72" s="70"/>
      <c r="E72" s="70"/>
      <c r="F72" s="70"/>
      <c r="G72" s="70"/>
      <c r="H72" s="70"/>
      <c r="I72" s="72"/>
      <c r="J72" s="72"/>
    </row>
    <row r="73" spans="1:10" x14ac:dyDescent="0.25">
      <c r="A73" s="70" t="s">
        <v>107</v>
      </c>
      <c r="B73" s="74" t="s">
        <v>108</v>
      </c>
      <c r="C73" s="70">
        <v>1</v>
      </c>
      <c r="D73" s="70"/>
      <c r="E73" s="70" t="s">
        <v>38</v>
      </c>
      <c r="F73" s="71"/>
      <c r="G73" s="70" t="str">
        <f>IF(ISBLANK(F73),"", PRODUCT(C73,F73))</f>
        <v/>
      </c>
      <c r="H73" s="72"/>
      <c r="I73" s="70"/>
      <c r="J73" s="70"/>
    </row>
    <row r="74" spans="1:10" x14ac:dyDescent="0.25">
      <c r="A74" s="70" t="s">
        <v>109</v>
      </c>
      <c r="B74" s="70" t="s">
        <v>54</v>
      </c>
      <c r="C74" s="70"/>
      <c r="D74" s="70"/>
      <c r="E74" s="70"/>
      <c r="F74" s="70"/>
      <c r="G74" s="70"/>
      <c r="H74" s="70"/>
      <c r="I74" s="72"/>
      <c r="J74" s="72"/>
    </row>
    <row r="75" spans="1:10" x14ac:dyDescent="0.25">
      <c r="A75" s="70" t="s">
        <v>110</v>
      </c>
      <c r="B75" s="70" t="s">
        <v>111</v>
      </c>
      <c r="C75" s="70"/>
      <c r="D75" s="70"/>
      <c r="E75" s="70"/>
      <c r="F75" s="70"/>
      <c r="G75" s="70"/>
      <c r="H75" s="70"/>
      <c r="I75" s="72"/>
      <c r="J75" s="72"/>
    </row>
    <row r="76" spans="1:10" x14ac:dyDescent="0.25">
      <c r="A76" s="70" t="s">
        <v>112</v>
      </c>
      <c r="B76" s="70" t="s">
        <v>113</v>
      </c>
      <c r="C76" s="70"/>
      <c r="D76" s="70"/>
      <c r="E76" s="70"/>
      <c r="F76" s="70"/>
      <c r="G76" s="70"/>
      <c r="H76" s="70"/>
      <c r="I76" s="72"/>
      <c r="J76" s="72"/>
    </row>
    <row r="77" spans="1:10" x14ac:dyDescent="0.25">
      <c r="A77" s="70" t="s">
        <v>114</v>
      </c>
      <c r="B77" s="70" t="s">
        <v>115</v>
      </c>
      <c r="C77" s="70"/>
      <c r="D77" s="70"/>
      <c r="E77" s="70"/>
      <c r="F77" s="70"/>
      <c r="G77" s="70"/>
      <c r="H77" s="70"/>
      <c r="I77" s="72"/>
      <c r="J77" s="72"/>
    </row>
    <row r="78" spans="1:10" x14ac:dyDescent="0.25">
      <c r="A78" s="70" t="s">
        <v>116</v>
      </c>
      <c r="B78" s="70" t="s">
        <v>117</v>
      </c>
      <c r="C78" s="70"/>
      <c r="D78" s="70"/>
      <c r="E78" s="70"/>
      <c r="F78" s="70"/>
      <c r="G78" s="70"/>
      <c r="H78" s="70"/>
      <c r="I78" s="72"/>
      <c r="J78" s="72"/>
    </row>
    <row r="79" spans="1:10" x14ac:dyDescent="0.25">
      <c r="A79" s="70" t="s">
        <v>118</v>
      </c>
      <c r="B79" s="70" t="s">
        <v>119</v>
      </c>
      <c r="C79" s="70"/>
      <c r="D79" s="70"/>
      <c r="E79" s="70"/>
      <c r="F79" s="70"/>
      <c r="G79" s="70"/>
      <c r="H79" s="70"/>
      <c r="I79" s="72"/>
      <c r="J79" s="72"/>
    </row>
    <row r="80" spans="1:10" x14ac:dyDescent="0.25">
      <c r="A80" s="70" t="s">
        <v>120</v>
      </c>
      <c r="B80" s="70" t="s">
        <v>121</v>
      </c>
      <c r="C80" s="70"/>
      <c r="D80" s="70"/>
      <c r="E80" s="70"/>
      <c r="F80" s="70"/>
      <c r="G80" s="70"/>
      <c r="H80" s="70"/>
      <c r="I80" s="72"/>
      <c r="J80" s="72"/>
    </row>
    <row r="81" spans="1:10" x14ac:dyDescent="0.25">
      <c r="A81" s="70" t="s">
        <v>122</v>
      </c>
      <c r="B81" s="74" t="s">
        <v>123</v>
      </c>
      <c r="C81" s="70">
        <v>1</v>
      </c>
      <c r="D81" s="70"/>
      <c r="E81" s="70" t="s">
        <v>38</v>
      </c>
      <c r="F81" s="71"/>
      <c r="G81" s="70" t="str">
        <f>IF(ISBLANK(F81),"", PRODUCT(C81,F81))</f>
        <v/>
      </c>
      <c r="H81" s="72"/>
      <c r="I81" s="70"/>
      <c r="J81" s="70"/>
    </row>
    <row r="82" spans="1:10" x14ac:dyDescent="0.25">
      <c r="A82" s="70" t="s">
        <v>124</v>
      </c>
      <c r="B82" s="70" t="s">
        <v>54</v>
      </c>
      <c r="C82" s="70"/>
      <c r="D82" s="70"/>
      <c r="E82" s="70"/>
      <c r="F82" s="70"/>
      <c r="G82" s="70"/>
      <c r="H82" s="70"/>
      <c r="I82" s="72"/>
      <c r="J82" s="72"/>
    </row>
    <row r="83" spans="1:10" x14ac:dyDescent="0.25">
      <c r="A83" s="70" t="s">
        <v>125</v>
      </c>
      <c r="B83" s="70" t="s">
        <v>126</v>
      </c>
      <c r="C83" s="70"/>
      <c r="D83" s="70"/>
      <c r="E83" s="70"/>
      <c r="F83" s="70"/>
      <c r="G83" s="70"/>
      <c r="H83" s="70"/>
      <c r="I83" s="72"/>
      <c r="J83" s="72"/>
    </row>
    <row r="84" spans="1:10" x14ac:dyDescent="0.25">
      <c r="A84" s="70" t="s">
        <v>127</v>
      </c>
      <c r="B84" s="70" t="s">
        <v>119</v>
      </c>
      <c r="C84" s="70"/>
      <c r="D84" s="70"/>
      <c r="E84" s="70"/>
      <c r="F84" s="70"/>
      <c r="G84" s="70"/>
      <c r="H84" s="70"/>
      <c r="I84" s="72"/>
      <c r="J84" s="72"/>
    </row>
    <row r="85" spans="1:10" x14ac:dyDescent="0.25">
      <c r="A85" s="70" t="s">
        <v>128</v>
      </c>
      <c r="B85" s="70" t="s">
        <v>129</v>
      </c>
      <c r="C85" s="70"/>
      <c r="D85" s="70"/>
      <c r="E85" s="70"/>
      <c r="F85" s="70"/>
      <c r="G85" s="70"/>
      <c r="H85" s="70"/>
      <c r="I85" s="72"/>
      <c r="J85" s="72"/>
    </row>
    <row r="86" spans="1:10" x14ac:dyDescent="0.25">
      <c r="A86" s="70" t="s">
        <v>130</v>
      </c>
      <c r="B86" s="70" t="s">
        <v>131</v>
      </c>
      <c r="C86" s="70"/>
      <c r="D86" s="70"/>
      <c r="E86" s="70"/>
      <c r="F86" s="70"/>
      <c r="G86" s="70"/>
      <c r="H86" s="70"/>
      <c r="I86" s="72"/>
      <c r="J86" s="72"/>
    </row>
    <row r="87" spans="1:10" x14ac:dyDescent="0.25">
      <c r="A87" s="70" t="s">
        <v>132</v>
      </c>
      <c r="B87" s="70" t="s">
        <v>133</v>
      </c>
      <c r="C87" s="70"/>
      <c r="D87" s="70"/>
      <c r="E87" s="70"/>
      <c r="F87" s="70"/>
      <c r="G87" s="70"/>
      <c r="H87" s="70"/>
      <c r="I87" s="72"/>
      <c r="J87" s="72"/>
    </row>
    <row r="88" spans="1:10" ht="30" x14ac:dyDescent="0.25">
      <c r="A88" s="70" t="s">
        <v>134</v>
      </c>
      <c r="B88" s="74" t="s">
        <v>135</v>
      </c>
      <c r="C88" s="70">
        <v>1</v>
      </c>
      <c r="D88" s="70"/>
      <c r="E88" s="70" t="s">
        <v>38</v>
      </c>
      <c r="F88" s="71"/>
      <c r="G88" s="70" t="str">
        <f>IF(ISBLANK(F88),"", PRODUCT(C88,F88))</f>
        <v/>
      </c>
      <c r="H88" s="72"/>
      <c r="I88" s="70"/>
      <c r="J88" s="70"/>
    </row>
    <row r="89" spans="1:10" x14ac:dyDescent="0.25">
      <c r="A89" s="70" t="s">
        <v>136</v>
      </c>
      <c r="B89" s="70" t="s">
        <v>54</v>
      </c>
      <c r="C89" s="70"/>
      <c r="D89" s="70"/>
      <c r="E89" s="70"/>
      <c r="F89" s="70"/>
      <c r="G89" s="70"/>
      <c r="H89" s="70"/>
      <c r="I89" s="72"/>
      <c r="J89" s="72"/>
    </row>
    <row r="90" spans="1:10" x14ac:dyDescent="0.25">
      <c r="A90" s="70" t="s">
        <v>137</v>
      </c>
      <c r="B90" s="74" t="s">
        <v>138</v>
      </c>
      <c r="C90" s="70">
        <v>1</v>
      </c>
      <c r="D90" s="70"/>
      <c r="E90" s="70" t="s">
        <v>38</v>
      </c>
      <c r="F90" s="71"/>
      <c r="G90" s="70" t="str">
        <f>IF(ISBLANK(F90),"", PRODUCT(C90,F90))</f>
        <v/>
      </c>
      <c r="H90" s="72"/>
      <c r="I90" s="70"/>
      <c r="J90" s="70"/>
    </row>
    <row r="91" spans="1:10" x14ac:dyDescent="0.25">
      <c r="A91" s="70" t="s">
        <v>139</v>
      </c>
      <c r="B91" s="70" t="s">
        <v>140</v>
      </c>
      <c r="C91" s="70"/>
      <c r="D91" s="70"/>
      <c r="E91" s="70"/>
      <c r="F91" s="70"/>
      <c r="G91" s="70"/>
      <c r="H91" s="70"/>
      <c r="I91" s="72"/>
      <c r="J91" s="72"/>
    </row>
    <row r="92" spans="1:10" ht="30" x14ac:dyDescent="0.25">
      <c r="A92" s="70" t="s">
        <v>141</v>
      </c>
      <c r="B92" s="70" t="s">
        <v>142</v>
      </c>
      <c r="C92" s="70"/>
      <c r="D92" s="70"/>
      <c r="E92" s="70"/>
      <c r="F92" s="70"/>
      <c r="G92" s="70"/>
      <c r="H92" s="70"/>
      <c r="I92" s="72"/>
      <c r="J92" s="72"/>
    </row>
    <row r="93" spans="1:10" x14ac:dyDescent="0.25">
      <c r="A93" s="70" t="s">
        <v>143</v>
      </c>
      <c r="B93" s="70" t="s">
        <v>144</v>
      </c>
      <c r="C93" s="70"/>
      <c r="D93" s="70"/>
      <c r="E93" s="70"/>
      <c r="F93" s="70"/>
      <c r="G93" s="70"/>
      <c r="H93" s="70"/>
      <c r="I93" s="72"/>
      <c r="J93" s="72"/>
    </row>
    <row r="94" spans="1:10" ht="30" x14ac:dyDescent="0.25">
      <c r="A94" s="70" t="s">
        <v>145</v>
      </c>
      <c r="B94" s="70" t="s">
        <v>146</v>
      </c>
      <c r="C94" s="70"/>
      <c r="D94" s="70"/>
      <c r="E94" s="70"/>
      <c r="F94" s="70"/>
      <c r="G94" s="70"/>
      <c r="H94" s="70"/>
      <c r="I94" s="72"/>
      <c r="J94" s="72"/>
    </row>
    <row r="95" spans="1:10" x14ac:dyDescent="0.25">
      <c r="A95" s="70" t="s">
        <v>147</v>
      </c>
      <c r="B95" s="70" t="s">
        <v>148</v>
      </c>
      <c r="C95" s="70"/>
      <c r="D95" s="70"/>
      <c r="E95" s="70"/>
      <c r="F95" s="70"/>
      <c r="G95" s="70"/>
      <c r="H95" s="70"/>
      <c r="I95" s="72"/>
      <c r="J95" s="72"/>
    </row>
    <row r="96" spans="1:10" x14ac:dyDescent="0.25">
      <c r="A96" s="70" t="s">
        <v>149</v>
      </c>
      <c r="B96" s="70" t="s">
        <v>150</v>
      </c>
      <c r="C96" s="70"/>
      <c r="D96" s="70"/>
      <c r="E96" s="70"/>
      <c r="F96" s="70"/>
      <c r="G96" s="70"/>
      <c r="H96" s="70"/>
      <c r="I96" s="72"/>
      <c r="J96" s="72"/>
    </row>
    <row r="97" spans="1:10" x14ac:dyDescent="0.25">
      <c r="A97" s="70" t="s">
        <v>151</v>
      </c>
      <c r="B97" s="70" t="s">
        <v>152</v>
      </c>
      <c r="C97" s="70"/>
      <c r="D97" s="70"/>
      <c r="E97" s="70"/>
      <c r="F97" s="70"/>
      <c r="G97" s="70"/>
      <c r="H97" s="70"/>
      <c r="I97" s="72"/>
      <c r="J97" s="72"/>
    </row>
    <row r="98" spans="1:10" x14ac:dyDescent="0.25">
      <c r="A98" s="70" t="s">
        <v>153</v>
      </c>
      <c r="B98" s="70" t="s">
        <v>154</v>
      </c>
      <c r="C98" s="70"/>
      <c r="D98" s="70"/>
      <c r="E98" s="70"/>
      <c r="F98" s="70"/>
      <c r="G98" s="70"/>
      <c r="H98" s="70"/>
      <c r="I98" s="72"/>
      <c r="J98" s="72"/>
    </row>
    <row r="99" spans="1:10" x14ac:dyDescent="0.25">
      <c r="A99" s="70" t="s">
        <v>155</v>
      </c>
      <c r="B99" s="70" t="s">
        <v>156</v>
      </c>
      <c r="C99" s="70"/>
      <c r="D99" s="70"/>
      <c r="E99" s="70"/>
      <c r="F99" s="70"/>
      <c r="G99" s="70"/>
      <c r="H99" s="70"/>
      <c r="I99" s="72"/>
      <c r="J99" s="72"/>
    </row>
    <row r="100" spans="1:10" x14ac:dyDescent="0.25">
      <c r="A100" s="70" t="s">
        <v>157</v>
      </c>
      <c r="B100" s="70" t="s">
        <v>158</v>
      </c>
      <c r="C100" s="70"/>
      <c r="D100" s="70"/>
      <c r="E100" s="70"/>
      <c r="F100" s="70"/>
      <c r="G100" s="70"/>
      <c r="H100" s="70"/>
      <c r="I100" s="72"/>
      <c r="J100" s="72"/>
    </row>
    <row r="101" spans="1:10" x14ac:dyDescent="0.25">
      <c r="A101" s="70" t="s">
        <v>159</v>
      </c>
      <c r="B101" s="70" t="s">
        <v>160</v>
      </c>
      <c r="C101" s="70"/>
      <c r="D101" s="70"/>
      <c r="E101" s="70"/>
      <c r="F101" s="70"/>
      <c r="G101" s="70"/>
      <c r="H101" s="70"/>
      <c r="I101" s="72"/>
      <c r="J101" s="72"/>
    </row>
    <row r="102" spans="1:10" ht="30" x14ac:dyDescent="0.25">
      <c r="A102" s="70" t="s">
        <v>161</v>
      </c>
      <c r="B102" s="70" t="s">
        <v>162</v>
      </c>
      <c r="C102" s="70"/>
      <c r="D102" s="70"/>
      <c r="E102" s="70"/>
      <c r="F102" s="70"/>
      <c r="G102" s="70"/>
      <c r="H102" s="70"/>
      <c r="I102" s="72"/>
      <c r="J102" s="72"/>
    </row>
    <row r="103" spans="1:10" x14ac:dyDescent="0.25">
      <c r="A103" s="70" t="s">
        <v>163</v>
      </c>
      <c r="B103" s="70" t="s">
        <v>164</v>
      </c>
      <c r="C103" s="70"/>
      <c r="D103" s="70"/>
      <c r="E103" s="70"/>
      <c r="F103" s="70"/>
      <c r="G103" s="70"/>
      <c r="H103" s="70"/>
      <c r="I103" s="72"/>
      <c r="J103" s="72"/>
    </row>
    <row r="104" spans="1:10" x14ac:dyDescent="0.25">
      <c r="A104" s="70" t="s">
        <v>165</v>
      </c>
      <c r="B104" s="70" t="s">
        <v>166</v>
      </c>
      <c r="C104" s="70"/>
      <c r="D104" s="70"/>
      <c r="E104" s="70"/>
      <c r="F104" s="70"/>
      <c r="G104" s="70"/>
      <c r="H104" s="70"/>
      <c r="I104" s="72"/>
      <c r="J104" s="72"/>
    </row>
    <row r="105" spans="1:10" ht="45" x14ac:dyDescent="0.25">
      <c r="A105" s="70" t="s">
        <v>167</v>
      </c>
      <c r="B105" s="70" t="s">
        <v>168</v>
      </c>
      <c r="C105" s="70"/>
      <c r="D105" s="70"/>
      <c r="E105" s="70"/>
      <c r="F105" s="70"/>
      <c r="G105" s="70"/>
      <c r="H105" s="70"/>
      <c r="I105" s="72"/>
      <c r="J105" s="72"/>
    </row>
    <row r="106" spans="1:10" x14ac:dyDescent="0.25">
      <c r="A106" s="70" t="s">
        <v>169</v>
      </c>
      <c r="B106" s="74" t="s">
        <v>170</v>
      </c>
      <c r="C106" s="70">
        <v>1</v>
      </c>
      <c r="D106" s="70"/>
      <c r="E106" s="70" t="s">
        <v>38</v>
      </c>
      <c r="F106" s="71"/>
      <c r="G106" s="70" t="str">
        <f>IF(ISBLANK(F106),"", PRODUCT(C106,F106))</f>
        <v/>
      </c>
      <c r="H106" s="72"/>
      <c r="I106" s="70"/>
      <c r="J106" s="70"/>
    </row>
    <row r="107" spans="1:10" x14ac:dyDescent="0.25">
      <c r="A107" s="70" t="s">
        <v>171</v>
      </c>
      <c r="B107" s="70" t="s">
        <v>54</v>
      </c>
      <c r="C107" s="70"/>
      <c r="D107" s="70"/>
      <c r="E107" s="70"/>
      <c r="F107" s="70"/>
      <c r="G107" s="70"/>
      <c r="H107" s="70"/>
      <c r="I107" s="72"/>
      <c r="J107" s="72"/>
    </row>
    <row r="108" spans="1:10" ht="30" x14ac:dyDescent="0.25">
      <c r="A108" s="70" t="s">
        <v>172</v>
      </c>
      <c r="B108" s="70" t="s">
        <v>173</v>
      </c>
      <c r="C108" s="70"/>
      <c r="D108" s="70"/>
      <c r="E108" s="70"/>
      <c r="F108" s="70"/>
      <c r="G108" s="70"/>
      <c r="H108" s="70"/>
      <c r="I108" s="72"/>
      <c r="J108" s="72"/>
    </row>
    <row r="109" spans="1:10" x14ac:dyDescent="0.25">
      <c r="A109" s="70" t="s">
        <v>174</v>
      </c>
      <c r="B109" s="70" t="s">
        <v>175</v>
      </c>
      <c r="C109" s="70"/>
      <c r="D109" s="70"/>
      <c r="E109" s="70"/>
      <c r="F109" s="70"/>
      <c r="G109" s="70"/>
      <c r="H109" s="70"/>
      <c r="I109" s="72"/>
      <c r="J109" s="72"/>
    </row>
    <row r="110" spans="1:10" ht="30" x14ac:dyDescent="0.25">
      <c r="A110" s="70" t="s">
        <v>176</v>
      </c>
      <c r="B110" s="70" t="s">
        <v>177</v>
      </c>
      <c r="C110" s="70"/>
      <c r="D110" s="70"/>
      <c r="E110" s="70"/>
      <c r="F110" s="70"/>
      <c r="G110" s="70"/>
      <c r="H110" s="70"/>
      <c r="I110" s="72"/>
      <c r="J110" s="72"/>
    </row>
    <row r="111" spans="1:10" x14ac:dyDescent="0.25">
      <c r="A111" s="70" t="s">
        <v>178</v>
      </c>
      <c r="B111" s="70" t="s">
        <v>148</v>
      </c>
      <c r="C111" s="70"/>
      <c r="D111" s="70"/>
      <c r="E111" s="70"/>
      <c r="F111" s="70"/>
      <c r="G111" s="70"/>
      <c r="H111" s="70"/>
      <c r="I111" s="72"/>
      <c r="J111" s="72"/>
    </row>
    <row r="112" spans="1:10" x14ac:dyDescent="0.25">
      <c r="A112" s="70" t="s">
        <v>179</v>
      </c>
      <c r="B112" s="70" t="s">
        <v>150</v>
      </c>
      <c r="C112" s="70"/>
      <c r="D112" s="70"/>
      <c r="E112" s="70"/>
      <c r="F112" s="70"/>
      <c r="G112" s="70"/>
      <c r="H112" s="70"/>
      <c r="I112" s="72"/>
      <c r="J112" s="72"/>
    </row>
    <row r="113" spans="1:10" x14ac:dyDescent="0.25">
      <c r="A113" s="70" t="s">
        <v>180</v>
      </c>
      <c r="B113" s="70" t="s">
        <v>152</v>
      </c>
      <c r="C113" s="70"/>
      <c r="D113" s="70"/>
      <c r="E113" s="70"/>
      <c r="F113" s="70"/>
      <c r="G113" s="70"/>
      <c r="H113" s="70"/>
      <c r="I113" s="72"/>
      <c r="J113" s="72"/>
    </row>
    <row r="114" spans="1:10" x14ac:dyDescent="0.25">
      <c r="A114" s="70" t="s">
        <v>181</v>
      </c>
      <c r="B114" s="70" t="s">
        <v>154</v>
      </c>
      <c r="C114" s="70"/>
      <c r="D114" s="70"/>
      <c r="E114" s="70"/>
      <c r="F114" s="70"/>
      <c r="G114" s="70"/>
      <c r="H114" s="70"/>
      <c r="I114" s="72"/>
      <c r="J114" s="72"/>
    </row>
    <row r="115" spans="1:10" x14ac:dyDescent="0.25">
      <c r="A115" s="70" t="s">
        <v>182</v>
      </c>
      <c r="B115" s="70" t="s">
        <v>156</v>
      </c>
      <c r="C115" s="70"/>
      <c r="D115" s="70"/>
      <c r="E115" s="70"/>
      <c r="F115" s="70"/>
      <c r="G115" s="70"/>
      <c r="H115" s="70"/>
      <c r="I115" s="72"/>
      <c r="J115" s="72"/>
    </row>
    <row r="116" spans="1:10" x14ac:dyDescent="0.25">
      <c r="A116" s="70" t="s">
        <v>183</v>
      </c>
      <c r="B116" s="70" t="s">
        <v>158</v>
      </c>
      <c r="C116" s="70"/>
      <c r="D116" s="70"/>
      <c r="E116" s="70"/>
      <c r="F116" s="70"/>
      <c r="G116" s="70"/>
      <c r="H116" s="70"/>
      <c r="I116" s="72"/>
      <c r="J116" s="72"/>
    </row>
    <row r="117" spans="1:10" x14ac:dyDescent="0.25">
      <c r="A117" s="70" t="s">
        <v>184</v>
      </c>
      <c r="B117" s="70" t="s">
        <v>160</v>
      </c>
      <c r="C117" s="70"/>
      <c r="D117" s="70"/>
      <c r="E117" s="70"/>
      <c r="F117" s="70"/>
      <c r="G117" s="70"/>
      <c r="H117" s="70"/>
      <c r="I117" s="72"/>
      <c r="J117" s="72"/>
    </row>
    <row r="118" spans="1:10" ht="30" x14ac:dyDescent="0.25">
      <c r="A118" s="70" t="s">
        <v>185</v>
      </c>
      <c r="B118" s="70" t="s">
        <v>162</v>
      </c>
      <c r="C118" s="70"/>
      <c r="D118" s="70"/>
      <c r="E118" s="70"/>
      <c r="F118" s="70"/>
      <c r="G118" s="70"/>
      <c r="H118" s="70"/>
      <c r="I118" s="72"/>
      <c r="J118" s="72"/>
    </row>
    <row r="119" spans="1:10" x14ac:dyDescent="0.25">
      <c r="A119" s="70" t="s">
        <v>186</v>
      </c>
      <c r="B119" s="70" t="s">
        <v>164</v>
      </c>
      <c r="C119" s="70"/>
      <c r="D119" s="70"/>
      <c r="E119" s="70"/>
      <c r="F119" s="70"/>
      <c r="G119" s="70"/>
      <c r="H119" s="70"/>
      <c r="I119" s="72"/>
      <c r="J119" s="72"/>
    </row>
    <row r="120" spans="1:10" x14ac:dyDescent="0.25">
      <c r="A120" s="70" t="s">
        <v>187</v>
      </c>
      <c r="B120" s="70" t="s">
        <v>188</v>
      </c>
      <c r="C120" s="70"/>
      <c r="D120" s="70"/>
      <c r="E120" s="70"/>
      <c r="F120" s="70"/>
      <c r="G120" s="70"/>
      <c r="H120" s="70"/>
      <c r="I120" s="72"/>
      <c r="J120" s="72"/>
    </row>
    <row r="121" spans="1:10" ht="45" x14ac:dyDescent="0.25">
      <c r="A121" s="70" t="s">
        <v>189</v>
      </c>
      <c r="B121" s="70" t="s">
        <v>168</v>
      </c>
      <c r="C121" s="70"/>
      <c r="D121" s="70"/>
      <c r="E121" s="70"/>
      <c r="F121" s="70"/>
      <c r="G121" s="70"/>
      <c r="H121" s="70"/>
      <c r="I121" s="72"/>
      <c r="J121" s="72"/>
    </row>
    <row r="122" spans="1:10" x14ac:dyDescent="0.25">
      <c r="A122" s="70" t="s">
        <v>190</v>
      </c>
      <c r="B122" s="74" t="s">
        <v>191</v>
      </c>
      <c r="C122" s="70">
        <v>1</v>
      </c>
      <c r="D122" s="70"/>
      <c r="E122" s="70" t="s">
        <v>192</v>
      </c>
      <c r="F122" s="71"/>
      <c r="G122" s="70" t="str">
        <f>IF(ISBLANK(F122),"", PRODUCT(C122,F122))</f>
        <v/>
      </c>
      <c r="H122" s="72"/>
      <c r="I122" s="70"/>
      <c r="J122" s="70"/>
    </row>
    <row r="123" spans="1:10" x14ac:dyDescent="0.25">
      <c r="A123" s="70" t="s">
        <v>193</v>
      </c>
      <c r="B123" s="70" t="s">
        <v>194</v>
      </c>
      <c r="C123" s="70"/>
      <c r="D123" s="70"/>
      <c r="E123" s="70"/>
      <c r="F123" s="70"/>
      <c r="G123" s="70"/>
      <c r="H123" s="70"/>
      <c r="I123" s="72"/>
      <c r="J123" s="72"/>
    </row>
    <row r="124" spans="1:10" x14ac:dyDescent="0.25">
      <c r="A124" s="70" t="s">
        <v>195</v>
      </c>
      <c r="B124" s="70" t="s">
        <v>196</v>
      </c>
      <c r="C124" s="70"/>
      <c r="D124" s="70"/>
      <c r="E124" s="70"/>
      <c r="F124" s="70"/>
      <c r="G124" s="70"/>
      <c r="H124" s="70"/>
      <c r="I124" s="72"/>
      <c r="J124" s="72"/>
    </row>
    <row r="125" spans="1:10" x14ac:dyDescent="0.25">
      <c r="A125" s="70" t="s">
        <v>197</v>
      </c>
      <c r="B125" s="70" t="s">
        <v>198</v>
      </c>
      <c r="C125" s="70"/>
      <c r="D125" s="70"/>
      <c r="E125" s="70"/>
      <c r="F125" s="70"/>
      <c r="G125" s="70"/>
      <c r="H125" s="70"/>
      <c r="I125" s="72"/>
      <c r="J125" s="72"/>
    </row>
    <row r="126" spans="1:10" x14ac:dyDescent="0.25">
      <c r="A126" s="70" t="s">
        <v>199</v>
      </c>
      <c r="B126" s="70" t="s">
        <v>200</v>
      </c>
      <c r="C126" s="70"/>
      <c r="D126" s="70"/>
      <c r="E126" s="70"/>
      <c r="F126" s="70"/>
      <c r="G126" s="70"/>
      <c r="H126" s="70"/>
      <c r="I126" s="72"/>
      <c r="J126" s="72"/>
    </row>
    <row r="127" spans="1:10" x14ac:dyDescent="0.25">
      <c r="A127" s="70" t="s">
        <v>201</v>
      </c>
      <c r="B127" s="70" t="s">
        <v>202</v>
      </c>
      <c r="C127" s="70"/>
      <c r="D127" s="70"/>
      <c r="E127" s="70"/>
      <c r="F127" s="70"/>
      <c r="G127" s="70"/>
      <c r="H127" s="70"/>
      <c r="I127" s="72"/>
      <c r="J127" s="72"/>
    </row>
    <row r="128" spans="1:10" ht="30" x14ac:dyDescent="0.25">
      <c r="A128" s="70" t="s">
        <v>203</v>
      </c>
      <c r="B128" s="70" t="s">
        <v>204</v>
      </c>
      <c r="C128" s="70"/>
      <c r="D128" s="70"/>
      <c r="E128" s="70"/>
      <c r="F128" s="70"/>
      <c r="G128" s="70"/>
      <c r="H128" s="70"/>
      <c r="I128" s="72"/>
      <c r="J128" s="72"/>
    </row>
    <row r="129" spans="1:10" x14ac:dyDescent="0.25">
      <c r="A129" s="70" t="s">
        <v>205</v>
      </c>
      <c r="B129" s="70" t="s">
        <v>206</v>
      </c>
      <c r="C129" s="70"/>
      <c r="D129" s="70"/>
      <c r="E129" s="70"/>
      <c r="F129" s="70"/>
      <c r="G129" s="70"/>
      <c r="H129" s="70"/>
      <c r="I129" s="72"/>
      <c r="J129" s="72"/>
    </row>
    <row r="130" spans="1:10" ht="30" x14ac:dyDescent="0.25">
      <c r="A130" s="70" t="s">
        <v>207</v>
      </c>
      <c r="B130" s="70" t="s">
        <v>208</v>
      </c>
      <c r="C130" s="70"/>
      <c r="D130" s="70"/>
      <c r="E130" s="70"/>
      <c r="F130" s="70"/>
      <c r="G130" s="70"/>
      <c r="H130" s="70"/>
      <c r="I130" s="72"/>
      <c r="J130" s="72"/>
    </row>
    <row r="131" spans="1:10" x14ac:dyDescent="0.25">
      <c r="A131" s="70" t="s">
        <v>209</v>
      </c>
      <c r="B131" s="70" t="s">
        <v>210</v>
      </c>
      <c r="C131" s="70"/>
      <c r="D131" s="70"/>
      <c r="E131" s="70"/>
      <c r="F131" s="70"/>
      <c r="G131" s="70"/>
      <c r="H131" s="70"/>
      <c r="I131" s="72"/>
      <c r="J131" s="72"/>
    </row>
    <row r="132" spans="1:10" x14ac:dyDescent="0.25">
      <c r="A132" s="70" t="s">
        <v>211</v>
      </c>
      <c r="B132" s="70" t="s">
        <v>212</v>
      </c>
      <c r="C132" s="70"/>
      <c r="D132" s="70"/>
      <c r="E132" s="70"/>
      <c r="F132" s="70"/>
      <c r="G132" s="70"/>
      <c r="H132" s="70"/>
      <c r="I132" s="72"/>
      <c r="J132" s="72"/>
    </row>
    <row r="133" spans="1:10" x14ac:dyDescent="0.25">
      <c r="A133" s="70" t="s">
        <v>213</v>
      </c>
      <c r="B133" s="70" t="s">
        <v>214</v>
      </c>
      <c r="C133" s="70"/>
      <c r="D133" s="70"/>
      <c r="E133" s="70"/>
      <c r="F133" s="70"/>
      <c r="G133" s="70"/>
      <c r="H133" s="70"/>
      <c r="I133" s="72"/>
      <c r="J133" s="72"/>
    </row>
    <row r="134" spans="1:10" x14ac:dyDescent="0.25">
      <c r="A134" s="70" t="s">
        <v>215</v>
      </c>
      <c r="B134" s="70" t="s">
        <v>216</v>
      </c>
      <c r="C134" s="70"/>
      <c r="D134" s="70"/>
      <c r="E134" s="70"/>
      <c r="F134" s="70"/>
      <c r="G134" s="70"/>
      <c r="H134" s="70"/>
      <c r="I134" s="72"/>
      <c r="J134" s="72"/>
    </row>
    <row r="135" spans="1:10" x14ac:dyDescent="0.25">
      <c r="A135" s="70" t="s">
        <v>217</v>
      </c>
      <c r="B135" s="70" t="s">
        <v>218</v>
      </c>
      <c r="C135" s="70"/>
      <c r="D135" s="70"/>
      <c r="E135" s="70"/>
      <c r="F135" s="70"/>
      <c r="G135" s="70"/>
      <c r="H135" s="70"/>
      <c r="I135" s="72"/>
      <c r="J135" s="72"/>
    </row>
    <row r="136" spans="1:10" x14ac:dyDescent="0.25">
      <c r="A136" s="70" t="s">
        <v>219</v>
      </c>
      <c r="B136" s="70" t="s">
        <v>220</v>
      </c>
      <c r="C136" s="70"/>
      <c r="D136" s="70"/>
      <c r="E136" s="70"/>
      <c r="F136" s="70"/>
      <c r="G136" s="70"/>
      <c r="H136" s="70"/>
      <c r="I136" s="72"/>
      <c r="J136" s="72"/>
    </row>
    <row r="137" spans="1:10" x14ac:dyDescent="0.25">
      <c r="A137" s="70" t="s">
        <v>221</v>
      </c>
      <c r="B137" s="70" t="s">
        <v>222</v>
      </c>
      <c r="C137" s="70"/>
      <c r="D137" s="70"/>
      <c r="E137" s="70"/>
      <c r="F137" s="70"/>
      <c r="G137" s="70"/>
      <c r="H137" s="70"/>
      <c r="I137" s="72"/>
      <c r="J137" s="72"/>
    </row>
    <row r="138" spans="1:10" x14ac:dyDescent="0.25">
      <c r="A138" s="70" t="s">
        <v>223</v>
      </c>
      <c r="B138" s="70" t="s">
        <v>224</v>
      </c>
      <c r="C138" s="70"/>
      <c r="D138" s="70"/>
      <c r="E138" s="70"/>
      <c r="F138" s="70"/>
      <c r="G138" s="70"/>
      <c r="H138" s="70"/>
      <c r="I138" s="72"/>
      <c r="J138" s="72"/>
    </row>
    <row r="139" spans="1:10" ht="45" x14ac:dyDescent="0.25">
      <c r="A139" s="70" t="s">
        <v>225</v>
      </c>
      <c r="B139" s="70" t="s">
        <v>226</v>
      </c>
      <c r="C139" s="70"/>
      <c r="D139" s="70"/>
      <c r="E139" s="70"/>
      <c r="F139" s="70"/>
      <c r="G139" s="70"/>
      <c r="H139" s="70"/>
      <c r="I139" s="72"/>
      <c r="J139" s="72"/>
    </row>
    <row r="140" spans="1:10" ht="45" x14ac:dyDescent="0.25">
      <c r="A140" s="70" t="s">
        <v>227</v>
      </c>
      <c r="B140" s="70" t="s">
        <v>228</v>
      </c>
      <c r="C140" s="70"/>
      <c r="D140" s="70"/>
      <c r="E140" s="70"/>
      <c r="F140" s="70"/>
      <c r="G140" s="70"/>
      <c r="H140" s="70"/>
      <c r="I140" s="72"/>
      <c r="J140" s="72"/>
    </row>
    <row r="141" spans="1:10" ht="60" x14ac:dyDescent="0.25">
      <c r="A141" s="70" t="s">
        <v>229</v>
      </c>
      <c r="B141" s="70" t="s">
        <v>230</v>
      </c>
      <c r="C141" s="70"/>
      <c r="D141" s="70"/>
      <c r="E141" s="70"/>
      <c r="F141" s="70"/>
      <c r="G141" s="70"/>
      <c r="H141" s="70"/>
      <c r="I141" s="72"/>
      <c r="J141" s="72"/>
    </row>
    <row r="142" spans="1:10" ht="45" x14ac:dyDescent="0.25">
      <c r="A142" s="70" t="s">
        <v>231</v>
      </c>
      <c r="B142" s="70" t="s">
        <v>232</v>
      </c>
      <c r="C142" s="70"/>
      <c r="D142" s="70"/>
      <c r="E142" s="70"/>
      <c r="F142" s="70"/>
      <c r="G142" s="70"/>
      <c r="H142" s="70"/>
      <c r="I142" s="72"/>
      <c r="J142" s="72"/>
    </row>
    <row r="143" spans="1:10" x14ac:dyDescent="0.25">
      <c r="A143" s="70" t="s">
        <v>233</v>
      </c>
      <c r="B143" s="70" t="s">
        <v>234</v>
      </c>
      <c r="C143" s="70"/>
      <c r="D143" s="70"/>
      <c r="E143" s="70"/>
      <c r="F143" s="70"/>
      <c r="G143" s="70"/>
      <c r="H143" s="70"/>
      <c r="I143" s="72"/>
      <c r="J143" s="72"/>
    </row>
    <row r="144" spans="1:10" ht="30" x14ac:dyDescent="0.25">
      <c r="A144" s="70" t="s">
        <v>235</v>
      </c>
      <c r="B144" s="70" t="s">
        <v>236</v>
      </c>
      <c r="C144" s="70"/>
      <c r="D144" s="70"/>
      <c r="E144" s="70"/>
      <c r="F144" s="70"/>
      <c r="G144" s="70"/>
      <c r="H144" s="70"/>
      <c r="I144" s="72"/>
      <c r="J144" s="72"/>
    </row>
    <row r="145" spans="1:10" ht="30" x14ac:dyDescent="0.25">
      <c r="A145" s="70" t="s">
        <v>237</v>
      </c>
      <c r="B145" s="74" t="s">
        <v>238</v>
      </c>
      <c r="C145" s="70"/>
      <c r="D145" s="75" t="s">
        <v>525</v>
      </c>
      <c r="E145" s="70"/>
      <c r="F145" s="70"/>
      <c r="G145" s="70"/>
      <c r="H145" s="70"/>
      <c r="I145" s="72"/>
      <c r="J145" s="72"/>
    </row>
    <row r="146" spans="1:10" x14ac:dyDescent="0.25">
      <c r="A146" s="70" t="s">
        <v>239</v>
      </c>
      <c r="B146" s="74" t="s">
        <v>529</v>
      </c>
      <c r="C146" s="70"/>
      <c r="D146" s="75" t="s">
        <v>525</v>
      </c>
      <c r="E146" s="70"/>
      <c r="F146" s="70"/>
      <c r="G146" s="70"/>
      <c r="H146" s="70"/>
      <c r="I146" s="72"/>
      <c r="J146" s="72"/>
    </row>
    <row r="147" spans="1:10" ht="30" x14ac:dyDescent="0.25">
      <c r="A147" s="70" t="s">
        <v>240</v>
      </c>
      <c r="B147" s="74" t="s">
        <v>241</v>
      </c>
      <c r="C147" s="70"/>
      <c r="D147" s="75" t="s">
        <v>525</v>
      </c>
      <c r="E147" s="70"/>
      <c r="F147" s="70"/>
      <c r="G147" s="70"/>
      <c r="H147" s="70"/>
      <c r="I147" s="72"/>
      <c r="J147" s="72"/>
    </row>
    <row r="148" spans="1:10" x14ac:dyDescent="0.25">
      <c r="A148" s="70" t="s">
        <v>242</v>
      </c>
      <c r="B148" s="74" t="s">
        <v>528</v>
      </c>
      <c r="C148" s="70"/>
      <c r="D148" s="75" t="s">
        <v>525</v>
      </c>
      <c r="E148" s="70"/>
      <c r="F148" s="70"/>
      <c r="G148" s="70"/>
      <c r="H148" s="70"/>
      <c r="I148" s="72"/>
      <c r="J148" s="72"/>
    </row>
    <row r="149" spans="1:10" ht="30" x14ac:dyDescent="0.25">
      <c r="A149" s="70" t="s">
        <v>243</v>
      </c>
      <c r="B149" s="74" t="s">
        <v>526</v>
      </c>
      <c r="C149" s="70"/>
      <c r="D149" s="75" t="s">
        <v>525</v>
      </c>
      <c r="E149" s="70"/>
      <c r="F149" s="70"/>
      <c r="G149" s="70"/>
      <c r="H149" s="70"/>
      <c r="I149" s="72"/>
      <c r="J149" s="72"/>
    </row>
    <row r="150" spans="1:10" ht="30" x14ac:dyDescent="0.25">
      <c r="A150" s="70" t="s">
        <v>244</v>
      </c>
      <c r="B150" s="74" t="s">
        <v>527</v>
      </c>
      <c r="C150" s="70"/>
      <c r="D150" s="75" t="s">
        <v>525</v>
      </c>
      <c r="E150" s="70"/>
      <c r="F150" s="70"/>
      <c r="G150" s="70"/>
      <c r="H150" s="70"/>
      <c r="I150" s="72"/>
      <c r="J150" s="72"/>
    </row>
    <row r="151" spans="1:10" ht="30" x14ac:dyDescent="0.25">
      <c r="A151" s="11"/>
      <c r="B151" s="11"/>
      <c r="C151" s="11"/>
      <c r="D151" s="11"/>
      <c r="E151" s="11"/>
      <c r="F151" s="69" t="s">
        <v>245</v>
      </c>
      <c r="G151" s="69" t="str">
        <f>IF((COUNT(C37:C150)&lt;&gt;COUNT(G37:G150)),"", ROUND(SUM(G37:G150),2))</f>
        <v/>
      </c>
      <c r="H151" s="73" t="str">
        <f>IF((COUNT(C37:C150)&lt;&gt;COUNT(G37:G150)),"Neužpildytos visų objektų kainos", "")</f>
        <v>Neužpildytos visų objektų kainos</v>
      </c>
      <c r="I151" s="11"/>
      <c r="J151" s="11"/>
    </row>
    <row r="152" spans="1:10" ht="30" x14ac:dyDescent="0.25">
      <c r="A152" s="11"/>
      <c r="B152" s="11"/>
      <c r="C152" s="11"/>
      <c r="D152" s="69" t="s">
        <v>246</v>
      </c>
      <c r="E152" s="72"/>
      <c r="F152" s="69" t="s">
        <v>247</v>
      </c>
      <c r="G152" s="69" t="str">
        <f>IF(OR(G151="",E152=""),"", ROUND(PRODUCT(E152,G151)/100,2))</f>
        <v/>
      </c>
      <c r="H152" s="73" t="str">
        <f>IF(E152="", "Nurodykite taikomą PVM dydį", "")</f>
        <v>Nurodykite taikomą PVM dydį</v>
      </c>
      <c r="I152" s="11"/>
      <c r="J152" s="11"/>
    </row>
    <row r="153" spans="1:10" x14ac:dyDescent="0.25">
      <c r="A153" s="11"/>
      <c r="B153" s="11"/>
      <c r="C153" s="11"/>
      <c r="D153" s="11"/>
      <c r="E153" s="11"/>
      <c r="F153" s="69" t="s">
        <v>248</v>
      </c>
      <c r="G153" s="69">
        <f>IF(ISBLANK(G152), "", ROUND(SUM(G151:G152),2))</f>
        <v>0</v>
      </c>
      <c r="H153" s="11"/>
      <c r="I153" s="11"/>
      <c r="J153" s="11"/>
    </row>
    <row r="157" spans="1:10" x14ac:dyDescent="0.25">
      <c r="A157" s="12" t="s">
        <v>249</v>
      </c>
      <c r="B157" s="12" t="s">
        <v>250</v>
      </c>
    </row>
    <row r="159" spans="1:10" x14ac:dyDescent="0.25">
      <c r="A159" s="12" t="s">
        <v>23</v>
      </c>
    </row>
    <row r="160" spans="1:10" ht="45" x14ac:dyDescent="0.25">
      <c r="A160" s="69" t="s">
        <v>24</v>
      </c>
      <c r="B160" s="69" t="s">
        <v>25</v>
      </c>
      <c r="C160" s="69" t="s">
        <v>26</v>
      </c>
      <c r="D160" s="69" t="s">
        <v>27</v>
      </c>
      <c r="E160" s="69" t="s">
        <v>28</v>
      </c>
      <c r="F160" s="69" t="s">
        <v>29</v>
      </c>
      <c r="G160" s="69" t="s">
        <v>30</v>
      </c>
      <c r="H160" s="69" t="s">
        <v>31</v>
      </c>
      <c r="I160" s="69" t="s">
        <v>32</v>
      </c>
      <c r="J160" s="69" t="s">
        <v>33</v>
      </c>
    </row>
    <row r="161" spans="1:10" x14ac:dyDescent="0.25">
      <c r="A161" s="14" t="s">
        <v>251</v>
      </c>
      <c r="B161" s="69" t="s">
        <v>252</v>
      </c>
      <c r="C161" s="70"/>
      <c r="D161" s="70"/>
      <c r="E161" s="70"/>
      <c r="F161" s="70"/>
      <c r="G161" s="70"/>
      <c r="H161" s="70"/>
      <c r="I161" s="70"/>
      <c r="J161" s="70"/>
    </row>
    <row r="162" spans="1:10" x14ac:dyDescent="0.25">
      <c r="A162" s="15" t="s">
        <v>253</v>
      </c>
      <c r="B162" s="74" t="s">
        <v>254</v>
      </c>
      <c r="C162" s="70">
        <v>1</v>
      </c>
      <c r="D162" s="70"/>
      <c r="E162" s="70" t="s">
        <v>255</v>
      </c>
      <c r="F162" s="71"/>
      <c r="G162" s="70" t="str">
        <f>IF(ISBLANK(F162),"", PRODUCT(C162,F162))</f>
        <v/>
      </c>
      <c r="H162" s="72"/>
      <c r="I162" s="70"/>
      <c r="J162" s="70"/>
    </row>
    <row r="163" spans="1:10" x14ac:dyDescent="0.25">
      <c r="A163" s="15" t="s">
        <v>256</v>
      </c>
      <c r="B163" s="70" t="s">
        <v>257</v>
      </c>
      <c r="C163" s="70"/>
      <c r="D163" s="70"/>
      <c r="E163" s="70"/>
      <c r="F163" s="70"/>
      <c r="G163" s="70"/>
      <c r="H163" s="70"/>
      <c r="I163" s="72"/>
      <c r="J163" s="72"/>
    </row>
    <row r="164" spans="1:10" x14ac:dyDescent="0.25">
      <c r="A164" s="15" t="s">
        <v>258</v>
      </c>
      <c r="B164" s="70" t="s">
        <v>259</v>
      </c>
      <c r="C164" s="70"/>
      <c r="D164" s="70"/>
      <c r="E164" s="70"/>
      <c r="F164" s="70"/>
      <c r="G164" s="70"/>
      <c r="H164" s="70"/>
      <c r="I164" s="72"/>
      <c r="J164" s="72"/>
    </row>
    <row r="165" spans="1:10" ht="30" x14ac:dyDescent="0.25">
      <c r="A165" s="15" t="s">
        <v>260</v>
      </c>
      <c r="B165" s="70" t="s">
        <v>261</v>
      </c>
      <c r="C165" s="70"/>
      <c r="D165" s="70"/>
      <c r="E165" s="70"/>
      <c r="F165" s="70"/>
      <c r="G165" s="70"/>
      <c r="H165" s="70"/>
      <c r="I165" s="72"/>
      <c r="J165" s="72"/>
    </row>
    <row r="166" spans="1:10" ht="45" x14ac:dyDescent="0.25">
      <c r="A166" s="15" t="s">
        <v>262</v>
      </c>
      <c r="B166" s="70" t="s">
        <v>263</v>
      </c>
      <c r="C166" s="70"/>
      <c r="D166" s="70"/>
      <c r="E166" s="70"/>
      <c r="F166" s="70"/>
      <c r="G166" s="70"/>
      <c r="H166" s="70"/>
      <c r="I166" s="72"/>
      <c r="J166" s="72"/>
    </row>
    <row r="167" spans="1:10" x14ac:dyDescent="0.25">
      <c r="A167" s="15" t="s">
        <v>264</v>
      </c>
      <c r="B167" s="70" t="s">
        <v>265</v>
      </c>
      <c r="C167" s="70"/>
      <c r="D167" s="70"/>
      <c r="E167" s="70"/>
      <c r="F167" s="70"/>
      <c r="G167" s="70"/>
      <c r="H167" s="70"/>
      <c r="I167" s="72"/>
      <c r="J167" s="72"/>
    </row>
    <row r="168" spans="1:10" x14ac:dyDescent="0.25">
      <c r="A168" s="15" t="s">
        <v>266</v>
      </c>
      <c r="B168" s="70" t="s">
        <v>267</v>
      </c>
      <c r="C168" s="70"/>
      <c r="D168" s="70"/>
      <c r="E168" s="70"/>
      <c r="F168" s="70"/>
      <c r="G168" s="70"/>
      <c r="H168" s="70"/>
      <c r="I168" s="72"/>
      <c r="J168" s="72"/>
    </row>
    <row r="169" spans="1:10" x14ac:dyDescent="0.25">
      <c r="A169" s="15" t="s">
        <v>268</v>
      </c>
      <c r="B169" s="70" t="s">
        <v>269</v>
      </c>
      <c r="C169" s="70"/>
      <c r="D169" s="70"/>
      <c r="E169" s="70"/>
      <c r="F169" s="70"/>
      <c r="G169" s="70"/>
      <c r="H169" s="70"/>
      <c r="I169" s="72"/>
      <c r="J169" s="72"/>
    </row>
    <row r="170" spans="1:10" x14ac:dyDescent="0.25">
      <c r="A170" s="15" t="s">
        <v>270</v>
      </c>
      <c r="B170" s="70" t="s">
        <v>271</v>
      </c>
      <c r="C170" s="70"/>
      <c r="D170" s="70"/>
      <c r="E170" s="70"/>
      <c r="F170" s="70"/>
      <c r="G170" s="70"/>
      <c r="H170" s="70"/>
      <c r="I170" s="72"/>
      <c r="J170" s="72"/>
    </row>
    <row r="171" spans="1:10" x14ac:dyDescent="0.25">
      <c r="A171" s="15" t="s">
        <v>272</v>
      </c>
      <c r="B171" s="70" t="s">
        <v>273</v>
      </c>
      <c r="C171" s="70"/>
      <c r="D171" s="70"/>
      <c r="E171" s="70"/>
      <c r="F171" s="70"/>
      <c r="G171" s="70"/>
      <c r="H171" s="70"/>
      <c r="I171" s="72"/>
      <c r="J171" s="72"/>
    </row>
    <row r="172" spans="1:10" x14ac:dyDescent="0.25">
      <c r="A172" s="15" t="s">
        <v>274</v>
      </c>
      <c r="B172" s="70" t="s">
        <v>275</v>
      </c>
      <c r="C172" s="70"/>
      <c r="D172" s="70"/>
      <c r="E172" s="70"/>
      <c r="F172" s="70"/>
      <c r="G172" s="70"/>
      <c r="H172" s="70"/>
      <c r="I172" s="72"/>
      <c r="J172" s="72"/>
    </row>
    <row r="173" spans="1:10" x14ac:dyDescent="0.25">
      <c r="A173" s="15" t="s">
        <v>276</v>
      </c>
      <c r="B173" s="70" t="s">
        <v>277</v>
      </c>
      <c r="C173" s="70"/>
      <c r="D173" s="70"/>
      <c r="E173" s="70"/>
      <c r="F173" s="70"/>
      <c r="G173" s="70"/>
      <c r="H173" s="70"/>
      <c r="I173" s="72"/>
      <c r="J173" s="72"/>
    </row>
    <row r="174" spans="1:10" x14ac:dyDescent="0.25">
      <c r="A174" s="15" t="s">
        <v>278</v>
      </c>
      <c r="B174" s="70" t="s">
        <v>279</v>
      </c>
      <c r="C174" s="70"/>
      <c r="D174" s="70"/>
      <c r="E174" s="70"/>
      <c r="F174" s="70"/>
      <c r="G174" s="70"/>
      <c r="H174" s="70"/>
      <c r="I174" s="72"/>
      <c r="J174" s="72"/>
    </row>
    <row r="175" spans="1:10" x14ac:dyDescent="0.25">
      <c r="A175" s="15" t="s">
        <v>280</v>
      </c>
      <c r="B175" s="70" t="s">
        <v>281</v>
      </c>
      <c r="C175" s="70"/>
      <c r="D175" s="70"/>
      <c r="E175" s="70"/>
      <c r="F175" s="70"/>
      <c r="G175" s="70"/>
      <c r="H175" s="70"/>
      <c r="I175" s="72"/>
      <c r="J175" s="72"/>
    </row>
    <row r="176" spans="1:10" x14ac:dyDescent="0.25">
      <c r="A176" s="15" t="s">
        <v>282</v>
      </c>
      <c r="B176" s="70" t="s">
        <v>283</v>
      </c>
      <c r="C176" s="70"/>
      <c r="D176" s="70"/>
      <c r="E176" s="70"/>
      <c r="F176" s="70"/>
      <c r="G176" s="70"/>
      <c r="H176" s="70"/>
      <c r="I176" s="72"/>
      <c r="J176" s="72"/>
    </row>
    <row r="177" spans="1:10" ht="30" x14ac:dyDescent="0.25">
      <c r="A177" s="15" t="s">
        <v>284</v>
      </c>
      <c r="B177" s="70" t="s">
        <v>285</v>
      </c>
      <c r="C177" s="70"/>
      <c r="D177" s="70"/>
      <c r="E177" s="70"/>
      <c r="F177" s="70"/>
      <c r="G177" s="70"/>
      <c r="H177" s="70"/>
      <c r="I177" s="72"/>
      <c r="J177" s="72"/>
    </row>
    <row r="178" spans="1:10" ht="30" x14ac:dyDescent="0.25">
      <c r="A178" s="15" t="s">
        <v>286</v>
      </c>
      <c r="B178" s="70" t="s">
        <v>287</v>
      </c>
      <c r="C178" s="70"/>
      <c r="D178" s="70"/>
      <c r="E178" s="70"/>
      <c r="F178" s="70"/>
      <c r="G178" s="70"/>
      <c r="H178" s="70"/>
      <c r="I178" s="72"/>
      <c r="J178" s="72"/>
    </row>
    <row r="179" spans="1:10" x14ac:dyDescent="0.25">
      <c r="A179" s="15" t="s">
        <v>288</v>
      </c>
      <c r="B179" s="70" t="s">
        <v>289</v>
      </c>
      <c r="C179" s="70"/>
      <c r="D179" s="70"/>
      <c r="E179" s="70"/>
      <c r="F179" s="70"/>
      <c r="G179" s="70"/>
      <c r="H179" s="70"/>
      <c r="I179" s="72"/>
      <c r="J179" s="72"/>
    </row>
    <row r="180" spans="1:10" ht="30" x14ac:dyDescent="0.25">
      <c r="A180" s="15" t="s">
        <v>290</v>
      </c>
      <c r="B180" s="70" t="s">
        <v>291</v>
      </c>
      <c r="C180" s="70"/>
      <c r="D180" s="70"/>
      <c r="E180" s="70"/>
      <c r="F180" s="70"/>
      <c r="G180" s="70"/>
      <c r="H180" s="70"/>
      <c r="I180" s="72"/>
      <c r="J180" s="72"/>
    </row>
    <row r="181" spans="1:10" ht="30" x14ac:dyDescent="0.25">
      <c r="A181" s="15" t="s">
        <v>292</v>
      </c>
      <c r="B181" s="70" t="s">
        <v>293</v>
      </c>
      <c r="C181" s="70"/>
      <c r="D181" s="70"/>
      <c r="E181" s="70"/>
      <c r="F181" s="70"/>
      <c r="G181" s="70"/>
      <c r="H181" s="70"/>
      <c r="I181" s="72"/>
      <c r="J181" s="72"/>
    </row>
    <row r="182" spans="1:10" x14ac:dyDescent="0.25">
      <c r="A182" s="15" t="s">
        <v>294</v>
      </c>
      <c r="B182" s="70" t="s">
        <v>295</v>
      </c>
      <c r="C182" s="70"/>
      <c r="D182" s="70"/>
      <c r="E182" s="70"/>
      <c r="F182" s="70"/>
      <c r="G182" s="70"/>
      <c r="H182" s="70"/>
      <c r="I182" s="72"/>
      <c r="J182" s="72"/>
    </row>
    <row r="183" spans="1:10" x14ac:dyDescent="0.25">
      <c r="A183" s="15" t="s">
        <v>296</v>
      </c>
      <c r="B183" s="70" t="s">
        <v>297</v>
      </c>
      <c r="C183" s="70"/>
      <c r="D183" s="70"/>
      <c r="E183" s="70"/>
      <c r="F183" s="70"/>
      <c r="G183" s="70"/>
      <c r="H183" s="70"/>
      <c r="I183" s="72"/>
      <c r="J183" s="72"/>
    </row>
    <row r="184" spans="1:10" ht="30" x14ac:dyDescent="0.25">
      <c r="A184" s="15" t="s">
        <v>298</v>
      </c>
      <c r="B184" s="70" t="s">
        <v>299</v>
      </c>
      <c r="C184" s="70"/>
      <c r="D184" s="70"/>
      <c r="E184" s="70"/>
      <c r="F184" s="70"/>
      <c r="G184" s="70"/>
      <c r="H184" s="70"/>
      <c r="I184" s="72"/>
      <c r="J184" s="72"/>
    </row>
    <row r="185" spans="1:10" ht="30" x14ac:dyDescent="0.25">
      <c r="A185" s="15" t="s">
        <v>300</v>
      </c>
      <c r="B185" s="70" t="s">
        <v>301</v>
      </c>
      <c r="C185" s="70"/>
      <c r="D185" s="70"/>
      <c r="E185" s="70"/>
      <c r="F185" s="70"/>
      <c r="G185" s="70"/>
      <c r="H185" s="70"/>
      <c r="I185" s="72"/>
      <c r="J185" s="72"/>
    </row>
    <row r="186" spans="1:10" ht="30" x14ac:dyDescent="0.25">
      <c r="A186" s="15" t="s">
        <v>302</v>
      </c>
      <c r="B186" s="70" t="s">
        <v>303</v>
      </c>
      <c r="C186" s="70"/>
      <c r="D186" s="70"/>
      <c r="E186" s="70"/>
      <c r="F186" s="70"/>
      <c r="G186" s="70"/>
      <c r="H186" s="70"/>
      <c r="I186" s="72"/>
      <c r="J186" s="72"/>
    </row>
    <row r="187" spans="1:10" x14ac:dyDescent="0.25">
      <c r="A187" s="15" t="s">
        <v>304</v>
      </c>
      <c r="B187" s="74" t="s">
        <v>305</v>
      </c>
      <c r="C187" s="70">
        <v>1</v>
      </c>
      <c r="D187" s="70"/>
      <c r="E187" s="70" t="s">
        <v>38</v>
      </c>
      <c r="F187" s="71"/>
      <c r="G187" s="70" t="str">
        <f>IF(ISBLANK(F187),"", PRODUCT(C187,F187))</f>
        <v/>
      </c>
      <c r="H187" s="72"/>
      <c r="I187" s="70"/>
      <c r="J187" s="70"/>
    </row>
    <row r="188" spans="1:10" x14ac:dyDescent="0.25">
      <c r="A188" s="15" t="s">
        <v>306</v>
      </c>
      <c r="B188" s="70" t="s">
        <v>307</v>
      </c>
      <c r="C188" s="70"/>
      <c r="D188" s="70"/>
      <c r="E188" s="70"/>
      <c r="F188" s="70"/>
      <c r="G188" s="70"/>
      <c r="H188" s="70"/>
      <c r="I188" s="72"/>
      <c r="J188" s="72"/>
    </row>
    <row r="189" spans="1:10" ht="30" x14ac:dyDescent="0.25">
      <c r="A189" s="15" t="s">
        <v>308</v>
      </c>
      <c r="B189" s="70" t="s">
        <v>309</v>
      </c>
      <c r="C189" s="70"/>
      <c r="D189" s="70"/>
      <c r="E189" s="70"/>
      <c r="F189" s="70"/>
      <c r="G189" s="70"/>
      <c r="H189" s="70"/>
      <c r="I189" s="72"/>
      <c r="J189" s="72"/>
    </row>
    <row r="190" spans="1:10" x14ac:dyDescent="0.25">
      <c r="A190" s="15" t="s">
        <v>310</v>
      </c>
      <c r="B190" s="70" t="s">
        <v>311</v>
      </c>
      <c r="C190" s="70"/>
      <c r="D190" s="70"/>
      <c r="E190" s="70"/>
      <c r="F190" s="70"/>
      <c r="G190" s="70"/>
      <c r="H190" s="70"/>
      <c r="I190" s="72"/>
      <c r="J190" s="72"/>
    </row>
    <row r="191" spans="1:10" x14ac:dyDescent="0.25">
      <c r="A191" s="15" t="s">
        <v>312</v>
      </c>
      <c r="B191" s="70" t="s">
        <v>313</v>
      </c>
      <c r="C191" s="70"/>
      <c r="D191" s="70"/>
      <c r="E191" s="70"/>
      <c r="F191" s="70"/>
      <c r="G191" s="70"/>
      <c r="H191" s="70"/>
      <c r="I191" s="72"/>
      <c r="J191" s="72"/>
    </row>
    <row r="192" spans="1:10" x14ac:dyDescent="0.25">
      <c r="A192" s="15" t="s">
        <v>314</v>
      </c>
      <c r="B192" s="74" t="s">
        <v>315</v>
      </c>
      <c r="C192" s="70">
        <v>1</v>
      </c>
      <c r="D192" s="70"/>
      <c r="E192" s="70" t="s">
        <v>38</v>
      </c>
      <c r="F192" s="71"/>
      <c r="G192" s="70" t="str">
        <f>IF(ISBLANK(F192),"", PRODUCT(C192,F192))</f>
        <v/>
      </c>
      <c r="H192" s="72"/>
      <c r="I192" s="70"/>
      <c r="J192" s="70"/>
    </row>
    <row r="193" spans="1:10" x14ac:dyDescent="0.25">
      <c r="A193" s="15" t="s">
        <v>316</v>
      </c>
      <c r="B193" s="70" t="s">
        <v>317</v>
      </c>
      <c r="C193" s="70"/>
      <c r="D193" s="70"/>
      <c r="E193" s="70"/>
      <c r="F193" s="70"/>
      <c r="G193" s="70"/>
      <c r="H193" s="70"/>
      <c r="I193" s="72"/>
      <c r="J193" s="72"/>
    </row>
    <row r="194" spans="1:10" x14ac:dyDescent="0.25">
      <c r="A194" s="15" t="s">
        <v>318</v>
      </c>
      <c r="B194" s="70" t="s">
        <v>319</v>
      </c>
      <c r="C194" s="70"/>
      <c r="D194" s="70"/>
      <c r="E194" s="70"/>
      <c r="F194" s="70"/>
      <c r="G194" s="70"/>
      <c r="H194" s="70"/>
      <c r="I194" s="72"/>
      <c r="J194" s="72"/>
    </row>
    <row r="195" spans="1:10" x14ac:dyDescent="0.25">
      <c r="A195" s="15" t="s">
        <v>320</v>
      </c>
      <c r="B195" s="70" t="s">
        <v>321</v>
      </c>
      <c r="C195" s="70"/>
      <c r="D195" s="70"/>
      <c r="E195" s="70"/>
      <c r="F195" s="70"/>
      <c r="G195" s="70"/>
      <c r="H195" s="70"/>
      <c r="I195" s="72"/>
      <c r="J195" s="72"/>
    </row>
    <row r="196" spans="1:10" x14ac:dyDescent="0.25">
      <c r="A196" s="15" t="s">
        <v>322</v>
      </c>
      <c r="B196" s="70" t="s">
        <v>323</v>
      </c>
      <c r="C196" s="70"/>
      <c r="D196" s="70"/>
      <c r="E196" s="70"/>
      <c r="F196" s="70"/>
      <c r="G196" s="70"/>
      <c r="H196" s="70"/>
      <c r="I196" s="72"/>
      <c r="J196" s="72"/>
    </row>
    <row r="197" spans="1:10" x14ac:dyDescent="0.25">
      <c r="A197" s="15" t="s">
        <v>324</v>
      </c>
      <c r="B197" s="70" t="s">
        <v>325</v>
      </c>
      <c r="C197" s="70"/>
      <c r="D197" s="70"/>
      <c r="E197" s="70"/>
      <c r="F197" s="70"/>
      <c r="G197" s="70"/>
      <c r="H197" s="70"/>
      <c r="I197" s="72"/>
      <c r="J197" s="72"/>
    </row>
    <row r="198" spans="1:10" ht="30" x14ac:dyDescent="0.25">
      <c r="A198" s="15" t="s">
        <v>326</v>
      </c>
      <c r="B198" s="70" t="s">
        <v>327</v>
      </c>
      <c r="C198" s="70"/>
      <c r="D198" s="70"/>
      <c r="E198" s="70"/>
      <c r="F198" s="70"/>
      <c r="G198" s="70"/>
      <c r="H198" s="70"/>
      <c r="I198" s="72"/>
      <c r="J198" s="72"/>
    </row>
    <row r="199" spans="1:10" x14ac:dyDescent="0.25">
      <c r="A199" s="15" t="s">
        <v>328</v>
      </c>
      <c r="B199" s="70" t="s">
        <v>329</v>
      </c>
      <c r="C199" s="70"/>
      <c r="D199" s="70"/>
      <c r="E199" s="70"/>
      <c r="F199" s="70"/>
      <c r="G199" s="70"/>
      <c r="H199" s="70"/>
      <c r="I199" s="72"/>
      <c r="J199" s="72"/>
    </row>
    <row r="200" spans="1:10" x14ac:dyDescent="0.25">
      <c r="A200" s="15" t="s">
        <v>330</v>
      </c>
      <c r="B200" s="70" t="s">
        <v>331</v>
      </c>
      <c r="C200" s="70"/>
      <c r="D200" s="70"/>
      <c r="E200" s="70"/>
      <c r="F200" s="70"/>
      <c r="G200" s="70"/>
      <c r="H200" s="70"/>
      <c r="I200" s="72"/>
      <c r="J200" s="72"/>
    </row>
    <row r="201" spans="1:10" x14ac:dyDescent="0.25">
      <c r="A201" s="15" t="s">
        <v>332</v>
      </c>
      <c r="B201" s="74" t="s">
        <v>333</v>
      </c>
      <c r="C201" s="78">
        <v>3</v>
      </c>
      <c r="D201" s="70"/>
      <c r="E201" s="70" t="s">
        <v>38</v>
      </c>
      <c r="F201" s="71"/>
      <c r="G201" s="70" t="str">
        <f>IF(ISBLANK(F201),"", PRODUCT(C201,F201))</f>
        <v/>
      </c>
      <c r="H201" s="72"/>
      <c r="I201" s="70"/>
      <c r="J201" s="70"/>
    </row>
    <row r="202" spans="1:10" ht="60" x14ac:dyDescent="0.25">
      <c r="A202" s="15" t="s">
        <v>334</v>
      </c>
      <c r="B202" s="70" t="s">
        <v>335</v>
      </c>
      <c r="C202" s="70"/>
      <c r="D202" s="70"/>
      <c r="E202" s="70"/>
      <c r="F202" s="70"/>
      <c r="G202" s="70"/>
      <c r="H202" s="70"/>
      <c r="I202" s="72"/>
      <c r="J202" s="72"/>
    </row>
    <row r="203" spans="1:10" ht="75" x14ac:dyDescent="0.25">
      <c r="A203" s="15" t="s">
        <v>336</v>
      </c>
      <c r="B203" s="70" t="s">
        <v>337</v>
      </c>
      <c r="C203" s="70"/>
      <c r="D203" s="70"/>
      <c r="E203" s="70"/>
      <c r="F203" s="70"/>
      <c r="G203" s="70"/>
      <c r="H203" s="70"/>
      <c r="I203" s="72"/>
      <c r="J203" s="72"/>
    </row>
    <row r="204" spans="1:10" ht="60" x14ac:dyDescent="0.25">
      <c r="A204" s="15" t="s">
        <v>338</v>
      </c>
      <c r="B204" s="70" t="s">
        <v>339</v>
      </c>
      <c r="C204" s="70"/>
      <c r="D204" s="70"/>
      <c r="E204" s="70"/>
      <c r="F204" s="70"/>
      <c r="G204" s="70"/>
      <c r="H204" s="70"/>
      <c r="I204" s="72"/>
      <c r="J204" s="72"/>
    </row>
    <row r="205" spans="1:10" ht="120" x14ac:dyDescent="0.25">
      <c r="A205" s="15" t="s">
        <v>340</v>
      </c>
      <c r="B205" s="70" t="s">
        <v>341</v>
      </c>
      <c r="C205" s="70"/>
      <c r="D205" s="70"/>
      <c r="E205" s="70"/>
      <c r="F205" s="70"/>
      <c r="G205" s="70"/>
      <c r="H205" s="70"/>
      <c r="I205" s="72"/>
      <c r="J205" s="72"/>
    </row>
    <row r="206" spans="1:10" x14ac:dyDescent="0.25">
      <c r="A206" s="15" t="s">
        <v>342</v>
      </c>
      <c r="B206" s="70" t="s">
        <v>343</v>
      </c>
      <c r="C206" s="70"/>
      <c r="D206" s="70"/>
      <c r="E206" s="70"/>
      <c r="F206" s="70"/>
      <c r="G206" s="70"/>
      <c r="H206" s="70"/>
      <c r="I206" s="72"/>
      <c r="J206" s="72"/>
    </row>
    <row r="207" spans="1:10" x14ac:dyDescent="0.25">
      <c r="A207" s="15" t="s">
        <v>344</v>
      </c>
      <c r="B207" s="74" t="s">
        <v>345</v>
      </c>
      <c r="C207" s="70">
        <v>1</v>
      </c>
      <c r="D207" s="70"/>
      <c r="E207" s="70" t="s">
        <v>38</v>
      </c>
      <c r="F207" s="71"/>
      <c r="G207" s="70" t="str">
        <f>IF(ISBLANK(F207),"", PRODUCT(C207,F207))</f>
        <v/>
      </c>
      <c r="H207" s="72"/>
      <c r="I207" s="70"/>
      <c r="J207" s="70"/>
    </row>
    <row r="208" spans="1:10" ht="45" x14ac:dyDescent="0.25">
      <c r="A208" s="15" t="s">
        <v>346</v>
      </c>
      <c r="B208" s="70" t="s">
        <v>347</v>
      </c>
      <c r="C208" s="70"/>
      <c r="D208" s="70"/>
      <c r="E208" s="70"/>
      <c r="F208" s="70"/>
      <c r="G208" s="70"/>
      <c r="H208" s="70"/>
      <c r="I208" s="72"/>
      <c r="J208" s="72"/>
    </row>
    <row r="209" spans="1:10" ht="30" x14ac:dyDescent="0.25">
      <c r="A209" s="15" t="s">
        <v>348</v>
      </c>
      <c r="B209" s="70" t="s">
        <v>349</v>
      </c>
      <c r="C209" s="70"/>
      <c r="D209" s="70"/>
      <c r="E209" s="70"/>
      <c r="F209" s="70"/>
      <c r="G209" s="70"/>
      <c r="H209" s="70"/>
      <c r="I209" s="72"/>
      <c r="J209" s="72"/>
    </row>
    <row r="210" spans="1:10" x14ac:dyDescent="0.25">
      <c r="A210" s="15" t="s">
        <v>350</v>
      </c>
      <c r="B210" s="70" t="s">
        <v>351</v>
      </c>
      <c r="C210" s="70"/>
      <c r="D210" s="70"/>
      <c r="E210" s="70"/>
      <c r="F210" s="70"/>
      <c r="G210" s="70"/>
      <c r="H210" s="70"/>
      <c r="I210" s="72"/>
      <c r="J210" s="72"/>
    </row>
    <row r="211" spans="1:10" x14ac:dyDescent="0.25">
      <c r="A211" s="15" t="s">
        <v>352</v>
      </c>
      <c r="B211" s="70" t="s">
        <v>224</v>
      </c>
      <c r="C211" s="70"/>
      <c r="D211" s="70"/>
      <c r="E211" s="70"/>
      <c r="F211" s="70"/>
      <c r="G211" s="70"/>
      <c r="H211" s="70"/>
      <c r="I211" s="72"/>
      <c r="J211" s="72"/>
    </row>
    <row r="212" spans="1:10" ht="120" x14ac:dyDescent="0.25">
      <c r="A212" s="15" t="s">
        <v>353</v>
      </c>
      <c r="B212" s="70" t="s">
        <v>354</v>
      </c>
      <c r="C212" s="70"/>
      <c r="D212" s="70"/>
      <c r="E212" s="70"/>
      <c r="F212" s="70"/>
      <c r="G212" s="70"/>
      <c r="H212" s="70"/>
      <c r="I212" s="72"/>
      <c r="J212" s="72"/>
    </row>
    <row r="213" spans="1:10" ht="45" x14ac:dyDescent="0.25">
      <c r="A213" s="15" t="s">
        <v>355</v>
      </c>
      <c r="B213" s="70" t="s">
        <v>228</v>
      </c>
      <c r="C213" s="70"/>
      <c r="D213" s="70"/>
      <c r="E213" s="70"/>
      <c r="F213" s="70"/>
      <c r="G213" s="70"/>
      <c r="H213" s="70"/>
      <c r="I213" s="72"/>
      <c r="J213" s="72"/>
    </row>
    <row r="214" spans="1:10" ht="60" x14ac:dyDescent="0.25">
      <c r="A214" s="15" t="s">
        <v>356</v>
      </c>
      <c r="B214" s="70" t="s">
        <v>230</v>
      </c>
      <c r="C214" s="70"/>
      <c r="D214" s="70"/>
      <c r="E214" s="70"/>
      <c r="F214" s="70"/>
      <c r="G214" s="70"/>
      <c r="H214" s="70"/>
      <c r="I214" s="72"/>
      <c r="J214" s="72"/>
    </row>
    <row r="215" spans="1:10" ht="45" x14ac:dyDescent="0.25">
      <c r="A215" s="15" t="s">
        <v>357</v>
      </c>
      <c r="B215" s="70" t="s">
        <v>358</v>
      </c>
      <c r="C215" s="70"/>
      <c r="D215" s="70"/>
      <c r="E215" s="70"/>
      <c r="F215" s="70"/>
      <c r="G215" s="70"/>
      <c r="H215" s="70"/>
      <c r="I215" s="72"/>
      <c r="J215" s="72"/>
    </row>
    <row r="216" spans="1:10" x14ac:dyDescent="0.25">
      <c r="A216" s="15" t="s">
        <v>359</v>
      </c>
      <c r="B216" s="70" t="s">
        <v>234</v>
      </c>
      <c r="C216" s="70"/>
      <c r="D216" s="70"/>
      <c r="E216" s="70"/>
      <c r="F216" s="70"/>
      <c r="G216" s="70"/>
      <c r="H216" s="70"/>
      <c r="I216" s="72"/>
      <c r="J216" s="72"/>
    </row>
    <row r="217" spans="1:10" ht="30" x14ac:dyDescent="0.25">
      <c r="A217" s="15" t="s">
        <v>360</v>
      </c>
      <c r="B217" s="70" t="s">
        <v>236</v>
      </c>
      <c r="C217" s="70"/>
      <c r="D217" s="70"/>
      <c r="E217" s="70"/>
      <c r="F217" s="70"/>
      <c r="G217" s="70"/>
      <c r="H217" s="70"/>
      <c r="I217" s="72"/>
      <c r="J217" s="72"/>
    </row>
    <row r="218" spans="1:10" x14ac:dyDescent="0.25">
      <c r="A218" s="15" t="s">
        <v>361</v>
      </c>
      <c r="B218" s="74" t="s">
        <v>362</v>
      </c>
      <c r="C218" s="70"/>
      <c r="D218" s="75" t="s">
        <v>525</v>
      </c>
      <c r="E218" s="70"/>
      <c r="F218" s="70"/>
      <c r="G218" s="70"/>
      <c r="H218" s="70"/>
      <c r="I218" s="72"/>
      <c r="J218" s="72"/>
    </row>
    <row r="219" spans="1:10" x14ac:dyDescent="0.25">
      <c r="A219" s="15" t="s">
        <v>363</v>
      </c>
      <c r="B219" s="74" t="s">
        <v>364</v>
      </c>
      <c r="C219" s="70"/>
      <c r="D219" s="75" t="s">
        <v>525</v>
      </c>
      <c r="E219" s="70"/>
      <c r="F219" s="70"/>
      <c r="G219" s="70"/>
      <c r="H219" s="70"/>
      <c r="I219" s="72"/>
      <c r="J219" s="72"/>
    </row>
    <row r="220" spans="1:10" x14ac:dyDescent="0.25">
      <c r="A220" s="15" t="s">
        <v>365</v>
      </c>
      <c r="B220" s="74" t="s">
        <v>366</v>
      </c>
      <c r="C220" s="70"/>
      <c r="D220" s="75" t="s">
        <v>525</v>
      </c>
      <c r="E220" s="70"/>
      <c r="F220" s="70"/>
      <c r="G220" s="70"/>
      <c r="H220" s="70"/>
      <c r="I220" s="72"/>
      <c r="J220" s="72"/>
    </row>
    <row r="221" spans="1:10" ht="30" x14ac:dyDescent="0.25">
      <c r="C221" s="11"/>
      <c r="D221" s="11"/>
      <c r="E221" s="11"/>
      <c r="F221" s="69" t="s">
        <v>245</v>
      </c>
      <c r="G221" s="69" t="str">
        <f>IF((COUNT(C162:C220)&lt;&gt;COUNT(G162:G220)),"", ROUND(SUM(G162:G220),2))</f>
        <v/>
      </c>
      <c r="H221" s="73" t="str">
        <f>IF((COUNT(C162:C220)&lt;&gt;COUNT(G162:G220)),"Neužpildytos visų objektų kainos", "")</f>
        <v>Neužpildytos visų objektų kainos</v>
      </c>
      <c r="I221" s="11"/>
      <c r="J221" s="11"/>
    </row>
    <row r="222" spans="1:10" ht="45" x14ac:dyDescent="0.25">
      <c r="C222" s="11"/>
      <c r="D222" s="69" t="s">
        <v>246</v>
      </c>
      <c r="E222" s="72"/>
      <c r="F222" s="69" t="s">
        <v>247</v>
      </c>
      <c r="G222" s="69" t="str">
        <f>IF(OR(G221="",E222=""),"", ROUND(PRODUCT(E222,G221)/100,2))</f>
        <v/>
      </c>
      <c r="H222" s="73" t="str">
        <f>IF(E222="", "Nurodykite taikomą PVM dydį", "")</f>
        <v>Nurodykite taikomą PVM dydį</v>
      </c>
      <c r="I222" s="11"/>
      <c r="J222" s="11"/>
    </row>
    <row r="223" spans="1:10" x14ac:dyDescent="0.25">
      <c r="C223" s="11"/>
      <c r="D223" s="11"/>
      <c r="E223" s="11"/>
      <c r="F223" s="69" t="s">
        <v>248</v>
      </c>
      <c r="G223" s="69">
        <f>IF(ISBLANK(G222), "", ROUND(SUM(G221:G222),2))</f>
        <v>0</v>
      </c>
      <c r="H223" s="11"/>
      <c r="I223" s="11"/>
      <c r="J223" s="11"/>
    </row>
    <row r="227" spans="1:10" x14ac:dyDescent="0.25">
      <c r="A227" s="12" t="s">
        <v>367</v>
      </c>
      <c r="B227" s="12" t="s">
        <v>368</v>
      </c>
    </row>
    <row r="229" spans="1:10" x14ac:dyDescent="0.25">
      <c r="A229" s="12" t="s">
        <v>23</v>
      </c>
    </row>
    <row r="230" spans="1:10" ht="45" x14ac:dyDescent="0.25">
      <c r="A230" s="69" t="s">
        <v>24</v>
      </c>
      <c r="B230" s="69" t="s">
        <v>25</v>
      </c>
      <c r="C230" s="69" t="s">
        <v>26</v>
      </c>
      <c r="D230" s="69" t="s">
        <v>27</v>
      </c>
      <c r="E230" s="69" t="s">
        <v>28</v>
      </c>
      <c r="F230" s="69" t="s">
        <v>29</v>
      </c>
      <c r="G230" s="69" t="s">
        <v>30</v>
      </c>
      <c r="H230" s="69" t="s">
        <v>31</v>
      </c>
      <c r="I230" s="69" t="s">
        <v>32</v>
      </c>
      <c r="J230" s="69" t="s">
        <v>33</v>
      </c>
    </row>
    <row r="231" spans="1:10" x14ac:dyDescent="0.25">
      <c r="A231" s="14" t="s">
        <v>369</v>
      </c>
      <c r="B231" s="69" t="s">
        <v>370</v>
      </c>
      <c r="C231" s="15"/>
      <c r="D231" s="15"/>
      <c r="E231" s="70"/>
      <c r="F231" s="70"/>
      <c r="G231" s="70"/>
      <c r="H231" s="70"/>
      <c r="I231" s="70"/>
      <c r="J231" s="70"/>
    </row>
    <row r="232" spans="1:10" x14ac:dyDescent="0.25">
      <c r="A232" s="15" t="s">
        <v>371</v>
      </c>
      <c r="B232" s="74" t="s">
        <v>372</v>
      </c>
      <c r="C232" s="15">
        <v>1</v>
      </c>
      <c r="D232" s="15"/>
      <c r="E232" s="70" t="s">
        <v>38</v>
      </c>
      <c r="F232" s="71"/>
      <c r="G232" s="70" t="str">
        <f>IF(ISBLANK(F232),"", PRODUCT(C232,F232))</f>
        <v/>
      </c>
      <c r="H232" s="72"/>
      <c r="I232" s="70"/>
      <c r="J232" s="70"/>
    </row>
    <row r="233" spans="1:10" x14ac:dyDescent="0.25">
      <c r="A233" s="15" t="s">
        <v>373</v>
      </c>
      <c r="B233" s="70" t="s">
        <v>374</v>
      </c>
      <c r="C233" s="15"/>
      <c r="D233" s="15"/>
      <c r="E233" s="70"/>
      <c r="F233" s="70"/>
      <c r="G233" s="70"/>
      <c r="H233" s="70"/>
      <c r="I233" s="72"/>
      <c r="J233" s="72"/>
    </row>
    <row r="234" spans="1:10" x14ac:dyDescent="0.25">
      <c r="A234" s="15" t="s">
        <v>375</v>
      </c>
      <c r="B234" s="70" t="s">
        <v>376</v>
      </c>
      <c r="C234" s="15"/>
      <c r="D234" s="15"/>
      <c r="E234" s="70"/>
      <c r="F234" s="70"/>
      <c r="G234" s="70"/>
      <c r="H234" s="70"/>
      <c r="I234" s="72"/>
      <c r="J234" s="72"/>
    </row>
    <row r="235" spans="1:10" x14ac:dyDescent="0.25">
      <c r="A235" s="15" t="s">
        <v>377</v>
      </c>
      <c r="B235" s="70" t="s">
        <v>378</v>
      </c>
      <c r="C235" s="15"/>
      <c r="D235" s="15"/>
      <c r="E235" s="70"/>
      <c r="F235" s="70"/>
      <c r="G235" s="70"/>
      <c r="H235" s="70"/>
      <c r="I235" s="72"/>
      <c r="J235" s="72"/>
    </row>
    <row r="236" spans="1:10" x14ac:dyDescent="0.25">
      <c r="A236" s="15" t="s">
        <v>379</v>
      </c>
      <c r="B236" s="70" t="s">
        <v>380</v>
      </c>
      <c r="C236" s="15"/>
      <c r="D236" s="15"/>
      <c r="E236" s="70"/>
      <c r="F236" s="70"/>
      <c r="G236" s="70"/>
      <c r="H236" s="70"/>
      <c r="I236" s="72"/>
      <c r="J236" s="72"/>
    </row>
    <row r="237" spans="1:10" x14ac:dyDescent="0.25">
      <c r="A237" s="15" t="s">
        <v>381</v>
      </c>
      <c r="B237" s="70" t="s">
        <v>382</v>
      </c>
      <c r="C237" s="15"/>
      <c r="D237" s="15"/>
      <c r="E237" s="70"/>
      <c r="F237" s="70"/>
      <c r="G237" s="70"/>
      <c r="H237" s="70"/>
      <c r="I237" s="72"/>
      <c r="J237" s="72"/>
    </row>
    <row r="238" spans="1:10" x14ac:dyDescent="0.25">
      <c r="A238" s="15" t="s">
        <v>383</v>
      </c>
      <c r="B238" s="70" t="s">
        <v>384</v>
      </c>
      <c r="C238" s="15"/>
      <c r="D238" s="15"/>
      <c r="E238" s="70"/>
      <c r="F238" s="70"/>
      <c r="G238" s="70"/>
      <c r="H238" s="70"/>
      <c r="I238" s="72"/>
      <c r="J238" s="72"/>
    </row>
    <row r="239" spans="1:10" x14ac:dyDescent="0.25">
      <c r="A239" s="15" t="s">
        <v>385</v>
      </c>
      <c r="B239" s="70" t="s">
        <v>386</v>
      </c>
      <c r="C239" s="15"/>
      <c r="D239" s="15"/>
      <c r="E239" s="70"/>
      <c r="F239" s="70"/>
      <c r="G239" s="70"/>
      <c r="H239" s="70"/>
      <c r="I239" s="72"/>
      <c r="J239" s="72"/>
    </row>
    <row r="240" spans="1:10" x14ac:dyDescent="0.25">
      <c r="A240" s="15" t="s">
        <v>387</v>
      </c>
      <c r="B240" s="70" t="s">
        <v>388</v>
      </c>
      <c r="C240" s="15"/>
      <c r="D240" s="15"/>
      <c r="E240" s="70"/>
      <c r="F240" s="70"/>
      <c r="G240" s="70"/>
      <c r="H240" s="70"/>
      <c r="I240" s="72"/>
      <c r="J240" s="72"/>
    </row>
    <row r="241" spans="1:10" x14ac:dyDescent="0.25">
      <c r="A241" s="15" t="s">
        <v>389</v>
      </c>
      <c r="B241" s="70" t="s">
        <v>390</v>
      </c>
      <c r="C241" s="15"/>
      <c r="D241" s="15"/>
      <c r="E241" s="70"/>
      <c r="F241" s="70"/>
      <c r="G241" s="70"/>
      <c r="H241" s="70"/>
      <c r="I241" s="72"/>
      <c r="J241" s="72"/>
    </row>
    <row r="242" spans="1:10" x14ac:dyDescent="0.25">
      <c r="A242" s="15" t="s">
        <v>391</v>
      </c>
      <c r="B242" s="70" t="s">
        <v>392</v>
      </c>
      <c r="C242" s="15"/>
      <c r="D242" s="15"/>
      <c r="E242" s="70"/>
      <c r="F242" s="70"/>
      <c r="G242" s="70"/>
      <c r="H242" s="70"/>
      <c r="I242" s="72"/>
      <c r="J242" s="72"/>
    </row>
    <row r="243" spans="1:10" x14ac:dyDescent="0.25">
      <c r="A243" s="15" t="s">
        <v>393</v>
      </c>
      <c r="B243" s="70" t="s">
        <v>394</v>
      </c>
      <c r="C243" s="15"/>
      <c r="D243" s="15"/>
      <c r="E243" s="70"/>
      <c r="F243" s="70"/>
      <c r="G243" s="70"/>
      <c r="H243" s="70"/>
      <c r="I243" s="72"/>
      <c r="J243" s="72"/>
    </row>
    <row r="244" spans="1:10" x14ac:dyDescent="0.25">
      <c r="A244" s="15" t="s">
        <v>395</v>
      </c>
      <c r="B244" s="70" t="s">
        <v>396</v>
      </c>
      <c r="C244" s="15"/>
      <c r="D244" s="15"/>
      <c r="E244" s="70"/>
      <c r="F244" s="70"/>
      <c r="G244" s="70"/>
      <c r="H244" s="70"/>
      <c r="I244" s="72"/>
      <c r="J244" s="72"/>
    </row>
    <row r="245" spans="1:10" x14ac:dyDescent="0.25">
      <c r="A245" s="15" t="s">
        <v>397</v>
      </c>
      <c r="B245" s="70" t="s">
        <v>398</v>
      </c>
      <c r="C245" s="15"/>
      <c r="D245" s="15"/>
      <c r="E245" s="70"/>
      <c r="F245" s="70"/>
      <c r="G245" s="70"/>
      <c r="H245" s="70"/>
      <c r="I245" s="72"/>
      <c r="J245" s="72"/>
    </row>
    <row r="246" spans="1:10" x14ac:dyDescent="0.25">
      <c r="A246" s="15" t="s">
        <v>399</v>
      </c>
      <c r="B246" s="70" t="s">
        <v>400</v>
      </c>
      <c r="C246" s="15"/>
      <c r="D246" s="15"/>
      <c r="E246" s="70"/>
      <c r="F246" s="70"/>
      <c r="G246" s="70"/>
      <c r="H246" s="70"/>
      <c r="I246" s="72"/>
      <c r="J246" s="72"/>
    </row>
    <row r="247" spans="1:10" x14ac:dyDescent="0.25">
      <c r="A247" s="15" t="s">
        <v>401</v>
      </c>
      <c r="B247" s="70" t="s">
        <v>402</v>
      </c>
      <c r="C247" s="15"/>
      <c r="D247" s="15"/>
      <c r="E247" s="70"/>
      <c r="F247" s="70"/>
      <c r="G247" s="70"/>
      <c r="H247" s="70"/>
      <c r="I247" s="72"/>
      <c r="J247" s="72"/>
    </row>
    <row r="248" spans="1:10" x14ac:dyDescent="0.25">
      <c r="A248" s="15" t="s">
        <v>403</v>
      </c>
      <c r="B248" s="74" t="s">
        <v>404</v>
      </c>
      <c r="C248" s="15">
        <v>1</v>
      </c>
      <c r="D248" s="15"/>
      <c r="E248" s="70" t="s">
        <v>38</v>
      </c>
      <c r="F248" s="71"/>
      <c r="G248" s="70" t="str">
        <f>IF(ISBLANK(F248),"", PRODUCT(C248,F248))</f>
        <v/>
      </c>
      <c r="H248" s="72"/>
      <c r="I248" s="70"/>
      <c r="J248" s="70"/>
    </row>
    <row r="249" spans="1:10" x14ac:dyDescent="0.25">
      <c r="A249" s="15" t="s">
        <v>405</v>
      </c>
      <c r="B249" s="70" t="s">
        <v>406</v>
      </c>
      <c r="C249" s="15"/>
      <c r="D249" s="15"/>
      <c r="E249" s="70"/>
      <c r="F249" s="70"/>
      <c r="G249" s="70"/>
      <c r="H249" s="70"/>
      <c r="I249" s="72"/>
      <c r="J249" s="72"/>
    </row>
    <row r="250" spans="1:10" x14ac:dyDescent="0.25">
      <c r="A250" s="15" t="s">
        <v>407</v>
      </c>
      <c r="B250" s="70" t="s">
        <v>408</v>
      </c>
      <c r="C250" s="15"/>
      <c r="D250" s="15"/>
      <c r="E250" s="70"/>
      <c r="F250" s="70"/>
      <c r="G250" s="70"/>
      <c r="H250" s="70"/>
      <c r="I250" s="72"/>
      <c r="J250" s="72"/>
    </row>
    <row r="251" spans="1:10" x14ac:dyDescent="0.25">
      <c r="A251" s="15" t="s">
        <v>409</v>
      </c>
      <c r="B251" s="70" t="s">
        <v>410</v>
      </c>
      <c r="C251" s="15"/>
      <c r="D251" s="15"/>
      <c r="E251" s="70"/>
      <c r="F251" s="70"/>
      <c r="G251" s="70"/>
      <c r="H251" s="70"/>
      <c r="I251" s="72"/>
      <c r="J251" s="72"/>
    </row>
    <row r="252" spans="1:10" x14ac:dyDescent="0.25">
      <c r="A252" s="15" t="s">
        <v>411</v>
      </c>
      <c r="B252" s="70" t="s">
        <v>412</v>
      </c>
      <c r="C252" s="15"/>
      <c r="D252" s="15"/>
      <c r="E252" s="70"/>
      <c r="F252" s="70"/>
      <c r="G252" s="70"/>
      <c r="H252" s="70"/>
      <c r="I252" s="72"/>
      <c r="J252" s="72"/>
    </row>
    <row r="253" spans="1:10" x14ac:dyDescent="0.25">
      <c r="A253" s="15" t="s">
        <v>413</v>
      </c>
      <c r="B253" s="70" t="s">
        <v>414</v>
      </c>
      <c r="C253" s="15"/>
      <c r="D253" s="15"/>
      <c r="E253" s="70"/>
      <c r="F253" s="70"/>
      <c r="G253" s="70"/>
      <c r="H253" s="70"/>
      <c r="I253" s="72"/>
      <c r="J253" s="72"/>
    </row>
    <row r="254" spans="1:10" x14ac:dyDescent="0.25">
      <c r="A254" s="15" t="s">
        <v>415</v>
      </c>
      <c r="B254" s="74" t="s">
        <v>52</v>
      </c>
      <c r="C254" s="15">
        <v>1</v>
      </c>
      <c r="D254" s="15"/>
      <c r="E254" s="70" t="s">
        <v>38</v>
      </c>
      <c r="F254" s="71"/>
      <c r="G254" s="70" t="str">
        <f>IF(ISBLANK(F254),"", PRODUCT(C254,F254))</f>
        <v/>
      </c>
      <c r="H254" s="72"/>
      <c r="I254" s="70"/>
      <c r="J254" s="70"/>
    </row>
    <row r="255" spans="1:10" x14ac:dyDescent="0.25">
      <c r="A255" s="15" t="s">
        <v>416</v>
      </c>
      <c r="B255" s="70" t="s">
        <v>417</v>
      </c>
      <c r="C255" s="15"/>
      <c r="D255" s="15"/>
      <c r="E255" s="70"/>
      <c r="F255" s="70"/>
      <c r="G255" s="70"/>
      <c r="H255" s="70"/>
      <c r="I255" s="72"/>
      <c r="J255" s="72"/>
    </row>
    <row r="256" spans="1:10" x14ac:dyDescent="0.25">
      <c r="A256" s="15" t="s">
        <v>418</v>
      </c>
      <c r="B256" s="70" t="s">
        <v>56</v>
      </c>
      <c r="C256" s="15"/>
      <c r="D256" s="15"/>
      <c r="E256" s="70"/>
      <c r="F256" s="70"/>
      <c r="G256" s="70"/>
      <c r="H256" s="70"/>
      <c r="I256" s="72"/>
      <c r="J256" s="72"/>
    </row>
    <row r="257" spans="1:10" x14ac:dyDescent="0.25">
      <c r="A257" s="15" t="s">
        <v>419</v>
      </c>
      <c r="B257" s="70" t="s">
        <v>420</v>
      </c>
      <c r="C257" s="15"/>
      <c r="D257" s="15"/>
      <c r="E257" s="70"/>
      <c r="F257" s="70"/>
      <c r="G257" s="70"/>
      <c r="H257" s="70"/>
      <c r="I257" s="72"/>
      <c r="J257" s="72"/>
    </row>
    <row r="258" spans="1:10" x14ac:dyDescent="0.25">
      <c r="A258" s="15" t="s">
        <v>421</v>
      </c>
      <c r="B258" s="70" t="s">
        <v>422</v>
      </c>
      <c r="C258" s="15"/>
      <c r="D258" s="15"/>
      <c r="E258" s="70"/>
      <c r="F258" s="70"/>
      <c r="G258" s="70"/>
      <c r="H258" s="70"/>
      <c r="I258" s="72"/>
      <c r="J258" s="72"/>
    </row>
    <row r="259" spans="1:10" x14ac:dyDescent="0.25">
      <c r="A259" s="15" t="s">
        <v>423</v>
      </c>
      <c r="B259" s="74" t="s">
        <v>424</v>
      </c>
      <c r="C259" s="15">
        <v>1</v>
      </c>
      <c r="D259" s="15"/>
      <c r="E259" s="70" t="s">
        <v>38</v>
      </c>
      <c r="F259" s="71"/>
      <c r="G259" s="70" t="str">
        <f>IF(ISBLANK(F259),"", PRODUCT(C259,F259))</f>
        <v/>
      </c>
      <c r="H259" s="72"/>
      <c r="I259" s="70"/>
      <c r="J259" s="70"/>
    </row>
    <row r="260" spans="1:10" x14ac:dyDescent="0.25">
      <c r="A260" s="15" t="s">
        <v>425</v>
      </c>
      <c r="B260" s="70" t="s">
        <v>426</v>
      </c>
      <c r="C260" s="15"/>
      <c r="D260" s="15"/>
      <c r="E260" s="70"/>
      <c r="F260" s="70"/>
      <c r="G260" s="70"/>
      <c r="H260" s="70"/>
      <c r="I260" s="72"/>
      <c r="J260" s="72"/>
    </row>
    <row r="261" spans="1:10" x14ac:dyDescent="0.25">
      <c r="A261" s="15" t="s">
        <v>427</v>
      </c>
      <c r="B261" s="70" t="s">
        <v>98</v>
      </c>
      <c r="C261" s="15"/>
      <c r="D261" s="15"/>
      <c r="E261" s="70"/>
      <c r="F261" s="70"/>
      <c r="G261" s="70"/>
      <c r="H261" s="70"/>
      <c r="I261" s="72"/>
      <c r="J261" s="72"/>
    </row>
    <row r="262" spans="1:10" x14ac:dyDescent="0.25">
      <c r="A262" s="15" t="s">
        <v>428</v>
      </c>
      <c r="B262" s="74" t="s">
        <v>429</v>
      </c>
      <c r="C262" s="15">
        <v>1</v>
      </c>
      <c r="D262" s="15"/>
      <c r="E262" s="70" t="s">
        <v>38</v>
      </c>
      <c r="F262" s="71"/>
      <c r="G262" s="70" t="str">
        <f>IF(ISBLANK(F262),"", PRODUCT(C262,F262))</f>
        <v/>
      </c>
      <c r="H262" s="72"/>
      <c r="I262" s="70"/>
      <c r="J262" s="70"/>
    </row>
    <row r="263" spans="1:10" x14ac:dyDescent="0.25">
      <c r="A263" s="15" t="s">
        <v>430</v>
      </c>
      <c r="B263" s="70" t="s">
        <v>431</v>
      </c>
      <c r="C263" s="15"/>
      <c r="D263" s="15"/>
      <c r="E263" s="70"/>
      <c r="F263" s="70"/>
      <c r="G263" s="70"/>
      <c r="H263" s="70"/>
      <c r="I263" s="72"/>
      <c r="J263" s="72"/>
    </row>
    <row r="264" spans="1:10" x14ac:dyDescent="0.25">
      <c r="A264" s="15" t="s">
        <v>432</v>
      </c>
      <c r="B264" s="70" t="s">
        <v>433</v>
      </c>
      <c r="C264" s="15"/>
      <c r="D264" s="15"/>
      <c r="E264" s="70"/>
      <c r="F264" s="70"/>
      <c r="G264" s="70"/>
      <c r="H264" s="70"/>
      <c r="I264" s="72"/>
      <c r="J264" s="72"/>
    </row>
    <row r="265" spans="1:10" x14ac:dyDescent="0.25">
      <c r="A265" s="15" t="s">
        <v>434</v>
      </c>
      <c r="B265" s="70" t="s">
        <v>198</v>
      </c>
      <c r="C265" s="15"/>
      <c r="D265" s="15"/>
      <c r="E265" s="70"/>
      <c r="F265" s="70"/>
      <c r="G265" s="70"/>
      <c r="H265" s="70"/>
      <c r="I265" s="72"/>
      <c r="J265" s="72"/>
    </row>
    <row r="266" spans="1:10" ht="30" x14ac:dyDescent="0.25">
      <c r="A266" s="15" t="s">
        <v>435</v>
      </c>
      <c r="B266" s="70" t="s">
        <v>436</v>
      </c>
      <c r="C266" s="15"/>
      <c r="D266" s="15"/>
      <c r="E266" s="70"/>
      <c r="F266" s="70"/>
      <c r="G266" s="70"/>
      <c r="H266" s="70"/>
      <c r="I266" s="72"/>
      <c r="J266" s="72"/>
    </row>
    <row r="267" spans="1:10" x14ac:dyDescent="0.25">
      <c r="A267" s="15" t="s">
        <v>437</v>
      </c>
      <c r="B267" s="70" t="s">
        <v>438</v>
      </c>
      <c r="C267" s="15"/>
      <c r="D267" s="15"/>
      <c r="E267" s="70"/>
      <c r="F267" s="70"/>
      <c r="G267" s="70"/>
      <c r="H267" s="70"/>
      <c r="I267" s="72"/>
      <c r="J267" s="72"/>
    </row>
    <row r="268" spans="1:10" x14ac:dyDescent="0.25">
      <c r="A268" s="15" t="s">
        <v>439</v>
      </c>
      <c r="B268" s="70" t="s">
        <v>440</v>
      </c>
      <c r="C268" s="15"/>
      <c r="D268" s="15"/>
      <c r="E268" s="70"/>
      <c r="F268" s="70"/>
      <c r="G268" s="70"/>
      <c r="H268" s="70"/>
      <c r="I268" s="72"/>
      <c r="J268" s="72"/>
    </row>
    <row r="269" spans="1:10" x14ac:dyDescent="0.25">
      <c r="A269" s="15" t="s">
        <v>441</v>
      </c>
      <c r="B269" s="70" t="s">
        <v>442</v>
      </c>
      <c r="C269" s="15"/>
      <c r="D269" s="15"/>
      <c r="E269" s="70"/>
      <c r="F269" s="70"/>
      <c r="G269" s="70"/>
      <c r="H269" s="70"/>
      <c r="I269" s="72"/>
      <c r="J269" s="72"/>
    </row>
    <row r="270" spans="1:10" x14ac:dyDescent="0.25">
      <c r="A270" s="15" t="s">
        <v>443</v>
      </c>
      <c r="B270" s="70" t="s">
        <v>444</v>
      </c>
      <c r="C270" s="15"/>
      <c r="D270" s="15"/>
      <c r="E270" s="70"/>
      <c r="F270" s="70"/>
      <c r="G270" s="70"/>
      <c r="H270" s="70"/>
      <c r="I270" s="72"/>
      <c r="J270" s="72"/>
    </row>
    <row r="271" spans="1:10" x14ac:dyDescent="0.25">
      <c r="A271" s="15" t="s">
        <v>445</v>
      </c>
      <c r="B271" s="70" t="s">
        <v>446</v>
      </c>
      <c r="C271" s="15"/>
      <c r="D271" s="15"/>
      <c r="E271" s="70"/>
      <c r="F271" s="70"/>
      <c r="G271" s="70"/>
      <c r="H271" s="70"/>
      <c r="I271" s="72"/>
      <c r="J271" s="72"/>
    </row>
    <row r="272" spans="1:10" x14ac:dyDescent="0.25">
      <c r="A272" s="15" t="s">
        <v>447</v>
      </c>
      <c r="B272" s="74" t="s">
        <v>448</v>
      </c>
      <c r="C272" s="15">
        <v>1</v>
      </c>
      <c r="D272" s="15"/>
      <c r="E272" s="70" t="s">
        <v>38</v>
      </c>
      <c r="F272" s="71"/>
      <c r="G272" s="70" t="str">
        <f>IF(ISBLANK(F272),"", PRODUCT(C272,F272))</f>
        <v/>
      </c>
      <c r="H272" s="72"/>
      <c r="I272" s="70"/>
      <c r="J272" s="70"/>
    </row>
    <row r="273" spans="1:10" x14ac:dyDescent="0.25">
      <c r="A273" s="15" t="s">
        <v>449</v>
      </c>
      <c r="B273" s="70" t="s">
        <v>450</v>
      </c>
      <c r="C273" s="15"/>
      <c r="D273" s="15"/>
      <c r="E273" s="70"/>
      <c r="F273" s="70"/>
      <c r="G273" s="70"/>
      <c r="H273" s="70"/>
      <c r="I273" s="72"/>
      <c r="J273" s="72"/>
    </row>
    <row r="274" spans="1:10" ht="30" x14ac:dyDescent="0.25">
      <c r="A274" s="15" t="s">
        <v>451</v>
      </c>
      <c r="B274" s="70" t="s">
        <v>452</v>
      </c>
      <c r="C274" s="15"/>
      <c r="D274" s="15"/>
      <c r="E274" s="70"/>
      <c r="F274" s="70"/>
      <c r="G274" s="70"/>
      <c r="H274" s="70"/>
      <c r="I274" s="72"/>
      <c r="J274" s="72"/>
    </row>
    <row r="275" spans="1:10" x14ac:dyDescent="0.25">
      <c r="A275" s="15" t="s">
        <v>453</v>
      </c>
      <c r="B275" s="70" t="s">
        <v>454</v>
      </c>
      <c r="C275" s="15"/>
      <c r="D275" s="15"/>
      <c r="E275" s="70"/>
      <c r="F275" s="70"/>
      <c r="G275" s="70"/>
      <c r="H275" s="70"/>
      <c r="I275" s="72"/>
      <c r="J275" s="72"/>
    </row>
    <row r="276" spans="1:10" x14ac:dyDescent="0.25">
      <c r="A276" s="15" t="s">
        <v>455</v>
      </c>
      <c r="B276" s="70" t="s">
        <v>456</v>
      </c>
      <c r="C276" s="15"/>
      <c r="D276" s="15"/>
      <c r="E276" s="70"/>
      <c r="F276" s="70"/>
      <c r="G276" s="70"/>
      <c r="H276" s="70"/>
      <c r="I276" s="72"/>
      <c r="J276" s="72"/>
    </row>
    <row r="277" spans="1:10" x14ac:dyDescent="0.25">
      <c r="A277" s="15" t="s">
        <v>457</v>
      </c>
      <c r="B277" s="70" t="s">
        <v>152</v>
      </c>
      <c r="C277" s="15"/>
      <c r="D277" s="15"/>
      <c r="E277" s="70"/>
      <c r="F277" s="70"/>
      <c r="G277" s="70"/>
      <c r="H277" s="70"/>
      <c r="I277" s="72"/>
      <c r="J277" s="72"/>
    </row>
    <row r="278" spans="1:10" x14ac:dyDescent="0.25">
      <c r="A278" s="15" t="s">
        <v>458</v>
      </c>
      <c r="B278" s="70" t="s">
        <v>459</v>
      </c>
      <c r="C278" s="15"/>
      <c r="D278" s="15"/>
      <c r="E278" s="70"/>
      <c r="F278" s="70"/>
      <c r="G278" s="70"/>
      <c r="H278" s="70"/>
      <c r="I278" s="72"/>
      <c r="J278" s="72"/>
    </row>
    <row r="279" spans="1:10" x14ac:dyDescent="0.25">
      <c r="A279" s="15" t="s">
        <v>460</v>
      </c>
      <c r="B279" s="70" t="s">
        <v>461</v>
      </c>
      <c r="C279" s="15"/>
      <c r="D279" s="15"/>
      <c r="E279" s="70"/>
      <c r="F279" s="70"/>
      <c r="G279" s="70"/>
      <c r="H279" s="70"/>
      <c r="I279" s="72"/>
      <c r="J279" s="72"/>
    </row>
    <row r="280" spans="1:10" x14ac:dyDescent="0.25">
      <c r="A280" s="15" t="s">
        <v>462</v>
      </c>
      <c r="B280" s="70" t="s">
        <v>164</v>
      </c>
      <c r="C280" s="15"/>
      <c r="D280" s="15"/>
      <c r="E280" s="70"/>
      <c r="F280" s="70"/>
      <c r="G280" s="70"/>
      <c r="H280" s="70"/>
      <c r="I280" s="72"/>
      <c r="J280" s="72"/>
    </row>
    <row r="281" spans="1:10" x14ac:dyDescent="0.25">
      <c r="A281" s="15" t="s">
        <v>463</v>
      </c>
      <c r="B281" s="70" t="s">
        <v>464</v>
      </c>
      <c r="C281" s="15"/>
      <c r="D281" s="15"/>
      <c r="E281" s="70"/>
      <c r="F281" s="70"/>
      <c r="G281" s="70"/>
      <c r="H281" s="70"/>
      <c r="I281" s="72"/>
      <c r="J281" s="72"/>
    </row>
    <row r="282" spans="1:10" x14ac:dyDescent="0.25">
      <c r="A282" s="15" t="s">
        <v>465</v>
      </c>
      <c r="B282" s="70" t="s">
        <v>466</v>
      </c>
      <c r="C282" s="15"/>
      <c r="D282" s="15"/>
      <c r="E282" s="70"/>
      <c r="F282" s="70"/>
      <c r="G282" s="70"/>
      <c r="H282" s="70"/>
      <c r="I282" s="72"/>
      <c r="J282" s="72"/>
    </row>
    <row r="283" spans="1:10" x14ac:dyDescent="0.25">
      <c r="A283" s="15" t="s">
        <v>467</v>
      </c>
      <c r="B283" s="70" t="s">
        <v>468</v>
      </c>
      <c r="C283" s="15"/>
      <c r="D283" s="15"/>
      <c r="E283" s="70"/>
      <c r="F283" s="70"/>
      <c r="G283" s="70"/>
      <c r="H283" s="70"/>
      <c r="I283" s="72"/>
      <c r="J283" s="72"/>
    </row>
    <row r="284" spans="1:10" x14ac:dyDescent="0.25">
      <c r="A284" s="15" t="s">
        <v>469</v>
      </c>
      <c r="B284" s="70" t="s">
        <v>470</v>
      </c>
      <c r="C284" s="15"/>
      <c r="D284" s="15"/>
      <c r="E284" s="70"/>
      <c r="F284" s="70"/>
      <c r="G284" s="70"/>
      <c r="H284" s="70"/>
      <c r="I284" s="72"/>
      <c r="J284" s="72"/>
    </row>
    <row r="285" spans="1:10" x14ac:dyDescent="0.25">
      <c r="A285" s="15" t="s">
        <v>471</v>
      </c>
      <c r="B285" s="74" t="s">
        <v>472</v>
      </c>
      <c r="C285" s="15">
        <v>1</v>
      </c>
      <c r="D285" s="15"/>
      <c r="E285" s="70" t="s">
        <v>38</v>
      </c>
      <c r="F285" s="71"/>
      <c r="G285" s="70" t="str">
        <f>IF(ISBLANK(F285),"", PRODUCT(C285,F285))</f>
        <v/>
      </c>
      <c r="H285" s="72"/>
      <c r="I285" s="70"/>
      <c r="J285" s="70"/>
    </row>
    <row r="286" spans="1:10" ht="45" x14ac:dyDescent="0.25">
      <c r="A286" s="15" t="s">
        <v>473</v>
      </c>
      <c r="B286" s="70" t="s">
        <v>474</v>
      </c>
      <c r="C286" s="15"/>
      <c r="D286" s="15"/>
      <c r="E286" s="70"/>
      <c r="F286" s="70"/>
      <c r="G286" s="70"/>
      <c r="H286" s="70"/>
      <c r="I286" s="72"/>
      <c r="J286" s="72"/>
    </row>
    <row r="287" spans="1:10" x14ac:dyDescent="0.25">
      <c r="A287" s="15" t="s">
        <v>475</v>
      </c>
      <c r="B287" s="70" t="s">
        <v>224</v>
      </c>
      <c r="C287" s="15"/>
      <c r="D287" s="15"/>
      <c r="E287" s="70"/>
      <c r="F287" s="70"/>
      <c r="G287" s="70"/>
      <c r="H287" s="70"/>
      <c r="I287" s="72"/>
      <c r="J287" s="72"/>
    </row>
    <row r="288" spans="1:10" x14ac:dyDescent="0.25">
      <c r="A288" s="15" t="s">
        <v>476</v>
      </c>
      <c r="B288" s="70" t="s">
        <v>477</v>
      </c>
      <c r="C288" s="15"/>
      <c r="D288" s="15"/>
      <c r="E288" s="70"/>
      <c r="F288" s="70"/>
      <c r="G288" s="70"/>
      <c r="H288" s="70"/>
      <c r="I288" s="72"/>
      <c r="J288" s="72"/>
    </row>
    <row r="289" spans="1:10" ht="45" x14ac:dyDescent="0.25">
      <c r="A289" s="15" t="s">
        <v>478</v>
      </c>
      <c r="B289" s="70" t="s">
        <v>479</v>
      </c>
      <c r="C289" s="15"/>
      <c r="D289" s="15"/>
      <c r="E289" s="70"/>
      <c r="F289" s="70"/>
      <c r="G289" s="70"/>
      <c r="H289" s="70"/>
      <c r="I289" s="72"/>
      <c r="J289" s="72"/>
    </row>
    <row r="290" spans="1:10" ht="45" x14ac:dyDescent="0.25">
      <c r="A290" s="15" t="s">
        <v>480</v>
      </c>
      <c r="B290" s="70" t="s">
        <v>228</v>
      </c>
      <c r="C290" s="15"/>
      <c r="D290" s="15"/>
      <c r="E290" s="70"/>
      <c r="F290" s="70"/>
      <c r="G290" s="70"/>
      <c r="H290" s="70"/>
      <c r="I290" s="72"/>
      <c r="J290" s="72"/>
    </row>
    <row r="291" spans="1:10" ht="60" x14ac:dyDescent="0.25">
      <c r="A291" s="15" t="s">
        <v>481</v>
      </c>
      <c r="B291" s="70" t="s">
        <v>230</v>
      </c>
      <c r="C291" s="15"/>
      <c r="D291" s="15"/>
      <c r="E291" s="70"/>
      <c r="F291" s="70"/>
      <c r="G291" s="70"/>
      <c r="H291" s="70"/>
      <c r="I291" s="72"/>
      <c r="J291" s="72"/>
    </row>
    <row r="292" spans="1:10" ht="45" x14ac:dyDescent="0.25">
      <c r="A292" s="15" t="s">
        <v>482</v>
      </c>
      <c r="B292" s="70" t="s">
        <v>483</v>
      </c>
      <c r="C292" s="15"/>
      <c r="D292" s="15"/>
      <c r="E292" s="70"/>
      <c r="F292" s="70"/>
      <c r="G292" s="70"/>
      <c r="H292" s="70"/>
      <c r="I292" s="72"/>
      <c r="J292" s="72"/>
    </row>
    <row r="293" spans="1:10" x14ac:dyDescent="0.25">
      <c r="A293" s="15" t="s">
        <v>484</v>
      </c>
      <c r="B293" s="70" t="s">
        <v>234</v>
      </c>
      <c r="C293" s="15"/>
      <c r="D293" s="15"/>
      <c r="E293" s="70"/>
      <c r="F293" s="70"/>
      <c r="G293" s="70"/>
      <c r="H293" s="70"/>
      <c r="I293" s="72"/>
      <c r="J293" s="72"/>
    </row>
    <row r="294" spans="1:10" ht="30" x14ac:dyDescent="0.25">
      <c r="A294" s="15" t="s">
        <v>485</v>
      </c>
      <c r="B294" s="70" t="s">
        <v>236</v>
      </c>
      <c r="C294" s="15"/>
      <c r="D294" s="15"/>
      <c r="E294" s="70"/>
      <c r="F294" s="70"/>
      <c r="G294" s="70"/>
      <c r="H294" s="70"/>
      <c r="I294" s="72"/>
      <c r="J294" s="72"/>
    </row>
    <row r="295" spans="1:10" x14ac:dyDescent="0.25">
      <c r="A295" s="15" t="s">
        <v>486</v>
      </c>
      <c r="B295" s="74" t="s">
        <v>487</v>
      </c>
      <c r="C295" s="15"/>
      <c r="D295" s="75" t="s">
        <v>525</v>
      </c>
      <c r="E295" s="70"/>
      <c r="F295" s="70"/>
      <c r="G295" s="70"/>
      <c r="H295" s="70"/>
      <c r="I295" s="72"/>
      <c r="J295" s="72"/>
    </row>
    <row r="296" spans="1:10" x14ac:dyDescent="0.25">
      <c r="A296" s="15" t="s">
        <v>488</v>
      </c>
      <c r="B296" s="74" t="s">
        <v>489</v>
      </c>
      <c r="C296" s="15"/>
      <c r="D296" s="75" t="s">
        <v>525</v>
      </c>
      <c r="E296" s="70"/>
      <c r="F296" s="70"/>
      <c r="G296" s="70"/>
      <c r="H296" s="70"/>
      <c r="I296" s="72"/>
      <c r="J296" s="72"/>
    </row>
    <row r="297" spans="1:10" x14ac:dyDescent="0.25">
      <c r="A297" s="15" t="s">
        <v>490</v>
      </c>
      <c r="B297" s="74" t="s">
        <v>491</v>
      </c>
      <c r="C297" s="15"/>
      <c r="D297" s="75" t="s">
        <v>525</v>
      </c>
      <c r="E297" s="70"/>
      <c r="F297" s="70"/>
      <c r="G297" s="70"/>
      <c r="H297" s="70"/>
      <c r="I297" s="72"/>
      <c r="J297" s="72"/>
    </row>
    <row r="298" spans="1:10" x14ac:dyDescent="0.25">
      <c r="A298" s="15" t="s">
        <v>492</v>
      </c>
      <c r="B298" s="74" t="s">
        <v>493</v>
      </c>
      <c r="C298" s="15"/>
      <c r="D298" s="75" t="s">
        <v>525</v>
      </c>
      <c r="E298" s="70"/>
      <c r="F298" s="70"/>
      <c r="G298" s="70"/>
      <c r="H298" s="70"/>
      <c r="I298" s="72"/>
      <c r="J298" s="72"/>
    </row>
    <row r="299" spans="1:10" x14ac:dyDescent="0.25">
      <c r="A299" s="15" t="s">
        <v>494</v>
      </c>
      <c r="B299" s="74" t="s">
        <v>495</v>
      </c>
      <c r="C299" s="15"/>
      <c r="D299" s="75" t="s">
        <v>525</v>
      </c>
      <c r="E299" s="70"/>
      <c r="F299" s="70"/>
      <c r="G299" s="70"/>
      <c r="H299" s="70"/>
      <c r="I299" s="72"/>
      <c r="J299" s="72"/>
    </row>
    <row r="300" spans="1:10" ht="30" x14ac:dyDescent="0.25">
      <c r="A300" s="15" t="s">
        <v>496</v>
      </c>
      <c r="B300" s="74" t="s">
        <v>241</v>
      </c>
      <c r="C300" s="15"/>
      <c r="D300" s="75" t="s">
        <v>525</v>
      </c>
      <c r="E300" s="70"/>
      <c r="F300" s="70"/>
      <c r="G300" s="70"/>
      <c r="H300" s="70"/>
      <c r="I300" s="72"/>
      <c r="J300" s="72"/>
    </row>
    <row r="301" spans="1:10" ht="30" x14ac:dyDescent="0.25">
      <c r="F301" s="69" t="s">
        <v>245</v>
      </c>
      <c r="G301" s="69" t="str">
        <f>IF((COUNT(C232:C300)&lt;&gt;COUNT(G232:G300)),"", ROUND(SUM(G232:G300),2))</f>
        <v/>
      </c>
      <c r="H301" s="73" t="str">
        <f>IF((COUNT(C232:C300)&lt;&gt;COUNT(G232:G300)),"Neužpildytos visų objektų kainos", "")</f>
        <v>Neužpildytos visų objektų kainos</v>
      </c>
    </row>
    <row r="302" spans="1:10" ht="30" x14ac:dyDescent="0.25">
      <c r="D302" s="69" t="s">
        <v>246</v>
      </c>
      <c r="E302" s="72"/>
      <c r="F302" s="69" t="s">
        <v>247</v>
      </c>
      <c r="G302" s="69" t="str">
        <f>IF(OR(G301="",E302=""),"", ROUND(PRODUCT(E302,G301)/100,2))</f>
        <v/>
      </c>
      <c r="H302" s="73" t="str">
        <f>IF(E302="", "Nurodykite taikomą PVM dydį", "")</f>
        <v>Nurodykite taikomą PVM dydį</v>
      </c>
    </row>
    <row r="303" spans="1:10" x14ac:dyDescent="0.25">
      <c r="F303" s="69" t="s">
        <v>248</v>
      </c>
      <c r="G303" s="69">
        <f>IF(ISBLANK(G302), "", ROUND(SUM(G301:G302),2))</f>
        <v>0</v>
      </c>
      <c r="H303" s="11"/>
    </row>
  </sheetData>
  <sheetProtection algorithmName="SHA-512" hashValue="33ZVJ3iIsBr82MC4WIzsSLlHaRplt2uerUlep7tIIdNhHIqn733hMzHknaa3lGs8dTmtH0PscO1u+CBNY1EJ0g==" saltValue="KPDq0jXOvx0NwL18o6+qb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8" t="s">
        <v>497</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5" t="s">
        <v>498</v>
      </c>
      <c r="B5" s="34"/>
      <c r="C5" s="32" t="s">
        <v>499</v>
      </c>
      <c r="D5" s="33"/>
      <c r="E5" s="34"/>
      <c r="F5" s="32" t="s">
        <v>500</v>
      </c>
      <c r="G5" s="33"/>
      <c r="H5" s="34"/>
      <c r="I5" s="32" t="s">
        <v>501</v>
      </c>
      <c r="J5" s="34"/>
      <c r="K5" s="8" t="s">
        <v>502</v>
      </c>
    </row>
    <row r="6" spans="1:11" ht="48.95" customHeight="1" x14ac:dyDescent="0.25">
      <c r="A6" s="39"/>
      <c r="B6" s="23"/>
      <c r="C6" s="35"/>
      <c r="D6" s="36"/>
      <c r="E6" s="23"/>
      <c r="F6" s="35"/>
      <c r="G6" s="36"/>
      <c r="H6" s="23"/>
      <c r="I6" s="35"/>
      <c r="J6" s="23"/>
      <c r="K6" s="16"/>
    </row>
    <row r="7" spans="1:11" ht="48.95" customHeight="1" x14ac:dyDescent="0.25">
      <c r="A7" s="39"/>
      <c r="B7" s="23"/>
      <c r="C7" s="35"/>
      <c r="D7" s="36"/>
      <c r="E7" s="23"/>
      <c r="F7" s="35"/>
      <c r="G7" s="36"/>
      <c r="H7" s="23"/>
      <c r="I7" s="35"/>
      <c r="J7" s="23"/>
      <c r="K7" s="16"/>
    </row>
    <row r="8" spans="1:11" ht="48.95" customHeight="1" x14ac:dyDescent="0.25">
      <c r="A8" s="39"/>
      <c r="B8" s="23"/>
      <c r="C8" s="35"/>
      <c r="D8" s="36"/>
      <c r="E8" s="23"/>
      <c r="F8" s="35"/>
      <c r="G8" s="36"/>
      <c r="H8" s="23"/>
      <c r="I8" s="35"/>
      <c r="J8" s="23"/>
      <c r="K8" s="16"/>
    </row>
    <row r="9" spans="1:11" ht="48.95" customHeight="1" x14ac:dyDescent="0.25">
      <c r="A9" s="39"/>
      <c r="B9" s="23"/>
      <c r="C9" s="35"/>
      <c r="D9" s="36"/>
      <c r="E9" s="23"/>
      <c r="F9" s="35"/>
      <c r="G9" s="36"/>
      <c r="H9" s="23"/>
      <c r="I9" s="35"/>
      <c r="J9" s="23"/>
      <c r="K9" s="16"/>
    </row>
    <row r="10" spans="1:11" ht="48.95" customHeight="1" x14ac:dyDescent="0.25">
      <c r="A10" s="39"/>
      <c r="B10" s="23"/>
      <c r="C10" s="35"/>
      <c r="D10" s="36"/>
      <c r="E10" s="23"/>
      <c r="F10" s="35"/>
      <c r="G10" s="36"/>
      <c r="H10" s="23"/>
      <c r="I10" s="35"/>
      <c r="J10" s="23"/>
      <c r="K10" s="16"/>
    </row>
    <row r="11" spans="1:11" ht="48.95" customHeight="1" x14ac:dyDescent="0.25">
      <c r="A11" s="39"/>
      <c r="B11" s="23"/>
      <c r="C11" s="35"/>
      <c r="D11" s="36"/>
      <c r="E11" s="23"/>
      <c r="F11" s="35"/>
      <c r="G11" s="36"/>
      <c r="H11" s="23"/>
      <c r="I11" s="35"/>
      <c r="J11" s="23"/>
      <c r="K11" s="16"/>
    </row>
    <row r="12" spans="1:11" ht="48.95" customHeight="1" x14ac:dyDescent="0.25">
      <c r="A12" s="39"/>
      <c r="B12" s="23"/>
      <c r="C12" s="35"/>
      <c r="D12" s="36"/>
      <c r="E12" s="23"/>
      <c r="F12" s="35"/>
      <c r="G12" s="36"/>
      <c r="H12" s="23"/>
      <c r="I12" s="35"/>
      <c r="J12" s="23"/>
      <c r="K12" s="16"/>
    </row>
    <row r="13" spans="1:11" ht="48.95" customHeight="1" x14ac:dyDescent="0.25">
      <c r="A13" s="39"/>
      <c r="B13" s="23"/>
      <c r="C13" s="35"/>
      <c r="D13" s="36"/>
      <c r="E13" s="23"/>
      <c r="F13" s="35"/>
      <c r="G13" s="36"/>
      <c r="H13" s="23"/>
      <c r="I13" s="35"/>
      <c r="J13" s="23"/>
      <c r="K13" s="16"/>
    </row>
    <row r="14" spans="1:11" ht="48.95" customHeight="1" x14ac:dyDescent="0.25">
      <c r="A14" s="39"/>
      <c r="B14" s="23"/>
      <c r="C14" s="35"/>
      <c r="D14" s="36"/>
      <c r="E14" s="23"/>
      <c r="F14" s="35"/>
      <c r="G14" s="36"/>
      <c r="H14" s="23"/>
      <c r="I14" s="35"/>
      <c r="J14" s="23"/>
      <c r="K14" s="16"/>
    </row>
    <row r="15" spans="1:11" ht="48" customHeight="1" thickBot="1" x14ac:dyDescent="0.3">
      <c r="A15" s="30"/>
      <c r="B15" s="31"/>
      <c r="C15" s="47"/>
      <c r="D15" s="52"/>
      <c r="E15" s="31"/>
      <c r="F15" s="47"/>
      <c r="G15" s="52"/>
      <c r="H15" s="31"/>
      <c r="I15" s="47"/>
      <c r="J15" s="31"/>
      <c r="K15" s="17"/>
    </row>
    <row r="16" spans="1:11" ht="18.95" customHeight="1" x14ac:dyDescent="0.25">
      <c r="A16" s="9"/>
      <c r="B16" s="9"/>
      <c r="C16" s="9"/>
      <c r="D16" s="9"/>
      <c r="E16" s="9"/>
      <c r="F16" s="9"/>
      <c r="G16" s="9"/>
      <c r="H16" s="9"/>
      <c r="I16" s="9"/>
      <c r="J16" s="9"/>
      <c r="K16" s="10"/>
    </row>
    <row r="17" spans="1:11" ht="48.95" customHeight="1" x14ac:dyDescent="0.25">
      <c r="A17" s="43" t="s">
        <v>503</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5" t="s">
        <v>25</v>
      </c>
      <c r="B19" s="34"/>
      <c r="C19" s="32" t="s">
        <v>499</v>
      </c>
      <c r="D19" s="33"/>
      <c r="E19" s="34"/>
      <c r="F19" s="32" t="s">
        <v>504</v>
      </c>
      <c r="G19" s="33"/>
      <c r="H19" s="34"/>
      <c r="I19" s="53" t="s">
        <v>501</v>
      </c>
      <c r="J19" s="51"/>
      <c r="K19" s="10"/>
    </row>
    <row r="20" spans="1:11" ht="48.95" customHeight="1" x14ac:dyDescent="0.25">
      <c r="A20" s="39"/>
      <c r="B20" s="23"/>
      <c r="C20" s="35"/>
      <c r="D20" s="36"/>
      <c r="E20" s="23"/>
      <c r="F20" s="35"/>
      <c r="G20" s="36"/>
      <c r="H20" s="23"/>
      <c r="I20" s="37"/>
      <c r="J20" s="38"/>
      <c r="K20" s="10"/>
    </row>
    <row r="21" spans="1:11" ht="48.95" customHeight="1" x14ac:dyDescent="0.25">
      <c r="A21" s="39"/>
      <c r="B21" s="23"/>
      <c r="C21" s="35"/>
      <c r="D21" s="36"/>
      <c r="E21" s="23"/>
      <c r="F21" s="35"/>
      <c r="G21" s="36"/>
      <c r="H21" s="23"/>
      <c r="I21" s="37"/>
      <c r="J21" s="38"/>
      <c r="K21" s="10"/>
    </row>
    <row r="22" spans="1:11" ht="48.95" customHeight="1" x14ac:dyDescent="0.25">
      <c r="A22" s="39"/>
      <c r="B22" s="23"/>
      <c r="C22" s="35"/>
      <c r="D22" s="36"/>
      <c r="E22" s="23"/>
      <c r="F22" s="35"/>
      <c r="G22" s="36"/>
      <c r="H22" s="23"/>
      <c r="I22" s="37"/>
      <c r="J22" s="38"/>
      <c r="K22" s="10"/>
    </row>
    <row r="23" spans="1:11" ht="48.95" customHeight="1" x14ac:dyDescent="0.25">
      <c r="A23" s="39"/>
      <c r="B23" s="23"/>
      <c r="C23" s="35"/>
      <c r="D23" s="36"/>
      <c r="E23" s="23"/>
      <c r="F23" s="35"/>
      <c r="G23" s="36"/>
      <c r="H23" s="23"/>
      <c r="I23" s="37"/>
      <c r="J23" s="38"/>
      <c r="K23" s="10"/>
    </row>
    <row r="24" spans="1:11" ht="48.95" customHeight="1" x14ac:dyDescent="0.25">
      <c r="A24" s="39"/>
      <c r="B24" s="23"/>
      <c r="C24" s="35"/>
      <c r="D24" s="36"/>
      <c r="E24" s="23"/>
      <c r="F24" s="35"/>
      <c r="G24" s="36"/>
      <c r="H24" s="23"/>
      <c r="I24" s="37"/>
      <c r="J24" s="38"/>
      <c r="K24" s="10"/>
    </row>
    <row r="25" spans="1:11" ht="48.95" customHeight="1" x14ac:dyDescent="0.25">
      <c r="A25" s="39"/>
      <c r="B25" s="23"/>
      <c r="C25" s="35"/>
      <c r="D25" s="36"/>
      <c r="E25" s="23"/>
      <c r="F25" s="35"/>
      <c r="G25" s="36"/>
      <c r="H25" s="23"/>
      <c r="I25" s="37"/>
      <c r="J25" s="38"/>
      <c r="K25" s="10"/>
    </row>
    <row r="26" spans="1:11" ht="48.95" customHeight="1" x14ac:dyDescent="0.25">
      <c r="A26" s="39"/>
      <c r="B26" s="23"/>
      <c r="C26" s="35"/>
      <c r="D26" s="36"/>
      <c r="E26" s="23"/>
      <c r="F26" s="35"/>
      <c r="G26" s="36"/>
      <c r="H26" s="23"/>
      <c r="I26" s="37"/>
      <c r="J26" s="38"/>
      <c r="K26" s="10"/>
    </row>
    <row r="27" spans="1:11" ht="48.95" customHeight="1" x14ac:dyDescent="0.25">
      <c r="A27" s="39"/>
      <c r="B27" s="23"/>
      <c r="C27" s="35"/>
      <c r="D27" s="36"/>
      <c r="E27" s="23"/>
      <c r="F27" s="35"/>
      <c r="G27" s="36"/>
      <c r="H27" s="23"/>
      <c r="I27" s="37"/>
      <c r="J27" s="38"/>
      <c r="K27" s="10"/>
    </row>
    <row r="28" spans="1:11" ht="48.95" customHeight="1" x14ac:dyDescent="0.25">
      <c r="A28" s="39"/>
      <c r="B28" s="23"/>
      <c r="C28" s="35"/>
      <c r="D28" s="36"/>
      <c r="E28" s="23"/>
      <c r="F28" s="35"/>
      <c r="G28" s="36"/>
      <c r="H28" s="23"/>
      <c r="I28" s="37"/>
      <c r="J28" s="38"/>
      <c r="K28" s="10"/>
    </row>
    <row r="29" spans="1:11" ht="48.95" customHeight="1" x14ac:dyDescent="0.25">
      <c r="A29" s="39"/>
      <c r="B29" s="23"/>
      <c r="C29" s="35"/>
      <c r="D29" s="36"/>
      <c r="E29" s="23"/>
      <c r="F29" s="35"/>
      <c r="G29" s="36"/>
      <c r="H29" s="23"/>
      <c r="I29" s="37"/>
      <c r="J29" s="38"/>
      <c r="K29" s="10"/>
    </row>
    <row r="31" spans="1:11" ht="33" customHeight="1" x14ac:dyDescent="0.25">
      <c r="A31" s="48"/>
      <c r="B31" s="24"/>
      <c r="C31" s="24"/>
      <c r="D31" s="24"/>
      <c r="E31" s="24"/>
      <c r="F31" s="24"/>
      <c r="G31" s="24"/>
      <c r="H31" s="24"/>
      <c r="I31" s="24"/>
      <c r="J31" s="24"/>
    </row>
    <row r="33" spans="1:10" ht="15.95" customHeight="1" x14ac:dyDescent="0.25">
      <c r="A33" s="57" t="s">
        <v>505</v>
      </c>
      <c r="B33" s="24"/>
      <c r="C33" s="24"/>
      <c r="D33" s="24"/>
      <c r="E33" s="24"/>
      <c r="F33" s="24"/>
      <c r="G33" s="24"/>
      <c r="H33" s="24"/>
      <c r="I33" s="24"/>
      <c r="J33" s="24"/>
    </row>
    <row r="34" spans="1:10" ht="15.95" customHeight="1" thickBot="1" x14ac:dyDescent="0.3"/>
    <row r="35" spans="1:10" ht="15.95" customHeight="1" x14ac:dyDescent="0.25">
      <c r="A35" s="7" t="s">
        <v>24</v>
      </c>
      <c r="B35" s="49" t="s">
        <v>506</v>
      </c>
      <c r="C35" s="33"/>
      <c r="D35" s="33"/>
      <c r="E35" s="33"/>
      <c r="F35" s="33"/>
      <c r="G35" s="34"/>
      <c r="H35" s="50" t="s">
        <v>507</v>
      </c>
      <c r="I35" s="33"/>
      <c r="J35" s="51"/>
    </row>
    <row r="36" spans="1:10" ht="48" customHeight="1" x14ac:dyDescent="0.25">
      <c r="A36" s="18" t="s">
        <v>508</v>
      </c>
      <c r="B36" s="41" t="s">
        <v>509</v>
      </c>
      <c r="C36" s="36"/>
      <c r="D36" s="36"/>
      <c r="E36" s="36"/>
      <c r="F36" s="36"/>
      <c r="G36" s="23"/>
      <c r="H36" s="44"/>
      <c r="I36" s="36"/>
      <c r="J36" s="38"/>
    </row>
    <row r="37" spans="1:10" ht="48" customHeight="1" x14ac:dyDescent="0.25">
      <c r="A37" s="18" t="s">
        <v>510</v>
      </c>
      <c r="B37" s="41" t="s">
        <v>511</v>
      </c>
      <c r="C37" s="36"/>
      <c r="D37" s="36"/>
      <c r="E37" s="36"/>
      <c r="F37" s="36"/>
      <c r="G37" s="23"/>
      <c r="H37" s="44"/>
      <c r="I37" s="36"/>
      <c r="J37" s="38"/>
    </row>
    <row r="38" spans="1:10" ht="48" customHeight="1" x14ac:dyDescent="0.25">
      <c r="A38" s="18" t="s">
        <v>512</v>
      </c>
      <c r="B38" s="41" t="s">
        <v>513</v>
      </c>
      <c r="C38" s="36"/>
      <c r="D38" s="36"/>
      <c r="E38" s="36"/>
      <c r="F38" s="36"/>
      <c r="G38" s="23"/>
      <c r="H38" s="44"/>
      <c r="I38" s="36"/>
      <c r="J38" s="38"/>
    </row>
    <row r="39" spans="1:10" ht="48" customHeight="1" x14ac:dyDescent="0.25">
      <c r="A39" s="18" t="s">
        <v>514</v>
      </c>
      <c r="B39" s="41" t="s">
        <v>515</v>
      </c>
      <c r="C39" s="36"/>
      <c r="D39" s="36"/>
      <c r="E39" s="36"/>
      <c r="F39" s="36"/>
      <c r="G39" s="23"/>
      <c r="H39" s="44"/>
      <c r="I39" s="36"/>
      <c r="J39" s="38"/>
    </row>
    <row r="40" spans="1:10" ht="48" customHeight="1" x14ac:dyDescent="0.25">
      <c r="A40" s="18" t="s">
        <v>516</v>
      </c>
      <c r="B40" s="41" t="s">
        <v>517</v>
      </c>
      <c r="C40" s="36"/>
      <c r="D40" s="36"/>
      <c r="E40" s="36"/>
      <c r="F40" s="36"/>
      <c r="G40" s="23"/>
      <c r="H40" s="44"/>
      <c r="I40" s="36"/>
      <c r="J40" s="38"/>
    </row>
    <row r="41" spans="1:10" ht="48" customHeight="1" x14ac:dyDescent="0.25">
      <c r="A41" s="19"/>
      <c r="B41" s="42"/>
      <c r="C41" s="36"/>
      <c r="D41" s="36"/>
      <c r="E41" s="36"/>
      <c r="F41" s="36"/>
      <c r="G41" s="23"/>
      <c r="H41" s="44"/>
      <c r="I41" s="36"/>
      <c r="J41" s="38"/>
    </row>
    <row r="42" spans="1:10" ht="48" customHeight="1" x14ac:dyDescent="0.25">
      <c r="A42" s="19"/>
      <c r="B42" s="42"/>
      <c r="C42" s="36"/>
      <c r="D42" s="36"/>
      <c r="E42" s="36"/>
      <c r="F42" s="36"/>
      <c r="G42" s="23"/>
      <c r="H42" s="44"/>
      <c r="I42" s="36"/>
      <c r="J42" s="38"/>
    </row>
    <row r="43" spans="1:10" ht="48" customHeight="1" x14ac:dyDescent="0.25">
      <c r="A43" s="19"/>
      <c r="B43" s="42"/>
      <c r="C43" s="36"/>
      <c r="D43" s="36"/>
      <c r="E43" s="36"/>
      <c r="F43" s="36"/>
      <c r="G43" s="23"/>
      <c r="H43" s="44"/>
      <c r="I43" s="36"/>
      <c r="J43" s="38"/>
    </row>
    <row r="44" spans="1:10" ht="48" customHeight="1" x14ac:dyDescent="0.25">
      <c r="A44" s="19"/>
      <c r="B44" s="42"/>
      <c r="C44" s="36"/>
      <c r="D44" s="36"/>
      <c r="E44" s="36"/>
      <c r="F44" s="36"/>
      <c r="G44" s="23"/>
      <c r="H44" s="44"/>
      <c r="I44" s="36"/>
      <c r="J44" s="38"/>
    </row>
    <row r="45" spans="1:10" ht="48" customHeight="1" x14ac:dyDescent="0.25">
      <c r="A45" s="19"/>
      <c r="B45" s="42"/>
      <c r="C45" s="36"/>
      <c r="D45" s="36"/>
      <c r="E45" s="36"/>
      <c r="F45" s="36"/>
      <c r="G45" s="23"/>
      <c r="H45" s="44"/>
      <c r="I45" s="36"/>
      <c r="J45" s="38"/>
    </row>
    <row r="46" spans="1:10" ht="48.95" customHeight="1" thickBot="1" x14ac:dyDescent="0.3">
      <c r="A46" s="20"/>
      <c r="B46" s="59"/>
      <c r="C46" s="52"/>
      <c r="D46" s="52"/>
      <c r="E46" s="52"/>
      <c r="F46" s="52"/>
      <c r="G46" s="31"/>
      <c r="H46" s="54"/>
      <c r="I46" s="55"/>
      <c r="J46" s="56"/>
    </row>
    <row r="48" spans="1:10" ht="102" customHeight="1" x14ac:dyDescent="0.25">
      <c r="A48" s="48" t="s">
        <v>518</v>
      </c>
      <c r="B48" s="24"/>
      <c r="C48" s="24"/>
      <c r="D48" s="24"/>
      <c r="E48" s="24"/>
      <c r="F48" s="24"/>
      <c r="G48" s="24"/>
      <c r="H48" s="24"/>
      <c r="I48" s="24"/>
      <c r="J48" s="24"/>
    </row>
    <row r="51" spans="1:10" x14ac:dyDescent="0.25">
      <c r="A51" s="40" t="s">
        <v>519</v>
      </c>
      <c r="B51" s="24"/>
      <c r="C51" s="24"/>
      <c r="D51" s="24"/>
      <c r="E51" s="46"/>
      <c r="F51" s="24"/>
      <c r="G51" s="24"/>
      <c r="H51" s="24"/>
      <c r="I51" s="24"/>
      <c r="J51" s="24"/>
    </row>
    <row r="53" spans="1:10" x14ac:dyDescent="0.25">
      <c r="A53" s="40" t="s">
        <v>520</v>
      </c>
      <c r="B53" s="24"/>
      <c r="C53" s="24"/>
      <c r="D53" s="24"/>
      <c r="E53" s="46"/>
      <c r="F53" s="24"/>
      <c r="G53" s="24"/>
      <c r="H53" s="24"/>
      <c r="I53" s="24"/>
      <c r="J53" s="24"/>
    </row>
    <row r="100" spans="1:1" ht="15.75" x14ac:dyDescent="0.25">
      <c r="A100" t="s">
        <v>521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2025-10-08T15:41:21Z</cp:lastPrinted>
  <dcterms:created xsi:type="dcterms:W3CDTF">2023-04-04T12:16:45Z</dcterms:created>
  <dcterms:modified xsi:type="dcterms:W3CDTF">2025-10-08T16:06:44Z</dcterms:modified>
</cp:coreProperties>
</file>