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a.satike\OneDrive - Keliauk Lietuvoje, VšĮ\Desktop\VDA\Darbų pirkimas\PD\"/>
    </mc:Choice>
  </mc:AlternateContent>
  <xr:revisionPtr revIDLastSave="0" documentId="13_ncr:1_{D920ACA6-450E-41A2-B7CC-EFC54606B169}" xr6:coauthVersionLast="47" xr6:coauthVersionMax="47" xr10:uidLastSave="{00000000-0000-0000-0000-000000000000}"/>
  <bookViews>
    <workbookView xWindow="-110" yWindow="-110" windowWidth="19420" windowHeight="10420" tabRatio="809" xr2:uid="{00000000-000D-0000-FFFF-FFFF00000000}"/>
  </bookViews>
  <sheets>
    <sheet name="Pirmo aukšto patalpų remontas" sheetId="7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1" i="71" l="1"/>
  <c r="F104" i="71"/>
  <c r="F76" i="71"/>
  <c r="F77" i="71"/>
  <c r="F78" i="71"/>
  <c r="F79" i="71"/>
  <c r="F80" i="71"/>
  <c r="F81" i="71"/>
  <c r="F82" i="71"/>
  <c r="F83" i="71"/>
  <c r="F84" i="71"/>
  <c r="F85" i="71"/>
  <c r="F86" i="71"/>
  <c r="F34" i="71"/>
  <c r="F35" i="71"/>
  <c r="F36" i="71"/>
  <c r="F37" i="71"/>
  <c r="F38" i="71"/>
  <c r="F39" i="71"/>
  <c r="F40" i="71"/>
  <c r="F41" i="71"/>
  <c r="F42" i="71"/>
  <c r="F43" i="71"/>
  <c r="F44" i="71"/>
  <c r="F45" i="71"/>
  <c r="F46" i="71"/>
  <c r="F47" i="71"/>
  <c r="F48" i="71"/>
  <c r="F49" i="71"/>
  <c r="F50" i="71"/>
  <c r="F51" i="71"/>
  <c r="F52" i="71"/>
  <c r="F53" i="71"/>
  <c r="F54" i="71"/>
  <c r="F55" i="71"/>
  <c r="F56" i="71"/>
  <c r="F57" i="71"/>
  <c r="F58" i="71"/>
  <c r="F59" i="71"/>
  <c r="F60" i="71"/>
  <c r="F61" i="71"/>
  <c r="F62" i="71"/>
  <c r="F63" i="71"/>
  <c r="F64" i="71"/>
  <c r="F65" i="71"/>
  <c r="F66" i="71"/>
  <c r="F67" i="71"/>
  <c r="F68" i="71"/>
  <c r="F69" i="71"/>
  <c r="F70" i="71"/>
  <c r="F71" i="71"/>
  <c r="F72" i="71"/>
  <c r="F21" i="71"/>
  <c r="F22" i="71"/>
  <c r="F23" i="71"/>
  <c r="F24" i="71"/>
  <c r="F25" i="71"/>
  <c r="F26" i="71"/>
  <c r="F27" i="71"/>
  <c r="F28" i="71"/>
  <c r="F29" i="71"/>
  <c r="F87" i="71" l="1"/>
  <c r="F9" i="71"/>
  <c r="F10" i="71"/>
  <c r="F11" i="71"/>
  <c r="F12" i="71"/>
  <c r="F13" i="71"/>
  <c r="F14" i="71"/>
  <c r="F15" i="71"/>
  <c r="F16" i="71"/>
  <c r="F17" i="71"/>
  <c r="F18" i="71"/>
  <c r="F19" i="71"/>
  <c r="F20" i="71"/>
  <c r="F33" i="71"/>
  <c r="F73" i="71" s="1"/>
  <c r="F90" i="71"/>
  <c r="F91" i="71"/>
  <c r="F92" i="71"/>
  <c r="F93" i="71"/>
  <c r="F94" i="71"/>
  <c r="F95" i="71"/>
  <c r="F96" i="71"/>
  <c r="F97" i="71"/>
  <c r="F98" i="71"/>
  <c r="F99" i="71"/>
  <c r="F103" i="71"/>
  <c r="F105" i="71" s="1"/>
  <c r="F108" i="71"/>
  <c r="F109" i="71"/>
  <c r="A9" i="71"/>
  <c r="A10" i="71" s="1"/>
  <c r="A11" i="71" s="1"/>
  <c r="A12" i="71" s="1"/>
  <c r="A13" i="71" s="1"/>
  <c r="A14" i="71" s="1"/>
  <c r="A15" i="71" s="1"/>
  <c r="A16" i="71" s="1"/>
  <c r="A17" i="71" s="1"/>
  <c r="A18" i="71" s="1"/>
  <c r="A19" i="71" s="1"/>
  <c r="A20" i="71" s="1"/>
  <c r="F8" i="71"/>
  <c r="F110" i="71" l="1"/>
  <c r="F100" i="71"/>
  <c r="F30" i="71"/>
  <c r="F112" i="71" l="1"/>
  <c r="F113" i="71" s="1"/>
</calcChain>
</file>

<file path=xl/sharedStrings.xml><?xml version="1.0" encoding="utf-8"?>
<sst xmlns="http://schemas.openxmlformats.org/spreadsheetml/2006/main" count="208" uniqueCount="125">
  <si>
    <t>Kiekis</t>
  </si>
  <si>
    <t>m2</t>
  </si>
  <si>
    <t>vnt.</t>
  </si>
  <si>
    <t>Skyrius</t>
  </si>
  <si>
    <t>Eil. Nr.</t>
  </si>
  <si>
    <t>Darbų ir išlaidų aprašymai</t>
  </si>
  <si>
    <t>Mato vnt.</t>
  </si>
  <si>
    <t>Suma</t>
  </si>
  <si>
    <t>Kaina</t>
  </si>
  <si>
    <t>kompl.</t>
  </si>
  <si>
    <t>4</t>
  </si>
  <si>
    <t>2</t>
  </si>
  <si>
    <t>3</t>
  </si>
  <si>
    <t>5</t>
  </si>
  <si>
    <t>6</t>
  </si>
  <si>
    <t>m</t>
  </si>
  <si>
    <t>t</t>
  </si>
  <si>
    <t>Signalinio kabelio tarp sistemos elementų tiesimas paruoštose vagose (po tinku)</t>
  </si>
  <si>
    <t>Kabelio izoliacijos varžos matavimas</t>
  </si>
  <si>
    <t>Betoninių grindų remontas, užtaisant išmušas</t>
  </si>
  <si>
    <t>Pastato – Mokykla su sporto sale Muziejaus g. 29 a, Telšiuose pirmo aukšto patalpų paprastojo remonto darbai</t>
  </si>
  <si>
    <t>Vilniaus dailės akademija, Telšių fakultetas</t>
  </si>
  <si>
    <t>Apdailos darbai</t>
  </si>
  <si>
    <t>Medinių lentinių grindų išardymas</t>
  </si>
  <si>
    <t>100 m2</t>
  </si>
  <si>
    <t>Seno linoleumo nuėmimas</t>
  </si>
  <si>
    <t>Senų tapetų nuplėšimas</t>
  </si>
  <si>
    <t>Pertvarų su izoliaciniu sluoksniu išardymas</t>
  </si>
  <si>
    <t xml:space="preserve">Statybinių šiukšlių išvežimas 10 km atstumu automobiliais-savivarčiais, pakraunant rankiniu būdu
</t>
  </si>
  <si>
    <t>Utilizacija</t>
  </si>
  <si>
    <t>Šilumos ir garso izoliavimas 30 mm storio mineralinės vatos plokštėmis</t>
  </si>
  <si>
    <t>Betoninių 100 mm armuotų liejamų grindų dangos įrengimas, įrengiant apvadus (su spalva)</t>
  </si>
  <si>
    <t>100 m</t>
  </si>
  <si>
    <t>Vagų užtaisymas (tinkavimas), nutiesus apšvietimo tinklo laidus sienų paviršiuose</t>
  </si>
  <si>
    <t>Anksčiau dažytų lubų dažymas emulsiniais dažais, nuvalant senus dažus ir glaistant</t>
  </si>
  <si>
    <t>Anksčiau dažytų vidaus sienų dažymas emulsiniais dažais, nuvalant senus dažus ir glaistant</t>
  </si>
  <si>
    <t>Pirmo aukšto lubų aptaisymas akustinėmis (garsą izoliuojančiomis) plokštėmis, jas klijuojant</t>
  </si>
  <si>
    <t>Akustinės (garsą izoliuojančios) plokštės</t>
  </si>
  <si>
    <t>Pirmo aukšto lubų paviršių pagrindo gruntavimas</t>
  </si>
  <si>
    <t>Pirmo aukšto lubų glaistymas "KR" glaistu</t>
  </si>
  <si>
    <t>Pirmo aukšto lubų sekantis glaistymas "KR" glaistu</t>
  </si>
  <si>
    <t>Pirmo aukšto paruoštų dažymui lubų dažymas vandens emulsiniais dažais</t>
  </si>
  <si>
    <t>Aliuminio profilio durų montavimas</t>
  </si>
  <si>
    <t>kv.m</t>
  </si>
  <si>
    <t>Aliuminio durys SP-7K* ugniai atsparios</t>
  </si>
  <si>
    <t>Aliuminio durys   SP-7K</t>
  </si>
  <si>
    <t>Aliuminio durys   SP-8K</t>
  </si>
  <si>
    <t>Aliuminio durys   SP-9D</t>
  </si>
  <si>
    <t>Iš viso už skyrių  Apdailos darbai</t>
  </si>
  <si>
    <t>Elektrotechninė dalis</t>
  </si>
  <si>
    <t>100 vnt.</t>
  </si>
  <si>
    <t>Luminescencinių iki keturių lempų šviestuvų demontavimas</t>
  </si>
  <si>
    <t>Jungiklių, perjungiklių, rozečių demontavimas</t>
  </si>
  <si>
    <t>Atvirosios elektros instaliacijos iš plokščių laidų demontavimas</t>
  </si>
  <si>
    <t>Sumontuotų aparatų (prietaisų) įvadiniuose paskirstymo skyduose demontavimas, kai įvadinių paskirstymo skydų skaičiuojamoji galia iki 50 kW (paskirstymo skydas)</t>
  </si>
  <si>
    <t>Iki 100 A galios automatinių jungiklių montavimas spintose</t>
  </si>
  <si>
    <t>Pagrindinės medžiagos</t>
  </si>
  <si>
    <t>Skylių vamzdynams tarpaukštinėse perdangose iškirtimas</t>
  </si>
  <si>
    <t>Nišų iškalimas pneumo plaktuku mūrinėse sienose, kai nišos daromos 1 plytos storio</t>
  </si>
  <si>
    <t>Modulinių paskirstymo skydų su elektros aparatais montavimas, kai skydo modulių skaičius 48 vnt., skaičiuojamoji galia iki 100 kW</t>
  </si>
  <si>
    <t>Lizdų gręžimas potinkinėms elektros instaliacijos dėžutėms žiediniais grąžtais mūro sienose</t>
  </si>
  <si>
    <t>Vagų iki 30 mm gylio ir iki 50 mm pločio iškirtimas tinkuotose sienose ir pertvarose</t>
  </si>
  <si>
    <t>65 mm skersmens skylių gręžimas perforatoriumi betono konstrukcijose, kai gręžimo gylis 200 mm</t>
  </si>
  <si>
    <t>Plastikinių elektros instaliacijos kanalų montavimas, tvirtinant prie mūro sienos (behalogeniniai vamzdžiai)</t>
  </si>
  <si>
    <t>Elektros instaliacijos laidų, kabelių iki 16 mm2 skerspjūvio ploto tiesimas paruoštose vagose (behalogeninis kabelis))</t>
  </si>
  <si>
    <t>Potinkinių elektros instaliacinių dėžučių įstatymas į paruoštus lizdus, kai dėžutės apvalios, d iki 100 mm</t>
  </si>
  <si>
    <t>Apšvietimo instaliacijos prietaisų keitimas, kai instaliacija paslėptoji, instaliacijos prietaisai kištukiniai lizdai</t>
  </si>
  <si>
    <t>Jungiklių montavimas, kai instaliacija paslėptoji</t>
  </si>
  <si>
    <t>LED šviestuvų montavimas</t>
  </si>
  <si>
    <t>Led šviestuvas (atsparumas smūgiams - IK03 korpusas, sukomplektuotas su 4000K LED, įėjimo galia - 39,2W,šviesos srautas-4800 lm, efektyvumas - 122 lm W)</t>
  </si>
  <si>
    <t>Signalinių žibintų su užrašu 'Įėjimas', 'Išėjimas' ir pan. Montavimas</t>
  </si>
  <si>
    <t>Signalinis žibintas</t>
  </si>
  <si>
    <t>10 vnt.</t>
  </si>
  <si>
    <t>Iki 0,4 kV įtampos elektros instaliacijos pereinamosios varžos matavimas (taškas)</t>
  </si>
  <si>
    <t>Sujungimo dėžutės iki 12 gnybtų montavimas</t>
  </si>
  <si>
    <t>Sujungimo dėžutė</t>
  </si>
  <si>
    <t>Signalinis kabelis</t>
  </si>
  <si>
    <t>Kompiuterinių tinklų parametrų matavimas (1 darbo vieta)</t>
  </si>
  <si>
    <t>Kompiuterio kištukinio lizdo montavimas</t>
  </si>
  <si>
    <t>Kompiuterinis kištukinis lizdas</t>
  </si>
  <si>
    <t>Kompiuterinių komutatorių montavimas, tvirtinant komutacinėse spintose</t>
  </si>
  <si>
    <t>Kompiuterinis komutatorius</t>
  </si>
  <si>
    <t>Kompiuterinės kištukinės jungties prijungimas prie kabelio gyslų galų.</t>
  </si>
  <si>
    <t>Kompiuterinė kištukinė jungtis</t>
  </si>
  <si>
    <t>Kompiuterinių komutacinių 12 lizdų panelių montavimas komutacinėse spintose</t>
  </si>
  <si>
    <t>Komutacinis kompiuterinis panelis</t>
  </si>
  <si>
    <t>HDMI įtraukimas į sumontuotus vamzdžius</t>
  </si>
  <si>
    <t>Grindinių dėžučių montavimas</t>
  </si>
  <si>
    <t>Iš viso už skyrių  Elektrotechninė dalis</t>
  </si>
  <si>
    <t>Šaltas vandentiekis</t>
  </si>
  <si>
    <t>Vandentiekio, šildymo ir suspausto oro vamzdynų iš plastikinių vamzdžių tiesimas, tvirtinant prie konstrukcijų, kai vamzdžio išorinis skersmuo, mm daugiau 32 iki 63</t>
  </si>
  <si>
    <t>Vamzdynų, kurių skersmuo iki 32 mm, izoliavimas garui nelaidžiais polietileno ar porėtos gumos kevalais</t>
  </si>
  <si>
    <t>Polietileno arba porėtos gumos kevalai</t>
  </si>
  <si>
    <t>Movinių ventilių, čiaupų, vožtuvų, kurių d iki 50 mm, prijung.</t>
  </si>
  <si>
    <t>Ventilis</t>
  </si>
  <si>
    <t>Vamzd., kurių d iki 25 mm, prijung.prie veik.vid.šild.ir vandent.sist.</t>
  </si>
  <si>
    <t>Skylių vamzdynams iškirtimas betoninėse sienose arba grindyse, kai konstrukcijos storis 220 mm</t>
  </si>
  <si>
    <t>Skylių užtaisymas tinkuotose pertvarose arba sienose, užtaisant iš abiejų pusių, paklojus vamzdžius</t>
  </si>
  <si>
    <t>Vamzdynų praplovimas su dezinfekcija</t>
  </si>
  <si>
    <t>km</t>
  </si>
  <si>
    <t>Vandentiekio ir šildymo sistemų vamzdynų hidraulinis bandymas</t>
  </si>
  <si>
    <t>Vidaus vamzdynų iš plieninių vandentiekių - dujotiekio vamzdžių ardymas</t>
  </si>
  <si>
    <t>Iš viso už skyrių Šaltas vandentiekis</t>
  </si>
  <si>
    <t>Nuotekų  tinklai</t>
  </si>
  <si>
    <t>Plast.kanalizac.vamzdžių, kurių d 50 -100 mm, tiesimas</t>
  </si>
  <si>
    <t>PP vamzdis ir dalys (betriukšmis storasienis)</t>
  </si>
  <si>
    <t>110 mm skersmens plastmasinių įmovinių alkūnių, perėjimų, movų montavimas</t>
  </si>
  <si>
    <t>Plastmasinės fasoninės dalys (betriukšmės storasienės)</t>
  </si>
  <si>
    <t>Vamzdžių kirtimosi su pastato konstrukcijomis vietų užtaisymas ugniai atspariais žiedais, kai perdangos betono</t>
  </si>
  <si>
    <t>Vamzdžių, kurių d 100 mm, prijungimas prie veikiančių kanalizac.tinklų</t>
  </si>
  <si>
    <t>Nuotekų vamzdynų hidraulinis bandymas, buitinių nuotekų</t>
  </si>
  <si>
    <t>Ketinių vidaus kanalizacijos 100 mm skersmens vamzdynų ardymas</t>
  </si>
  <si>
    <t>Vagų pramušimas betoninėse grindyse ir sienose, kai vagų skerspjūvio plotas iki 100 cm2, pramušant pneumatiniu plaktuku</t>
  </si>
  <si>
    <t>Iš viso už skyrių Nuotekų tinklai</t>
  </si>
  <si>
    <t>Gaisro aptikimo  sistemos įrengimas</t>
  </si>
  <si>
    <t>Gaisro aptikimo sistemos, kabelių instaliacija ir montavimas (kabeliai, loveliai, akumuliatoriai, priešgaisrinė centralė, išėjimų modulis, dūminiai detektoriai, pavojaus mygtukai, sirenos)</t>
  </si>
  <si>
    <t>Gaisro aptikimo sistemos projektavimas, programavimas ir derinimas</t>
  </si>
  <si>
    <t>Iš viso už skyrių Gaisro aptikimo sistemos įrengimas</t>
  </si>
  <si>
    <t>Apsaugos sistemos įrengimas</t>
  </si>
  <si>
    <t>Apsaugos sistemos, kabelių instaliacija ir montavimas (kabeliai, loveliai, centralė, išplėtimo moduliai, LCD klaviatūros, dėžės centralei, transformatoriai, judesio jutikliai, judesio-stiklo dūžio jutikliai, lauko sirena, vidaus sirenos, maitinimo šaltiniai, akumuliatoriai)</t>
  </si>
  <si>
    <t>Apsaugos sistemos projektavimas, programavimas ir derinimas</t>
  </si>
  <si>
    <t>Iš viso už skyrių  Apsaugos sistemos įrengimas</t>
  </si>
  <si>
    <t>Viso Eur be PVM</t>
  </si>
  <si>
    <t>PVM 21 % Eur</t>
  </si>
  <si>
    <t>Viso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</si>
</sst>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quotePrefix="1" applyNumberFormat="1" applyFont="1" applyBorder="1" applyAlignment="1">
      <alignment horizontal="center" vertical="top"/>
    </xf>
    <xf numFmtId="49" fontId="1" fillId="0" borderId="0" xfId="0" applyNumberFormat="1" applyFont="1" applyAlignment="1">
      <alignment vertical="top"/>
    </xf>
    <xf numFmtId="0" fontId="1" fillId="0" borderId="4" xfId="0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/>
    </xf>
    <xf numFmtId="2" fontId="1" fillId="3" borderId="1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vertical="center"/>
    </xf>
    <xf numFmtId="2" fontId="1" fillId="3" borderId="5" xfId="0" applyNumberFormat="1" applyFont="1" applyFill="1" applyBorder="1" applyAlignment="1">
      <alignment vertical="center"/>
    </xf>
    <xf numFmtId="1" fontId="1" fillId="4" borderId="1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left" vertical="top" wrapText="1"/>
    </xf>
    <xf numFmtId="0" fontId="0" fillId="4" borderId="15" xfId="0" applyFill="1" applyBorder="1"/>
    <xf numFmtId="0" fontId="0" fillId="4" borderId="16" xfId="0" applyFill="1" applyBorder="1"/>
    <xf numFmtId="2" fontId="1" fillId="4" borderId="5" xfId="0" applyNumberFormat="1" applyFont="1" applyFill="1" applyBorder="1" applyAlignment="1">
      <alignment vertical="center"/>
    </xf>
    <xf numFmtId="2" fontId="1" fillId="4" borderId="1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vertical="center"/>
    </xf>
    <xf numFmtId="1" fontId="1" fillId="5" borderId="1" xfId="0" applyNumberFormat="1" applyFont="1" applyFill="1" applyBorder="1" applyAlignment="1">
      <alignment horizontal="center" vertical="top"/>
    </xf>
    <xf numFmtId="49" fontId="2" fillId="5" borderId="1" xfId="0" applyNumberFormat="1" applyFont="1" applyFill="1" applyBorder="1" applyAlignment="1">
      <alignment horizontal="left" vertical="top" wrapText="1"/>
    </xf>
    <xf numFmtId="2" fontId="1" fillId="5" borderId="1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right" vertical="center"/>
    </xf>
    <xf numFmtId="0" fontId="1" fillId="5" borderId="4" xfId="0" applyFont="1" applyFill="1" applyBorder="1" applyAlignment="1">
      <alignment vertical="center"/>
    </xf>
    <xf numFmtId="2" fontId="1" fillId="5" borderId="5" xfId="0" applyNumberFormat="1" applyFont="1" applyFill="1" applyBorder="1" applyAlignment="1">
      <alignment vertical="center"/>
    </xf>
    <xf numFmtId="1" fontId="1" fillId="6" borderId="1" xfId="0" applyNumberFormat="1" applyFont="1" applyFill="1" applyBorder="1" applyAlignment="1">
      <alignment horizontal="center" vertical="top"/>
    </xf>
    <xf numFmtId="49" fontId="2" fillId="6" borderId="1" xfId="0" applyNumberFormat="1" applyFont="1" applyFill="1" applyBorder="1" applyAlignment="1">
      <alignment horizontal="left" vertical="top" wrapText="1"/>
    </xf>
    <xf numFmtId="2" fontId="1" fillId="6" borderId="1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right" vertical="center"/>
    </xf>
    <xf numFmtId="0" fontId="1" fillId="6" borderId="4" xfId="0" applyFont="1" applyFill="1" applyBorder="1" applyAlignment="1">
      <alignment vertical="center"/>
    </xf>
    <xf numFmtId="2" fontId="1" fillId="6" borderId="5" xfId="0" applyNumberFormat="1" applyFont="1" applyFill="1" applyBorder="1" applyAlignment="1">
      <alignment vertical="center"/>
    </xf>
    <xf numFmtId="1" fontId="1" fillId="7" borderId="1" xfId="0" applyNumberFormat="1" applyFont="1" applyFill="1" applyBorder="1" applyAlignment="1">
      <alignment horizontal="center" vertical="top"/>
    </xf>
    <xf numFmtId="49" fontId="2" fillId="7" borderId="1" xfId="0" applyNumberFormat="1" applyFont="1" applyFill="1" applyBorder="1" applyAlignment="1">
      <alignment horizontal="left" vertical="top" wrapText="1"/>
    </xf>
    <xf numFmtId="2" fontId="1" fillId="7" borderId="1" xfId="0" applyNumberFormat="1" applyFont="1" applyFill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right" vertical="center"/>
    </xf>
    <xf numFmtId="0" fontId="1" fillId="7" borderId="4" xfId="0" applyFont="1" applyFill="1" applyBorder="1" applyAlignment="1">
      <alignment vertical="center"/>
    </xf>
    <xf numFmtId="2" fontId="1" fillId="7" borderId="5" xfId="0" applyNumberFormat="1" applyFont="1" applyFill="1" applyBorder="1" applyAlignment="1">
      <alignment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left" vertical="top" wrapText="1"/>
    </xf>
    <xf numFmtId="2" fontId="1" fillId="8" borderId="1" xfId="0" applyNumberFormat="1" applyFont="1" applyFill="1" applyBorder="1" applyAlignment="1">
      <alignment horizontal="center" vertical="center"/>
    </xf>
    <xf numFmtId="164" fontId="1" fillId="8" borderId="2" xfId="0" applyNumberFormat="1" applyFont="1" applyFill="1" applyBorder="1" applyAlignment="1">
      <alignment horizontal="right" vertical="center"/>
    </xf>
    <xf numFmtId="2" fontId="1" fillId="8" borderId="4" xfId="0" applyNumberFormat="1" applyFont="1" applyFill="1" applyBorder="1" applyAlignment="1">
      <alignment vertical="center"/>
    </xf>
    <xf numFmtId="2" fontId="2" fillId="8" borderId="5" xfId="0" quotePrefix="1" applyNumberFormat="1" applyFont="1" applyFill="1" applyBorder="1" applyAlignment="1">
      <alignment vertic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center" vertical="center"/>
    </xf>
    <xf numFmtId="164" fontId="2" fillId="8" borderId="2" xfId="0" applyNumberFormat="1" applyFont="1" applyFill="1" applyBorder="1" applyAlignment="1">
      <alignment horizontal="right" vertical="center"/>
    </xf>
    <xf numFmtId="2" fontId="2" fillId="8" borderId="4" xfId="0" applyNumberFormat="1" applyFont="1" applyFill="1" applyBorder="1" applyAlignment="1">
      <alignment vertical="center"/>
    </xf>
    <xf numFmtId="2" fontId="2" fillId="8" borderId="5" xfId="0" applyNumberFormat="1" applyFont="1" applyFill="1" applyBorder="1" applyAlignment="1">
      <alignment vertical="center"/>
    </xf>
    <xf numFmtId="2" fontId="2" fillId="8" borderId="11" xfId="0" applyNumberFormat="1" applyFont="1" applyFill="1" applyBorder="1" applyAlignment="1">
      <alignment vertical="center"/>
    </xf>
    <xf numFmtId="2" fontId="2" fillId="8" borderId="12" xfId="0" applyNumberFormat="1" applyFont="1" applyFill="1" applyBorder="1" applyAlignment="1">
      <alignment vertical="center"/>
    </xf>
    <xf numFmtId="1" fontId="1" fillId="9" borderId="1" xfId="0" applyNumberFormat="1" applyFont="1" applyFill="1" applyBorder="1" applyAlignment="1">
      <alignment horizontal="center" vertical="top"/>
    </xf>
    <xf numFmtId="49" fontId="2" fillId="9" borderId="1" xfId="0" applyNumberFormat="1" applyFont="1" applyFill="1" applyBorder="1" applyAlignment="1">
      <alignment horizontal="left" vertical="top" wrapText="1"/>
    </xf>
    <xf numFmtId="2" fontId="1" fillId="9" borderId="1" xfId="0" applyNumberFormat="1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right" vertical="center"/>
    </xf>
    <xf numFmtId="0" fontId="1" fillId="9" borderId="4" xfId="0" applyFont="1" applyFill="1" applyBorder="1" applyAlignment="1">
      <alignment vertical="center"/>
    </xf>
    <xf numFmtId="2" fontId="1" fillId="9" borderId="5" xfId="0" applyNumberFormat="1" applyFont="1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2" fontId="2" fillId="7" borderId="14" xfId="0" applyNumberFormat="1" applyFont="1" applyFill="1" applyBorder="1" applyAlignment="1">
      <alignment horizontal="center" vertical="center" wrapText="1"/>
    </xf>
    <xf numFmtId="2" fontId="2" fillId="7" borderId="10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top" wrapText="1"/>
    </xf>
    <xf numFmtId="0" fontId="0" fillId="3" borderId="15" xfId="0" applyFill="1" applyBorder="1"/>
    <xf numFmtId="0" fontId="0" fillId="3" borderId="16" xfId="0" applyFill="1" applyBorder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2" fillId="7" borderId="6" xfId="0" applyNumberFormat="1" applyFont="1" applyFill="1" applyBorder="1" applyAlignment="1">
      <alignment horizontal="center" vertical="center" wrapText="1"/>
    </xf>
    <xf numFmtId="1" fontId="2" fillId="7" borderId="3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164" fontId="2" fillId="7" borderId="7" xfId="0" applyNumberFormat="1" applyFont="1" applyFill="1" applyBorder="1" applyAlignment="1">
      <alignment horizontal="right" vertical="center" wrapText="1"/>
    </xf>
    <xf numFmtId="164" fontId="2" fillId="7" borderId="8" xfId="0" applyNumberFormat="1" applyFont="1" applyFill="1" applyBorder="1" applyAlignment="1">
      <alignment horizontal="right" vertical="center" wrapText="1"/>
    </xf>
    <xf numFmtId="2" fontId="2" fillId="7" borderId="13" xfId="0" applyNumberFormat="1" applyFont="1" applyFill="1" applyBorder="1" applyAlignment="1">
      <alignment horizontal="center" vertical="center" wrapText="1"/>
    </xf>
    <xf numFmtId="2" fontId="2" fillId="7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3"/>
  <sheetViews>
    <sheetView tabSelected="1" topLeftCell="A16" zoomScale="115" zoomScaleNormal="115" workbookViewId="0">
      <selection activeCell="B26" sqref="B26"/>
    </sheetView>
  </sheetViews>
  <sheetFormatPr defaultColWidth="9.1796875" defaultRowHeight="12.5" x14ac:dyDescent="0.25"/>
  <cols>
    <col min="1" max="1" width="3.81640625" style="1" bestFit="1" customWidth="1"/>
    <col min="2" max="2" width="88.7265625" style="1" customWidth="1"/>
    <col min="3" max="3" width="9.26953125" style="18" bestFit="1" customWidth="1"/>
    <col min="4" max="4" width="10.54296875" style="23" bestFit="1" customWidth="1"/>
    <col min="5" max="5" width="7.1796875" style="1" customWidth="1"/>
    <col min="6" max="6" width="8.54296875" style="1" customWidth="1"/>
    <col min="7" max="7" width="12.81640625" style="1" customWidth="1"/>
    <col min="8" max="16384" width="9.1796875" style="1"/>
  </cols>
  <sheetData>
    <row r="1" spans="1:6" s="2" customFormat="1" ht="13" x14ac:dyDescent="0.25">
      <c r="A1" s="3"/>
      <c r="B1" s="88" t="s">
        <v>21</v>
      </c>
      <c r="C1" s="89"/>
      <c r="D1" s="89"/>
    </row>
    <row r="2" spans="1:6" s="2" customFormat="1" ht="38.25" customHeight="1" thickBot="1" x14ac:dyDescent="0.3">
      <c r="A2" s="3"/>
      <c r="B2" s="88" t="s">
        <v>20</v>
      </c>
      <c r="C2" s="88"/>
      <c r="D2" s="88"/>
    </row>
    <row r="3" spans="1:6" s="4" customFormat="1" x14ac:dyDescent="0.25">
      <c r="A3" s="90" t="s">
        <v>4</v>
      </c>
      <c r="B3" s="92" t="s">
        <v>5</v>
      </c>
      <c r="C3" s="92" t="s">
        <v>6</v>
      </c>
      <c r="D3" s="94" t="s">
        <v>0</v>
      </c>
      <c r="E3" s="96" t="s">
        <v>8</v>
      </c>
      <c r="F3" s="83" t="s">
        <v>7</v>
      </c>
    </row>
    <row r="4" spans="1:6" s="5" customFormat="1" x14ac:dyDescent="0.25">
      <c r="A4" s="91"/>
      <c r="B4" s="93"/>
      <c r="C4" s="93"/>
      <c r="D4" s="95"/>
      <c r="E4" s="97"/>
      <c r="F4" s="84"/>
    </row>
    <row r="5" spans="1:6" s="13" customFormat="1" ht="13" x14ac:dyDescent="0.25">
      <c r="A5" s="10">
        <v>1</v>
      </c>
      <c r="B5" s="9" t="s">
        <v>11</v>
      </c>
      <c r="C5" s="19" t="s">
        <v>12</v>
      </c>
      <c r="D5" s="24" t="s">
        <v>10</v>
      </c>
      <c r="E5" s="11" t="s">
        <v>13</v>
      </c>
      <c r="F5" s="12" t="s">
        <v>14</v>
      </c>
    </row>
    <row r="6" spans="1:6" s="5" customFormat="1" ht="13" x14ac:dyDescent="0.25">
      <c r="A6" s="28"/>
      <c r="B6" s="29" t="s">
        <v>3</v>
      </c>
      <c r="C6" s="30"/>
      <c r="D6" s="31"/>
      <c r="E6" s="32"/>
      <c r="F6" s="33"/>
    </row>
    <row r="7" spans="1:6" s="5" customFormat="1" ht="13" x14ac:dyDescent="0.25">
      <c r="A7" s="28"/>
      <c r="B7" s="29" t="s">
        <v>22</v>
      </c>
      <c r="C7" s="30"/>
      <c r="D7" s="31"/>
      <c r="E7" s="34"/>
      <c r="F7" s="35"/>
    </row>
    <row r="8" spans="1:6" s="5" customFormat="1" x14ac:dyDescent="0.25">
      <c r="A8" s="6">
        <v>1</v>
      </c>
      <c r="B8" s="7" t="s">
        <v>23</v>
      </c>
      <c r="C8" s="8" t="s">
        <v>24</v>
      </c>
      <c r="D8" s="25">
        <v>1.9258</v>
      </c>
      <c r="E8" s="14"/>
      <c r="F8" s="15">
        <f>D8*E8</f>
        <v>0</v>
      </c>
    </row>
    <row r="9" spans="1:6" s="5" customFormat="1" x14ac:dyDescent="0.25">
      <c r="A9" s="6">
        <f>1+A8</f>
        <v>2</v>
      </c>
      <c r="B9" s="7" t="s">
        <v>25</v>
      </c>
      <c r="C9" s="8" t="s">
        <v>1</v>
      </c>
      <c r="D9" s="25">
        <v>192.58</v>
      </c>
      <c r="E9" s="14"/>
      <c r="F9" s="15">
        <f t="shared" ref="F9:F109" si="0">D9*E9</f>
        <v>0</v>
      </c>
    </row>
    <row r="10" spans="1:6" s="5" customFormat="1" x14ac:dyDescent="0.25">
      <c r="A10" s="6">
        <f t="shared" ref="A10:A20" si="1">1+A9</f>
        <v>3</v>
      </c>
      <c r="B10" s="16" t="s">
        <v>26</v>
      </c>
      <c r="C10" s="8" t="s">
        <v>24</v>
      </c>
      <c r="D10" s="25">
        <v>0.56999999999999995</v>
      </c>
      <c r="E10" s="14"/>
      <c r="F10" s="15">
        <f t="shared" si="0"/>
        <v>0</v>
      </c>
    </row>
    <row r="11" spans="1:6" s="5" customFormat="1" x14ac:dyDescent="0.25">
      <c r="A11" s="6">
        <f t="shared" si="1"/>
        <v>4</v>
      </c>
      <c r="B11" s="16" t="s">
        <v>27</v>
      </c>
      <c r="C11" s="8" t="s">
        <v>24</v>
      </c>
      <c r="D11" s="25">
        <v>0.17499999999999999</v>
      </c>
      <c r="E11" s="14"/>
      <c r="F11" s="15">
        <f t="shared" si="0"/>
        <v>0</v>
      </c>
    </row>
    <row r="12" spans="1:6" s="5" customFormat="1" ht="13" customHeight="1" x14ac:dyDescent="0.25">
      <c r="A12" s="6">
        <f t="shared" si="1"/>
        <v>5</v>
      </c>
      <c r="B12" s="16" t="s">
        <v>28</v>
      </c>
      <c r="C12" s="8" t="s">
        <v>16</v>
      </c>
      <c r="D12" s="25">
        <v>5.8</v>
      </c>
      <c r="E12" s="14"/>
      <c r="F12" s="15">
        <f t="shared" si="0"/>
        <v>0</v>
      </c>
    </row>
    <row r="13" spans="1:6" s="5" customFormat="1" x14ac:dyDescent="0.25">
      <c r="A13" s="6">
        <f t="shared" si="1"/>
        <v>6</v>
      </c>
      <c r="B13" s="21" t="s">
        <v>29</v>
      </c>
      <c r="C13" s="8" t="s">
        <v>16</v>
      </c>
      <c r="D13" s="25">
        <v>5.8</v>
      </c>
      <c r="E13" s="14"/>
      <c r="F13" s="15">
        <f t="shared" si="0"/>
        <v>0</v>
      </c>
    </row>
    <row r="14" spans="1:6" s="5" customFormat="1" x14ac:dyDescent="0.25">
      <c r="A14" s="6">
        <f t="shared" si="1"/>
        <v>7</v>
      </c>
      <c r="B14" s="16" t="s">
        <v>30</v>
      </c>
      <c r="C14" s="8" t="s">
        <v>24</v>
      </c>
      <c r="D14" s="25">
        <v>1.9258</v>
      </c>
      <c r="E14" s="14"/>
      <c r="F14" s="15">
        <f t="shared" si="0"/>
        <v>0</v>
      </c>
    </row>
    <row r="15" spans="1:6" s="5" customFormat="1" x14ac:dyDescent="0.25">
      <c r="A15" s="6">
        <f t="shared" si="1"/>
        <v>8</v>
      </c>
      <c r="B15" s="16" t="s">
        <v>31</v>
      </c>
      <c r="C15" s="8" t="s">
        <v>24</v>
      </c>
      <c r="D15" s="25">
        <v>1.9258</v>
      </c>
      <c r="E15" s="14"/>
      <c r="F15" s="15">
        <f t="shared" si="0"/>
        <v>0</v>
      </c>
    </row>
    <row r="16" spans="1:6" s="5" customFormat="1" x14ac:dyDescent="0.25">
      <c r="A16" s="6">
        <f t="shared" si="1"/>
        <v>9</v>
      </c>
      <c r="B16" s="16" t="s">
        <v>33</v>
      </c>
      <c r="C16" s="8" t="s">
        <v>32</v>
      </c>
      <c r="D16" s="25">
        <v>1.9</v>
      </c>
      <c r="E16" s="14"/>
      <c r="F16" s="15">
        <f t="shared" si="0"/>
        <v>0</v>
      </c>
    </row>
    <row r="17" spans="1:6" s="5" customFormat="1" x14ac:dyDescent="0.25">
      <c r="A17" s="6">
        <f t="shared" si="1"/>
        <v>10</v>
      </c>
      <c r="B17" s="16" t="s">
        <v>34</v>
      </c>
      <c r="C17" s="8" t="s">
        <v>1</v>
      </c>
      <c r="D17" s="25">
        <v>205.24</v>
      </c>
      <c r="E17" s="14"/>
      <c r="F17" s="15">
        <f t="shared" si="0"/>
        <v>0</v>
      </c>
    </row>
    <row r="18" spans="1:6" s="5" customFormat="1" x14ac:dyDescent="0.25">
      <c r="A18" s="6">
        <f t="shared" si="1"/>
        <v>11</v>
      </c>
      <c r="B18" s="16" t="s">
        <v>35</v>
      </c>
      <c r="C18" s="8" t="s">
        <v>1</v>
      </c>
      <c r="D18" s="25">
        <v>347.01</v>
      </c>
      <c r="E18" s="14"/>
      <c r="F18" s="15">
        <f t="shared" si="0"/>
        <v>0</v>
      </c>
    </row>
    <row r="19" spans="1:6" s="5" customFormat="1" x14ac:dyDescent="0.25">
      <c r="A19" s="6">
        <f t="shared" si="1"/>
        <v>12</v>
      </c>
      <c r="B19" s="16" t="s">
        <v>36</v>
      </c>
      <c r="C19" s="8" t="s">
        <v>24</v>
      </c>
      <c r="D19" s="25">
        <v>0.90100000000000002</v>
      </c>
      <c r="E19" s="14"/>
      <c r="F19" s="15">
        <f t="shared" si="0"/>
        <v>0</v>
      </c>
    </row>
    <row r="20" spans="1:6" s="5" customFormat="1" x14ac:dyDescent="0.25">
      <c r="A20" s="6">
        <f t="shared" si="1"/>
        <v>13</v>
      </c>
      <c r="B20" s="16" t="s">
        <v>37</v>
      </c>
      <c r="C20" s="8" t="s">
        <v>24</v>
      </c>
      <c r="D20" s="25">
        <v>0.90100000000000002</v>
      </c>
      <c r="E20" s="14"/>
      <c r="F20" s="15">
        <f t="shared" si="0"/>
        <v>0</v>
      </c>
    </row>
    <row r="21" spans="1:6" s="5" customFormat="1" x14ac:dyDescent="0.25">
      <c r="A21" s="6">
        <v>14</v>
      </c>
      <c r="B21" s="16" t="s">
        <v>38</v>
      </c>
      <c r="C21" s="8" t="s">
        <v>24</v>
      </c>
      <c r="D21" s="25">
        <v>0.90100000000000002</v>
      </c>
      <c r="E21" s="14"/>
      <c r="F21" s="15">
        <f t="shared" si="0"/>
        <v>0</v>
      </c>
    </row>
    <row r="22" spans="1:6" s="5" customFormat="1" x14ac:dyDescent="0.25">
      <c r="A22" s="6">
        <v>15</v>
      </c>
      <c r="B22" s="16" t="s">
        <v>39</v>
      </c>
      <c r="C22" s="8" t="s">
        <v>24</v>
      </c>
      <c r="D22" s="25">
        <v>0.90100000000000002</v>
      </c>
      <c r="E22" s="14"/>
      <c r="F22" s="15">
        <f t="shared" si="0"/>
        <v>0</v>
      </c>
    </row>
    <row r="23" spans="1:6" s="5" customFormat="1" x14ac:dyDescent="0.25">
      <c r="A23" s="6">
        <v>16</v>
      </c>
      <c r="B23" s="16" t="s">
        <v>40</v>
      </c>
      <c r="C23" s="8" t="s">
        <v>24</v>
      </c>
      <c r="D23" s="25">
        <v>0.90100000000000002</v>
      </c>
      <c r="E23" s="14"/>
      <c r="F23" s="15">
        <f t="shared" si="0"/>
        <v>0</v>
      </c>
    </row>
    <row r="24" spans="1:6" s="5" customFormat="1" x14ac:dyDescent="0.25">
      <c r="A24" s="6">
        <v>17</v>
      </c>
      <c r="B24" s="16" t="s">
        <v>41</v>
      </c>
      <c r="C24" s="8" t="s">
        <v>24</v>
      </c>
      <c r="D24" s="25">
        <v>0.90100000000000002</v>
      </c>
      <c r="E24" s="14"/>
      <c r="F24" s="15">
        <f t="shared" si="0"/>
        <v>0</v>
      </c>
    </row>
    <row r="25" spans="1:6" s="5" customFormat="1" x14ac:dyDescent="0.25">
      <c r="A25" s="6">
        <v>18</v>
      </c>
      <c r="B25" s="16" t="s">
        <v>42</v>
      </c>
      <c r="C25" s="8" t="s">
        <v>1</v>
      </c>
      <c r="D25" s="25">
        <v>15.86</v>
      </c>
      <c r="E25" s="14"/>
      <c r="F25" s="15">
        <f t="shared" si="0"/>
        <v>0</v>
      </c>
    </row>
    <row r="26" spans="1:6" s="5" customFormat="1" x14ac:dyDescent="0.25">
      <c r="A26" s="6">
        <v>19</v>
      </c>
      <c r="B26" s="21" t="s">
        <v>44</v>
      </c>
      <c r="C26" s="8" t="s">
        <v>43</v>
      </c>
      <c r="D26" s="25">
        <v>6.3</v>
      </c>
      <c r="E26" s="14"/>
      <c r="F26" s="15">
        <f t="shared" si="0"/>
        <v>0</v>
      </c>
    </row>
    <row r="27" spans="1:6" s="5" customFormat="1" x14ac:dyDescent="0.25">
      <c r="A27" s="6">
        <v>20</v>
      </c>
      <c r="B27" s="16" t="s">
        <v>45</v>
      </c>
      <c r="C27" s="8" t="s">
        <v>43</v>
      </c>
      <c r="D27" s="25">
        <v>4.2</v>
      </c>
      <c r="E27" s="14"/>
      <c r="F27" s="15">
        <f t="shared" si="0"/>
        <v>0</v>
      </c>
    </row>
    <row r="28" spans="1:6" s="5" customFormat="1" x14ac:dyDescent="0.25">
      <c r="A28" s="6">
        <v>21</v>
      </c>
      <c r="B28" s="16" t="s">
        <v>46</v>
      </c>
      <c r="C28" s="8" t="s">
        <v>43</v>
      </c>
      <c r="D28" s="25">
        <v>3.47</v>
      </c>
      <c r="E28" s="14"/>
      <c r="F28" s="15">
        <f t="shared" si="0"/>
        <v>0</v>
      </c>
    </row>
    <row r="29" spans="1:6" s="5" customFormat="1" x14ac:dyDescent="0.25">
      <c r="A29" s="6">
        <v>22</v>
      </c>
      <c r="B29" s="16" t="s">
        <v>47</v>
      </c>
      <c r="C29" s="8" t="s">
        <v>43</v>
      </c>
      <c r="D29" s="25">
        <v>1.89</v>
      </c>
      <c r="E29" s="14"/>
      <c r="F29" s="15">
        <f t="shared" si="0"/>
        <v>0</v>
      </c>
    </row>
    <row r="30" spans="1:6" s="5" customFormat="1" x14ac:dyDescent="0.25">
      <c r="A30" s="28"/>
      <c r="B30" s="85" t="s">
        <v>48</v>
      </c>
      <c r="C30" s="86"/>
      <c r="D30" s="86"/>
      <c r="E30" s="87"/>
      <c r="F30" s="35">
        <f>SUM(F8:F29)</f>
        <v>0</v>
      </c>
    </row>
    <row r="31" spans="1:6" s="5" customFormat="1" ht="13" x14ac:dyDescent="0.25">
      <c r="A31" s="36"/>
      <c r="B31" s="37" t="s">
        <v>3</v>
      </c>
      <c r="C31" s="38"/>
      <c r="D31" s="38"/>
      <c r="E31" s="39"/>
      <c r="F31" s="40"/>
    </row>
    <row r="32" spans="1:6" s="5" customFormat="1" ht="13" x14ac:dyDescent="0.25">
      <c r="A32" s="36"/>
      <c r="B32" s="37" t="s">
        <v>49</v>
      </c>
      <c r="C32" s="41"/>
      <c r="D32" s="42"/>
      <c r="E32" s="43"/>
      <c r="F32" s="40"/>
    </row>
    <row r="33" spans="1:6" s="5" customFormat="1" x14ac:dyDescent="0.25">
      <c r="A33" s="6">
        <v>1</v>
      </c>
      <c r="B33" s="21" t="s">
        <v>51</v>
      </c>
      <c r="C33" s="22" t="s">
        <v>50</v>
      </c>
      <c r="D33" s="26">
        <v>0.3</v>
      </c>
      <c r="E33" s="14"/>
      <c r="F33" s="15">
        <f t="shared" si="0"/>
        <v>0</v>
      </c>
    </row>
    <row r="34" spans="1:6" s="5" customFormat="1" x14ac:dyDescent="0.25">
      <c r="A34" s="6">
        <v>2</v>
      </c>
      <c r="B34" s="21" t="s">
        <v>52</v>
      </c>
      <c r="C34" s="22" t="s">
        <v>50</v>
      </c>
      <c r="D34" s="26">
        <v>0.7</v>
      </c>
      <c r="E34" s="14"/>
      <c r="F34" s="15">
        <f t="shared" si="0"/>
        <v>0</v>
      </c>
    </row>
    <row r="35" spans="1:6" s="5" customFormat="1" x14ac:dyDescent="0.25">
      <c r="A35" s="6">
        <v>3</v>
      </c>
      <c r="B35" s="21" t="s">
        <v>53</v>
      </c>
      <c r="C35" s="22" t="s">
        <v>32</v>
      </c>
      <c r="D35" s="26">
        <v>1.6</v>
      </c>
      <c r="E35" s="14"/>
      <c r="F35" s="15">
        <f t="shared" si="0"/>
        <v>0</v>
      </c>
    </row>
    <row r="36" spans="1:6" s="5" customFormat="1" ht="25" x14ac:dyDescent="0.25">
      <c r="A36" s="6">
        <v>4</v>
      </c>
      <c r="B36" s="16" t="s">
        <v>54</v>
      </c>
      <c r="C36" s="8" t="s">
        <v>2</v>
      </c>
      <c r="D36" s="25">
        <v>3</v>
      </c>
      <c r="E36" s="14"/>
      <c r="F36" s="15">
        <f t="shared" si="0"/>
        <v>0</v>
      </c>
    </row>
    <row r="37" spans="1:6" s="5" customFormat="1" x14ac:dyDescent="0.25">
      <c r="A37" s="6">
        <v>5</v>
      </c>
      <c r="B37" s="16" t="s">
        <v>55</v>
      </c>
      <c r="C37" s="8" t="s">
        <v>2</v>
      </c>
      <c r="D37" s="25">
        <v>6</v>
      </c>
      <c r="E37" s="14"/>
      <c r="F37" s="15">
        <f t="shared" si="0"/>
        <v>0</v>
      </c>
    </row>
    <row r="38" spans="1:6" s="5" customFormat="1" x14ac:dyDescent="0.25">
      <c r="A38" s="6">
        <v>6</v>
      </c>
      <c r="B38" s="16" t="s">
        <v>56</v>
      </c>
      <c r="C38" s="8" t="s">
        <v>2</v>
      </c>
      <c r="D38" s="25">
        <v>6</v>
      </c>
      <c r="E38" s="14"/>
      <c r="F38" s="15">
        <f t="shared" si="0"/>
        <v>0</v>
      </c>
    </row>
    <row r="39" spans="1:6" s="5" customFormat="1" x14ac:dyDescent="0.25">
      <c r="A39" s="6">
        <v>7</v>
      </c>
      <c r="B39" s="16" t="s">
        <v>57</v>
      </c>
      <c r="C39" s="8" t="s">
        <v>2</v>
      </c>
      <c r="D39" s="25">
        <v>21</v>
      </c>
      <c r="E39" s="14"/>
      <c r="F39" s="15">
        <f t="shared" si="0"/>
        <v>0</v>
      </c>
    </row>
    <row r="40" spans="1:6" s="5" customFormat="1" x14ac:dyDescent="0.25">
      <c r="A40" s="6">
        <v>8</v>
      </c>
      <c r="B40" s="16" t="s">
        <v>58</v>
      </c>
      <c r="C40" s="8" t="s">
        <v>1</v>
      </c>
      <c r="D40" s="25">
        <v>0.32</v>
      </c>
      <c r="E40" s="14"/>
      <c r="F40" s="15">
        <f t="shared" si="0"/>
        <v>0</v>
      </c>
    </row>
    <row r="41" spans="1:6" s="5" customFormat="1" ht="25" x14ac:dyDescent="0.25">
      <c r="A41" s="6">
        <v>9</v>
      </c>
      <c r="B41" s="16" t="s">
        <v>59</v>
      </c>
      <c r="C41" s="8" t="s">
        <v>2</v>
      </c>
      <c r="D41" s="25">
        <v>3</v>
      </c>
      <c r="E41" s="14"/>
      <c r="F41" s="15">
        <f t="shared" si="0"/>
        <v>0</v>
      </c>
    </row>
    <row r="42" spans="1:6" s="5" customFormat="1" x14ac:dyDescent="0.25">
      <c r="A42" s="6">
        <v>10</v>
      </c>
      <c r="B42" s="16" t="s">
        <v>60</v>
      </c>
      <c r="C42" s="8" t="s">
        <v>50</v>
      </c>
      <c r="D42" s="25">
        <v>0.78</v>
      </c>
      <c r="E42" s="14"/>
      <c r="F42" s="15">
        <f t="shared" si="0"/>
        <v>0</v>
      </c>
    </row>
    <row r="43" spans="1:6" s="5" customFormat="1" x14ac:dyDescent="0.25">
      <c r="A43" s="6">
        <v>11</v>
      </c>
      <c r="B43" s="16" t="s">
        <v>61</v>
      </c>
      <c r="C43" s="8" t="s">
        <v>32</v>
      </c>
      <c r="D43" s="25">
        <v>1.9</v>
      </c>
      <c r="E43" s="14"/>
      <c r="F43" s="15">
        <f t="shared" si="0"/>
        <v>0</v>
      </c>
    </row>
    <row r="44" spans="1:6" s="5" customFormat="1" x14ac:dyDescent="0.25">
      <c r="A44" s="6">
        <v>12</v>
      </c>
      <c r="B44" s="16" t="s">
        <v>62</v>
      </c>
      <c r="C44" s="8" t="s">
        <v>50</v>
      </c>
      <c r="D44" s="25">
        <v>0.01</v>
      </c>
      <c r="E44" s="14"/>
      <c r="F44" s="15">
        <f t="shared" si="0"/>
        <v>0</v>
      </c>
    </row>
    <row r="45" spans="1:6" s="5" customFormat="1" x14ac:dyDescent="0.25">
      <c r="A45" s="6">
        <v>13</v>
      </c>
      <c r="B45" s="16" t="s">
        <v>63</v>
      </c>
      <c r="C45" s="8" t="s">
        <v>32</v>
      </c>
      <c r="D45" s="25">
        <v>0.2</v>
      </c>
      <c r="E45" s="14"/>
      <c r="F45" s="15">
        <f t="shared" si="0"/>
        <v>0</v>
      </c>
    </row>
    <row r="46" spans="1:6" s="5" customFormat="1" ht="25" x14ac:dyDescent="0.25">
      <c r="A46" s="6">
        <v>14</v>
      </c>
      <c r="B46" s="16" t="s">
        <v>64</v>
      </c>
      <c r="C46" s="8" t="s">
        <v>32</v>
      </c>
      <c r="D46" s="25">
        <v>12</v>
      </c>
      <c r="E46" s="14"/>
      <c r="F46" s="15">
        <f t="shared" si="0"/>
        <v>0</v>
      </c>
    </row>
    <row r="47" spans="1:6" s="5" customFormat="1" x14ac:dyDescent="0.25">
      <c r="A47" s="6">
        <v>15</v>
      </c>
      <c r="B47" s="21" t="s">
        <v>65</v>
      </c>
      <c r="C47" s="22" t="s">
        <v>50</v>
      </c>
      <c r="D47" s="26">
        <v>0.78</v>
      </c>
      <c r="E47" s="27"/>
      <c r="F47" s="15">
        <f t="shared" si="0"/>
        <v>0</v>
      </c>
    </row>
    <row r="48" spans="1:6" s="5" customFormat="1" x14ac:dyDescent="0.25">
      <c r="A48" s="6">
        <v>16</v>
      </c>
      <c r="B48" s="16" t="s">
        <v>66</v>
      </c>
      <c r="C48" s="8" t="s">
        <v>2</v>
      </c>
      <c r="D48" s="25">
        <v>69</v>
      </c>
      <c r="E48" s="14"/>
      <c r="F48" s="15">
        <f t="shared" si="0"/>
        <v>0</v>
      </c>
    </row>
    <row r="49" spans="1:6" s="5" customFormat="1" x14ac:dyDescent="0.25">
      <c r="A49" s="6">
        <v>17</v>
      </c>
      <c r="B49" s="16" t="s">
        <v>67</v>
      </c>
      <c r="C49" s="8" t="s">
        <v>50</v>
      </c>
      <c r="D49" s="25">
        <v>0.09</v>
      </c>
      <c r="E49" s="14"/>
      <c r="F49" s="15">
        <f t="shared" si="0"/>
        <v>0</v>
      </c>
    </row>
    <row r="50" spans="1:6" s="5" customFormat="1" x14ac:dyDescent="0.25">
      <c r="A50" s="6">
        <v>18</v>
      </c>
      <c r="B50" s="16" t="s">
        <v>56</v>
      </c>
      <c r="C50" s="8" t="s">
        <v>50</v>
      </c>
      <c r="D50" s="25">
        <v>0.09</v>
      </c>
      <c r="E50" s="14"/>
      <c r="F50" s="15">
        <f t="shared" si="0"/>
        <v>0</v>
      </c>
    </row>
    <row r="51" spans="1:6" s="5" customFormat="1" x14ac:dyDescent="0.25">
      <c r="A51" s="6">
        <v>19</v>
      </c>
      <c r="B51" s="16" t="s">
        <v>68</v>
      </c>
      <c r="C51" s="8" t="s">
        <v>50</v>
      </c>
      <c r="D51" s="25">
        <v>0.44</v>
      </c>
      <c r="E51" s="14"/>
      <c r="F51" s="15">
        <f t="shared" si="0"/>
        <v>0</v>
      </c>
    </row>
    <row r="52" spans="1:6" s="5" customFormat="1" ht="25" x14ac:dyDescent="0.25">
      <c r="A52" s="6">
        <v>20</v>
      </c>
      <c r="B52" s="16" t="s">
        <v>69</v>
      </c>
      <c r="C52" s="8" t="s">
        <v>50</v>
      </c>
      <c r="D52" s="25">
        <v>0.44</v>
      </c>
      <c r="E52" s="14"/>
      <c r="F52" s="15">
        <f t="shared" si="0"/>
        <v>0</v>
      </c>
    </row>
    <row r="53" spans="1:6" s="5" customFormat="1" x14ac:dyDescent="0.25">
      <c r="A53" s="6">
        <v>21</v>
      </c>
      <c r="B53" s="16" t="s">
        <v>70</v>
      </c>
      <c r="C53" s="8" t="s">
        <v>50</v>
      </c>
      <c r="D53" s="25">
        <v>0.06</v>
      </c>
      <c r="E53" s="14"/>
      <c r="F53" s="15">
        <f t="shared" si="0"/>
        <v>0</v>
      </c>
    </row>
    <row r="54" spans="1:6" s="5" customFormat="1" x14ac:dyDescent="0.25">
      <c r="A54" s="6">
        <v>22</v>
      </c>
      <c r="B54" s="16" t="s">
        <v>71</v>
      </c>
      <c r="C54" s="8" t="s">
        <v>50</v>
      </c>
      <c r="D54" s="25">
        <v>0.06</v>
      </c>
      <c r="E54" s="14"/>
      <c r="F54" s="15">
        <f t="shared" si="0"/>
        <v>0</v>
      </c>
    </row>
    <row r="55" spans="1:6" s="5" customFormat="1" x14ac:dyDescent="0.25">
      <c r="A55" s="6">
        <v>23</v>
      </c>
      <c r="B55" s="16" t="s">
        <v>18</v>
      </c>
      <c r="C55" s="8" t="s">
        <v>2</v>
      </c>
      <c r="D55" s="25">
        <v>26</v>
      </c>
      <c r="E55" s="14"/>
      <c r="F55" s="15">
        <f t="shared" si="0"/>
        <v>0</v>
      </c>
    </row>
    <row r="56" spans="1:6" s="5" customFormat="1" x14ac:dyDescent="0.25">
      <c r="A56" s="6">
        <v>24</v>
      </c>
      <c r="B56" s="16" t="s">
        <v>73</v>
      </c>
      <c r="C56" s="8" t="s">
        <v>72</v>
      </c>
      <c r="D56" s="25">
        <v>7.5</v>
      </c>
      <c r="E56" s="14"/>
      <c r="F56" s="15">
        <f t="shared" si="0"/>
        <v>0</v>
      </c>
    </row>
    <row r="57" spans="1:6" s="5" customFormat="1" x14ac:dyDescent="0.25">
      <c r="A57" s="6">
        <v>25</v>
      </c>
      <c r="B57" s="16" t="s">
        <v>74</v>
      </c>
      <c r="C57" s="8" t="s">
        <v>2</v>
      </c>
      <c r="D57" s="25">
        <v>10</v>
      </c>
      <c r="E57" s="14"/>
      <c r="F57" s="15">
        <f t="shared" si="0"/>
        <v>0</v>
      </c>
    </row>
    <row r="58" spans="1:6" s="5" customFormat="1" x14ac:dyDescent="0.25">
      <c r="A58" s="6">
        <v>26</v>
      </c>
      <c r="B58" s="16" t="s">
        <v>75</v>
      </c>
      <c r="C58" s="8" t="s">
        <v>2</v>
      </c>
      <c r="D58" s="25">
        <v>10</v>
      </c>
      <c r="E58" s="14"/>
      <c r="F58" s="15">
        <f t="shared" si="0"/>
        <v>0</v>
      </c>
    </row>
    <row r="59" spans="1:6" s="5" customFormat="1" x14ac:dyDescent="0.25">
      <c r="A59" s="6">
        <v>27</v>
      </c>
      <c r="B59" s="16" t="s">
        <v>17</v>
      </c>
      <c r="C59" s="8" t="s">
        <v>32</v>
      </c>
      <c r="D59" s="25">
        <v>2.9</v>
      </c>
      <c r="E59" s="14"/>
      <c r="F59" s="15">
        <f t="shared" si="0"/>
        <v>0</v>
      </c>
    </row>
    <row r="60" spans="1:6" s="5" customFormat="1" x14ac:dyDescent="0.25">
      <c r="A60" s="6">
        <v>28</v>
      </c>
      <c r="B60" s="16" t="s">
        <v>76</v>
      </c>
      <c r="C60" s="8" t="s">
        <v>32</v>
      </c>
      <c r="D60" s="25">
        <v>2.9</v>
      </c>
      <c r="E60" s="14"/>
      <c r="F60" s="15">
        <f t="shared" si="0"/>
        <v>0</v>
      </c>
    </row>
    <row r="61" spans="1:6" s="5" customFormat="1" x14ac:dyDescent="0.25">
      <c r="A61" s="6">
        <v>29</v>
      </c>
      <c r="B61" s="16" t="s">
        <v>77</v>
      </c>
      <c r="C61" s="8" t="s">
        <v>2</v>
      </c>
      <c r="D61" s="25">
        <v>8</v>
      </c>
      <c r="E61" s="14"/>
      <c r="F61" s="15">
        <f t="shared" si="0"/>
        <v>0</v>
      </c>
    </row>
    <row r="62" spans="1:6" s="5" customFormat="1" x14ac:dyDescent="0.25">
      <c r="A62" s="6">
        <v>30</v>
      </c>
      <c r="B62" s="16" t="s">
        <v>78</v>
      </c>
      <c r="C62" s="8" t="s">
        <v>2</v>
      </c>
      <c r="D62" s="25">
        <v>8</v>
      </c>
      <c r="E62" s="14"/>
      <c r="F62" s="15">
        <f t="shared" si="0"/>
        <v>0</v>
      </c>
    </row>
    <row r="63" spans="1:6" s="5" customFormat="1" x14ac:dyDescent="0.25">
      <c r="A63" s="6">
        <v>31</v>
      </c>
      <c r="B63" s="16" t="s">
        <v>79</v>
      </c>
      <c r="C63" s="8" t="s">
        <v>2</v>
      </c>
      <c r="D63" s="25">
        <v>8</v>
      </c>
      <c r="E63" s="14"/>
      <c r="F63" s="15">
        <f t="shared" si="0"/>
        <v>0</v>
      </c>
    </row>
    <row r="64" spans="1:6" s="5" customFormat="1" x14ac:dyDescent="0.25">
      <c r="A64" s="6">
        <v>32</v>
      </c>
      <c r="B64" s="16" t="s">
        <v>80</v>
      </c>
      <c r="C64" s="8" t="s">
        <v>2</v>
      </c>
      <c r="D64" s="25">
        <v>1</v>
      </c>
      <c r="E64" s="14"/>
      <c r="F64" s="15">
        <f t="shared" si="0"/>
        <v>0</v>
      </c>
    </row>
    <row r="65" spans="1:6" s="5" customFormat="1" x14ac:dyDescent="0.25">
      <c r="A65" s="6">
        <v>33</v>
      </c>
      <c r="B65" s="16" t="s">
        <v>81</v>
      </c>
      <c r="C65" s="8" t="s">
        <v>2</v>
      </c>
      <c r="D65" s="25">
        <v>1</v>
      </c>
      <c r="E65" s="14"/>
      <c r="F65" s="15">
        <f t="shared" si="0"/>
        <v>0</v>
      </c>
    </row>
    <row r="66" spans="1:6" s="5" customFormat="1" x14ac:dyDescent="0.25">
      <c r="A66" s="6">
        <v>34</v>
      </c>
      <c r="B66" s="16" t="s">
        <v>82</v>
      </c>
      <c r="C66" s="8" t="s">
        <v>2</v>
      </c>
      <c r="D66" s="25">
        <v>8</v>
      </c>
      <c r="E66" s="14"/>
      <c r="F66" s="15">
        <f t="shared" si="0"/>
        <v>0</v>
      </c>
    </row>
    <row r="67" spans="1:6" s="5" customFormat="1" x14ac:dyDescent="0.25">
      <c r="A67" s="6">
        <v>35</v>
      </c>
      <c r="B67" s="16" t="s">
        <v>83</v>
      </c>
      <c r="C67" s="8" t="s">
        <v>2</v>
      </c>
      <c r="D67" s="25">
        <v>8</v>
      </c>
      <c r="E67" s="14"/>
      <c r="F67" s="15">
        <f t="shared" si="0"/>
        <v>0</v>
      </c>
    </row>
    <row r="68" spans="1:6" s="5" customFormat="1" x14ac:dyDescent="0.25">
      <c r="A68" s="6">
        <v>36</v>
      </c>
      <c r="B68" s="16" t="s">
        <v>84</v>
      </c>
      <c r="C68" s="8" t="s">
        <v>2</v>
      </c>
      <c r="D68" s="25">
        <v>1</v>
      </c>
      <c r="E68" s="14"/>
      <c r="F68" s="15">
        <f t="shared" si="0"/>
        <v>0</v>
      </c>
    </row>
    <row r="69" spans="1:6" s="5" customFormat="1" x14ac:dyDescent="0.25">
      <c r="A69" s="6">
        <v>37</v>
      </c>
      <c r="B69" s="16" t="s">
        <v>85</v>
      </c>
      <c r="C69" s="8" t="s">
        <v>2</v>
      </c>
      <c r="D69" s="25">
        <v>1</v>
      </c>
      <c r="E69" s="14"/>
      <c r="F69" s="15">
        <f t="shared" si="0"/>
        <v>0</v>
      </c>
    </row>
    <row r="70" spans="1:6" s="5" customFormat="1" x14ac:dyDescent="0.25">
      <c r="A70" s="6">
        <v>38</v>
      </c>
      <c r="B70" s="16" t="s">
        <v>86</v>
      </c>
      <c r="C70" s="8" t="s">
        <v>32</v>
      </c>
      <c r="D70" s="25">
        <v>0.4</v>
      </c>
      <c r="E70" s="14"/>
      <c r="F70" s="15">
        <f t="shared" si="0"/>
        <v>0</v>
      </c>
    </row>
    <row r="71" spans="1:6" s="5" customFormat="1" x14ac:dyDescent="0.25">
      <c r="A71" s="6">
        <v>39</v>
      </c>
      <c r="B71" s="16" t="s">
        <v>87</v>
      </c>
      <c r="C71" s="8" t="s">
        <v>50</v>
      </c>
      <c r="D71" s="25">
        <v>0.02</v>
      </c>
      <c r="E71" s="14"/>
      <c r="F71" s="15">
        <f t="shared" si="0"/>
        <v>0</v>
      </c>
    </row>
    <row r="72" spans="1:6" s="5" customFormat="1" x14ac:dyDescent="0.25">
      <c r="A72" s="6">
        <v>40</v>
      </c>
      <c r="B72" s="16" t="s">
        <v>56</v>
      </c>
      <c r="C72" s="8" t="s">
        <v>50</v>
      </c>
      <c r="D72" s="25">
        <v>0.02</v>
      </c>
      <c r="E72" s="14"/>
      <c r="F72" s="15">
        <f t="shared" si="0"/>
        <v>0</v>
      </c>
    </row>
    <row r="73" spans="1:6" s="5" customFormat="1" ht="13" x14ac:dyDescent="0.25">
      <c r="A73" s="36"/>
      <c r="B73" s="37" t="s">
        <v>88</v>
      </c>
      <c r="C73" s="41"/>
      <c r="D73" s="42"/>
      <c r="E73" s="43"/>
      <c r="F73" s="40">
        <f>SUM(F33:F72)</f>
        <v>0</v>
      </c>
    </row>
    <row r="74" spans="1:6" s="5" customFormat="1" ht="13" x14ac:dyDescent="0.25">
      <c r="A74" s="76"/>
      <c r="B74" s="77" t="s">
        <v>3</v>
      </c>
      <c r="C74" s="78"/>
      <c r="D74" s="79"/>
      <c r="E74" s="80"/>
      <c r="F74" s="81"/>
    </row>
    <row r="75" spans="1:6" s="5" customFormat="1" ht="13" x14ac:dyDescent="0.25">
      <c r="A75" s="76"/>
      <c r="B75" s="77" t="s">
        <v>89</v>
      </c>
      <c r="C75" s="82"/>
      <c r="D75" s="79"/>
      <c r="E75" s="80"/>
      <c r="F75" s="81"/>
    </row>
    <row r="76" spans="1:6" s="5" customFormat="1" ht="25" x14ac:dyDescent="0.25">
      <c r="A76" s="6">
        <v>1</v>
      </c>
      <c r="B76" s="16" t="s">
        <v>90</v>
      </c>
      <c r="C76" s="8" t="s">
        <v>15</v>
      </c>
      <c r="D76" s="25">
        <v>64</v>
      </c>
      <c r="E76" s="14"/>
      <c r="F76" s="15">
        <f t="shared" si="0"/>
        <v>0</v>
      </c>
    </row>
    <row r="77" spans="1:6" s="5" customFormat="1" x14ac:dyDescent="0.25">
      <c r="A77" s="6">
        <v>2</v>
      </c>
      <c r="B77" s="16" t="s">
        <v>91</v>
      </c>
      <c r="C77" s="8" t="s">
        <v>32</v>
      </c>
      <c r="D77" s="25">
        <v>0.64</v>
      </c>
      <c r="E77" s="14"/>
      <c r="F77" s="15">
        <f t="shared" si="0"/>
        <v>0</v>
      </c>
    </row>
    <row r="78" spans="1:6" s="5" customFormat="1" x14ac:dyDescent="0.25">
      <c r="A78" s="6">
        <v>3</v>
      </c>
      <c r="B78" s="16" t="s">
        <v>92</v>
      </c>
      <c r="C78" s="8" t="s">
        <v>32</v>
      </c>
      <c r="D78" s="25">
        <v>0.64</v>
      </c>
      <c r="E78" s="14"/>
      <c r="F78" s="15">
        <f t="shared" si="0"/>
        <v>0</v>
      </c>
    </row>
    <row r="79" spans="1:6" s="5" customFormat="1" x14ac:dyDescent="0.25">
      <c r="A79" s="6">
        <v>4</v>
      </c>
      <c r="B79" s="16" t="s">
        <v>93</v>
      </c>
      <c r="C79" s="8" t="s">
        <v>2</v>
      </c>
      <c r="D79" s="25">
        <v>5</v>
      </c>
      <c r="E79" s="14"/>
      <c r="F79" s="15">
        <f t="shared" si="0"/>
        <v>0</v>
      </c>
    </row>
    <row r="80" spans="1:6" s="5" customFormat="1" x14ac:dyDescent="0.25">
      <c r="A80" s="6">
        <v>5</v>
      </c>
      <c r="B80" s="16" t="s">
        <v>94</v>
      </c>
      <c r="C80" s="8" t="s">
        <v>2</v>
      </c>
      <c r="D80" s="25">
        <v>5</v>
      </c>
      <c r="E80" s="14"/>
      <c r="F80" s="15">
        <f t="shared" si="0"/>
        <v>0</v>
      </c>
    </row>
    <row r="81" spans="1:6" s="5" customFormat="1" ht="18" customHeight="1" x14ac:dyDescent="0.25">
      <c r="A81" s="6">
        <v>6</v>
      </c>
      <c r="B81" s="16" t="s">
        <v>95</v>
      </c>
      <c r="C81" s="8" t="s">
        <v>2</v>
      </c>
      <c r="D81" s="25">
        <v>5</v>
      </c>
      <c r="E81" s="14"/>
      <c r="F81" s="15">
        <f t="shared" si="0"/>
        <v>0</v>
      </c>
    </row>
    <row r="82" spans="1:6" s="5" customFormat="1" x14ac:dyDescent="0.25">
      <c r="A82" s="6">
        <v>7</v>
      </c>
      <c r="B82" s="16" t="s">
        <v>96</v>
      </c>
      <c r="C82" s="8" t="s">
        <v>2</v>
      </c>
      <c r="D82" s="25">
        <v>16</v>
      </c>
      <c r="E82" s="14"/>
      <c r="F82" s="15">
        <f t="shared" si="0"/>
        <v>0</v>
      </c>
    </row>
    <row r="83" spans="1:6" s="5" customFormat="1" x14ac:dyDescent="0.25">
      <c r="A83" s="6">
        <v>8</v>
      </c>
      <c r="B83" s="16" t="s">
        <v>97</v>
      </c>
      <c r="C83" s="8" t="s">
        <v>2</v>
      </c>
      <c r="D83" s="25">
        <v>16</v>
      </c>
      <c r="E83" s="14"/>
      <c r="F83" s="15">
        <f t="shared" si="0"/>
        <v>0</v>
      </c>
    </row>
    <row r="84" spans="1:6" s="5" customFormat="1" x14ac:dyDescent="0.25">
      <c r="A84" s="6">
        <v>9</v>
      </c>
      <c r="B84" s="16" t="s">
        <v>98</v>
      </c>
      <c r="C84" s="8" t="s">
        <v>99</v>
      </c>
      <c r="D84" s="25">
        <v>6.4000000000000001E-2</v>
      </c>
      <c r="E84" s="14"/>
      <c r="F84" s="15">
        <f t="shared" si="0"/>
        <v>0</v>
      </c>
    </row>
    <row r="85" spans="1:6" s="5" customFormat="1" x14ac:dyDescent="0.25">
      <c r="A85" s="6">
        <v>10</v>
      </c>
      <c r="B85" s="16" t="s">
        <v>100</v>
      </c>
      <c r="C85" s="8" t="s">
        <v>32</v>
      </c>
      <c r="D85" s="25">
        <v>0.64</v>
      </c>
      <c r="E85" s="14"/>
      <c r="F85" s="15">
        <f t="shared" si="0"/>
        <v>0</v>
      </c>
    </row>
    <row r="86" spans="1:6" s="5" customFormat="1" x14ac:dyDescent="0.25">
      <c r="A86" s="6">
        <v>11</v>
      </c>
      <c r="B86" s="16" t="s">
        <v>101</v>
      </c>
      <c r="C86" s="8" t="s">
        <v>15</v>
      </c>
      <c r="D86" s="25">
        <v>64</v>
      </c>
      <c r="E86" s="14"/>
      <c r="F86" s="15">
        <f t="shared" si="0"/>
        <v>0</v>
      </c>
    </row>
    <row r="87" spans="1:6" s="5" customFormat="1" ht="13" x14ac:dyDescent="0.25">
      <c r="A87" s="76"/>
      <c r="B87" s="77" t="s">
        <v>102</v>
      </c>
      <c r="C87" s="78"/>
      <c r="D87" s="79"/>
      <c r="E87" s="80"/>
      <c r="F87" s="81">
        <f>SUM(F76:F86)</f>
        <v>0</v>
      </c>
    </row>
    <row r="88" spans="1:6" s="5" customFormat="1" ht="13" x14ac:dyDescent="0.25">
      <c r="A88" s="44"/>
      <c r="B88" s="45" t="s">
        <v>3</v>
      </c>
      <c r="C88" s="46"/>
      <c r="D88" s="47"/>
      <c r="E88" s="48"/>
      <c r="F88" s="49"/>
    </row>
    <row r="89" spans="1:6" s="5" customFormat="1" ht="13" x14ac:dyDescent="0.25">
      <c r="A89" s="44"/>
      <c r="B89" s="45" t="s">
        <v>103</v>
      </c>
      <c r="C89" s="46"/>
      <c r="D89" s="47"/>
      <c r="E89" s="48"/>
      <c r="F89" s="49"/>
    </row>
    <row r="90" spans="1:6" s="5" customFormat="1" x14ac:dyDescent="0.25">
      <c r="A90" s="6">
        <v>1</v>
      </c>
      <c r="B90" s="16" t="s">
        <v>104</v>
      </c>
      <c r="C90" s="8" t="s">
        <v>15</v>
      </c>
      <c r="D90" s="26">
        <v>64</v>
      </c>
      <c r="E90" s="14"/>
      <c r="F90" s="15">
        <f t="shared" si="0"/>
        <v>0</v>
      </c>
    </row>
    <row r="91" spans="1:6" s="5" customFormat="1" x14ac:dyDescent="0.25">
      <c r="A91" s="6">
        <v>2</v>
      </c>
      <c r="B91" s="16" t="s">
        <v>105</v>
      </c>
      <c r="C91" s="8" t="s">
        <v>15</v>
      </c>
      <c r="D91" s="25">
        <v>64</v>
      </c>
      <c r="E91" s="14"/>
      <c r="F91" s="15">
        <f t="shared" si="0"/>
        <v>0</v>
      </c>
    </row>
    <row r="92" spans="1:6" s="5" customFormat="1" x14ac:dyDescent="0.25">
      <c r="A92" s="6">
        <v>3</v>
      </c>
      <c r="B92" s="16" t="s">
        <v>106</v>
      </c>
      <c r="C92" s="8" t="s">
        <v>2</v>
      </c>
      <c r="D92" s="25">
        <v>8</v>
      </c>
      <c r="E92" s="14"/>
      <c r="F92" s="15">
        <f t="shared" si="0"/>
        <v>0</v>
      </c>
    </row>
    <row r="93" spans="1:6" s="5" customFormat="1" x14ac:dyDescent="0.25">
      <c r="A93" s="6">
        <v>4</v>
      </c>
      <c r="B93" s="16" t="s">
        <v>107</v>
      </c>
      <c r="C93" s="8" t="s">
        <v>2</v>
      </c>
      <c r="D93" s="25">
        <v>8</v>
      </c>
      <c r="E93" s="14"/>
      <c r="F93" s="15">
        <f t="shared" si="0"/>
        <v>0</v>
      </c>
    </row>
    <row r="94" spans="1:6" s="5" customFormat="1" ht="25" x14ac:dyDescent="0.25">
      <c r="A94" s="6">
        <v>5</v>
      </c>
      <c r="B94" s="16" t="s">
        <v>108</v>
      </c>
      <c r="C94" s="8" t="s">
        <v>2</v>
      </c>
      <c r="D94" s="25">
        <v>16</v>
      </c>
      <c r="E94" s="14"/>
      <c r="F94" s="15">
        <f t="shared" si="0"/>
        <v>0</v>
      </c>
    </row>
    <row r="95" spans="1:6" s="5" customFormat="1" x14ac:dyDescent="0.25">
      <c r="A95" s="6">
        <v>6</v>
      </c>
      <c r="B95" s="16" t="s">
        <v>109</v>
      </c>
      <c r="C95" s="8" t="s">
        <v>2</v>
      </c>
      <c r="D95" s="25">
        <v>5</v>
      </c>
      <c r="E95" s="14"/>
      <c r="F95" s="15">
        <f t="shared" si="0"/>
        <v>0</v>
      </c>
    </row>
    <row r="96" spans="1:6" s="5" customFormat="1" ht="18" customHeight="1" x14ac:dyDescent="0.25">
      <c r="A96" s="6">
        <v>7</v>
      </c>
      <c r="B96" s="16" t="s">
        <v>110</v>
      </c>
      <c r="C96" s="8" t="s">
        <v>32</v>
      </c>
      <c r="D96" s="25">
        <v>0.64</v>
      </c>
      <c r="E96" s="14"/>
      <c r="F96" s="15">
        <f t="shared" si="0"/>
        <v>0</v>
      </c>
    </row>
    <row r="97" spans="1:6" s="5" customFormat="1" x14ac:dyDescent="0.25">
      <c r="A97" s="6">
        <v>8</v>
      </c>
      <c r="B97" s="16" t="s">
        <v>111</v>
      </c>
      <c r="C97" s="8" t="s">
        <v>15</v>
      </c>
      <c r="D97" s="25">
        <v>64</v>
      </c>
      <c r="E97" s="14"/>
      <c r="F97" s="15">
        <f t="shared" si="0"/>
        <v>0</v>
      </c>
    </row>
    <row r="98" spans="1:6" s="5" customFormat="1" ht="25" x14ac:dyDescent="0.25">
      <c r="A98" s="6">
        <v>9</v>
      </c>
      <c r="B98" s="16" t="s">
        <v>112</v>
      </c>
      <c r="C98" s="8" t="s">
        <v>32</v>
      </c>
      <c r="D98" s="25">
        <v>0.64</v>
      </c>
      <c r="E98" s="14"/>
      <c r="F98" s="15">
        <f t="shared" si="0"/>
        <v>0</v>
      </c>
    </row>
    <row r="99" spans="1:6" s="5" customFormat="1" x14ac:dyDescent="0.25">
      <c r="A99" s="6">
        <v>10</v>
      </c>
      <c r="B99" s="16" t="s">
        <v>19</v>
      </c>
      <c r="C99" s="8" t="s">
        <v>15</v>
      </c>
      <c r="D99" s="25">
        <v>64</v>
      </c>
      <c r="E99" s="14"/>
      <c r="F99" s="15">
        <f t="shared" si="0"/>
        <v>0</v>
      </c>
    </row>
    <row r="100" spans="1:6" s="5" customFormat="1" ht="13" x14ac:dyDescent="0.25">
      <c r="A100" s="44"/>
      <c r="B100" s="45" t="s">
        <v>113</v>
      </c>
      <c r="C100" s="46"/>
      <c r="D100" s="47"/>
      <c r="E100" s="48"/>
      <c r="F100" s="49">
        <f>SUM(F90:F99)</f>
        <v>0</v>
      </c>
    </row>
    <row r="101" spans="1:6" s="5" customFormat="1" ht="13" x14ac:dyDescent="0.25">
      <c r="A101" s="50"/>
      <c r="B101" s="51" t="s">
        <v>3</v>
      </c>
      <c r="C101" s="52"/>
      <c r="D101" s="53"/>
      <c r="E101" s="54"/>
      <c r="F101" s="55"/>
    </row>
    <row r="102" spans="1:6" s="5" customFormat="1" ht="13" x14ac:dyDescent="0.25">
      <c r="A102" s="50"/>
      <c r="B102" s="51" t="s">
        <v>114</v>
      </c>
      <c r="C102" s="52"/>
      <c r="D102" s="53"/>
      <c r="E102" s="54"/>
      <c r="F102" s="55"/>
    </row>
    <row r="103" spans="1:6" s="4" customFormat="1" ht="25" x14ac:dyDescent="0.25">
      <c r="A103" s="6">
        <v>1</v>
      </c>
      <c r="B103" s="20" t="s">
        <v>115</v>
      </c>
      <c r="C103" s="22" t="s">
        <v>9</v>
      </c>
      <c r="D103" s="26">
        <v>1</v>
      </c>
      <c r="E103" s="14"/>
      <c r="F103" s="15">
        <f t="shared" si="0"/>
        <v>0</v>
      </c>
    </row>
    <row r="104" spans="1:6" s="5" customFormat="1" x14ac:dyDescent="0.25">
      <c r="A104" s="6">
        <v>2</v>
      </c>
      <c r="B104" s="20" t="s">
        <v>116</v>
      </c>
      <c r="C104" s="22" t="s">
        <v>9</v>
      </c>
      <c r="D104" s="26">
        <v>1</v>
      </c>
      <c r="E104" s="14"/>
      <c r="F104" s="15">
        <f t="shared" si="0"/>
        <v>0</v>
      </c>
    </row>
    <row r="105" spans="1:6" s="5" customFormat="1" ht="13" x14ac:dyDescent="0.25">
      <c r="A105" s="50"/>
      <c r="B105" s="51" t="s">
        <v>117</v>
      </c>
      <c r="C105" s="52"/>
      <c r="D105" s="53"/>
      <c r="E105" s="54"/>
      <c r="F105" s="55">
        <f>SUM(F103:F104)</f>
        <v>0</v>
      </c>
    </row>
    <row r="106" spans="1:6" s="5" customFormat="1" ht="13" x14ac:dyDescent="0.25">
      <c r="A106" s="56"/>
      <c r="B106" s="57" t="s">
        <v>3</v>
      </c>
      <c r="C106" s="58"/>
      <c r="D106" s="59"/>
      <c r="E106" s="60"/>
      <c r="F106" s="61"/>
    </row>
    <row r="107" spans="1:6" s="5" customFormat="1" ht="13" x14ac:dyDescent="0.25">
      <c r="A107" s="56"/>
      <c r="B107" s="57" t="s">
        <v>118</v>
      </c>
      <c r="C107" s="58"/>
      <c r="D107" s="59"/>
      <c r="E107" s="60"/>
      <c r="F107" s="61"/>
    </row>
    <row r="108" spans="1:6" s="5" customFormat="1" ht="37.5" x14ac:dyDescent="0.25">
      <c r="A108" s="6">
        <v>1</v>
      </c>
      <c r="B108" s="16" t="s">
        <v>119</v>
      </c>
      <c r="C108" s="17" t="s">
        <v>9</v>
      </c>
      <c r="D108" s="25">
        <v>1</v>
      </c>
      <c r="E108" s="14"/>
      <c r="F108" s="15">
        <f t="shared" si="0"/>
        <v>0</v>
      </c>
    </row>
    <row r="109" spans="1:6" s="5" customFormat="1" x14ac:dyDescent="0.25">
      <c r="A109" s="6">
        <v>2</v>
      </c>
      <c r="B109" s="16" t="s">
        <v>120</v>
      </c>
      <c r="C109" s="17" t="s">
        <v>9</v>
      </c>
      <c r="D109" s="25">
        <v>1</v>
      </c>
      <c r="E109" s="14"/>
      <c r="F109" s="15">
        <f t="shared" si="0"/>
        <v>0</v>
      </c>
    </row>
    <row r="110" spans="1:6" s="5" customFormat="1" ht="13" x14ac:dyDescent="0.25">
      <c r="A110" s="56"/>
      <c r="B110" s="57" t="s">
        <v>121</v>
      </c>
      <c r="C110" s="62"/>
      <c r="D110" s="59"/>
      <c r="E110" s="60"/>
      <c r="F110" s="61">
        <f>SUM(F108:F109)</f>
        <v>0</v>
      </c>
    </row>
    <row r="111" spans="1:6" ht="13" x14ac:dyDescent="0.25">
      <c r="A111" s="63"/>
      <c r="B111" s="64" t="s">
        <v>122</v>
      </c>
      <c r="C111" s="65"/>
      <c r="D111" s="66"/>
      <c r="E111" s="67"/>
      <c r="F111" s="68">
        <f>F30+F73+F87+F100+F105+F110</f>
        <v>0</v>
      </c>
    </row>
    <row r="112" spans="1:6" ht="13" x14ac:dyDescent="0.3">
      <c r="A112" s="69"/>
      <c r="B112" s="69" t="s">
        <v>123</v>
      </c>
      <c r="C112" s="70"/>
      <c r="D112" s="71"/>
      <c r="E112" s="72"/>
      <c r="F112" s="73">
        <f>F111*0.21</f>
        <v>0</v>
      </c>
    </row>
    <row r="113" spans="1:6" ht="13.5" thickBot="1" x14ac:dyDescent="0.35">
      <c r="A113" s="69"/>
      <c r="B113" s="69" t="s">
        <v>124</v>
      </c>
      <c r="C113" s="70"/>
      <c r="D113" s="71"/>
      <c r="E113" s="74"/>
      <c r="F113" s="75">
        <f>SUM(F111:F112)</f>
        <v>0</v>
      </c>
    </row>
  </sheetData>
  <mergeCells count="9">
    <mergeCell ref="F3:F4"/>
    <mergeCell ref="B30:E30"/>
    <mergeCell ref="B1:D1"/>
    <mergeCell ref="B2:D2"/>
    <mergeCell ref="A3:A4"/>
    <mergeCell ref="B3:B4"/>
    <mergeCell ref="C3:C4"/>
    <mergeCell ref="D3:D4"/>
    <mergeCell ref="E3:E4"/>
  </mergeCells>
  <phoneticPr fontId="5" type="noConversion"/>
  <pageMargins left="0.55118110236220474" right="0.15748031496062992" top="0.59055118110236227" bottom="0.19685039370078741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Pirmo aukšto patalpų remontas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Malvydas</dc:creator>
  <cp:lastModifiedBy>Justina Šatikė  | Lithuania Travel</cp:lastModifiedBy>
  <cp:lastPrinted>2023-08-16T10:08:07Z</cp:lastPrinted>
  <dcterms:created xsi:type="dcterms:W3CDTF">2011-06-01T15:15:17Z</dcterms:created>
  <dcterms:modified xsi:type="dcterms:W3CDTF">2025-10-10T11:23:40Z</dcterms:modified>
</cp:coreProperties>
</file>