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lakdlt-my.sharepoint.com/personal/loreta_jakstiene_vialietuva_lt/Documents/Darbalaukis/"/>
    </mc:Choice>
  </mc:AlternateContent>
  <xr:revisionPtr revIDLastSave="1" documentId="14_{0BFD8DF5-EE36-4019-9FC7-FC0C4022354B}" xr6:coauthVersionLast="47" xr6:coauthVersionMax="47" xr10:uidLastSave="{D16D7043-2E90-41EF-8FDB-2A3E1128D756}"/>
  <bookViews>
    <workbookView xWindow="-108" yWindow="-108" windowWidth="23256" windowHeight="12456" tabRatio="674" firstSheet="21" activeTab="25" xr2:uid="{B6A85F11-63FF-4CFE-813B-87680CFA5236}"/>
  </bookViews>
  <sheets>
    <sheet name="Susisiekimo_27-" sheetId="63" r:id="rId1"/>
    <sheet name="Elektrotechninė (25, 26, 27)" sheetId="49" r:id="rId2"/>
    <sheet name="Susisiekimo_27" sheetId="48" r:id="rId3"/>
    <sheet name="Susisiekimo_26" sheetId="47" r:id="rId4"/>
    <sheet name="Susisiekimo_25" sheetId="46" r:id="rId5"/>
    <sheet name="Elektrotechninė (23)" sheetId="44" r:id="rId6"/>
    <sheet name="Susisiekimo (23)" sheetId="43" r:id="rId7"/>
    <sheet name="Elektrotechninė (42)" sheetId="41" r:id="rId8"/>
    <sheet name="Susisiekimo (42)" sheetId="40" r:id="rId9"/>
    <sheet name="Elektrotechninė (27)" sheetId="38" r:id="rId10"/>
    <sheet name="Susisiekimo (27)" sheetId="37" r:id="rId11"/>
    <sheet name="Elektrotechninė_67-67a" sheetId="31" r:id="rId12"/>
    <sheet name="Susisiekimo_67a" sheetId="30" r:id="rId13"/>
    <sheet name="Susisiekimo_67" sheetId="29" r:id="rId14"/>
    <sheet name="Elektrotechninė (66)" sheetId="27" r:id="rId15"/>
    <sheet name="Susisiekimo (66)" sheetId="26" r:id="rId16"/>
    <sheet name="Elektrotechninė (50,53)" sheetId="21" r:id="rId17"/>
    <sheet name="Susisiekimo (Nr. 50, 53)" sheetId="20" r:id="rId18"/>
    <sheet name="Elektrotechninė (49A)" sheetId="18" r:id="rId19"/>
    <sheet name="Susisiekimo (49A)" sheetId="17" r:id="rId20"/>
    <sheet name="Apšvietimo_40-41" sheetId="11" r:id="rId21"/>
    <sheet name="Susisiekimo (Nr. 41)" sheetId="10" r:id="rId22"/>
    <sheet name="Susisiekimo (Nr. 40)" sheetId="9" r:id="rId23"/>
    <sheet name="Elektrotechninė_49" sheetId="7" r:id="rId24"/>
    <sheet name="Susisiekimo_49" sheetId="6" r:id="rId25"/>
    <sheet name="SANTRAUKA" sheetId="64" r:id="rId26"/>
  </sheets>
  <externalReferences>
    <externalReference r:id="rId2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64" l="1"/>
  <c r="C10" i="64"/>
  <c r="C11" i="64"/>
  <c r="C12" i="64"/>
  <c r="C13" i="64"/>
  <c r="C14" i="64"/>
  <c r="C15" i="64"/>
  <c r="C16" i="64"/>
  <c r="C17" i="64"/>
  <c r="C18" i="64"/>
  <c r="C19" i="64"/>
  <c r="C20" i="64"/>
  <c r="C21" i="64"/>
  <c r="C22" i="64"/>
  <c r="C23" i="64"/>
  <c r="C24" i="64"/>
  <c r="C25" i="64"/>
  <c r="C26" i="64"/>
  <c r="G5" i="63"/>
  <c r="G6" i="63"/>
  <c r="G7" i="63"/>
  <c r="G8" i="63"/>
  <c r="I13" i="63" s="1"/>
  <c r="G9" i="63"/>
  <c r="G10" i="63"/>
  <c r="G41" i="63" s="1"/>
  <c r="G11" i="63"/>
  <c r="G12" i="63"/>
  <c r="G13" i="63"/>
  <c r="G14" i="63"/>
  <c r="G15" i="63"/>
  <c r="G16" i="63"/>
  <c r="I16" i="63"/>
  <c r="G17" i="63"/>
  <c r="G18" i="63"/>
  <c r="I22" i="63" s="1"/>
  <c r="G19" i="63"/>
  <c r="G20" i="63"/>
  <c r="G21" i="63"/>
  <c r="G22" i="63"/>
  <c r="G23" i="63"/>
  <c r="I28" i="63" s="1"/>
  <c r="G24" i="63"/>
  <c r="G25" i="63"/>
  <c r="G26" i="63"/>
  <c r="G27" i="63"/>
  <c r="G28" i="63"/>
  <c r="G29" i="63"/>
  <c r="I33" i="63" s="1"/>
  <c r="G30" i="63"/>
  <c r="G31" i="63"/>
  <c r="G32" i="63"/>
  <c r="G33" i="63"/>
  <c r="G34" i="63"/>
  <c r="G35" i="63"/>
  <c r="G36" i="63"/>
  <c r="G37" i="63"/>
  <c r="G38" i="63"/>
  <c r="I38" i="63"/>
  <c r="G39" i="63"/>
  <c r="G40" i="63"/>
  <c r="I40" i="63" s="1"/>
  <c r="G65" i="49" l="1"/>
  <c r="G64" i="49"/>
  <c r="G63" i="49"/>
  <c r="G62" i="49"/>
  <c r="G61" i="49"/>
  <c r="G60" i="49"/>
  <c r="G59" i="49"/>
  <c r="G58" i="49"/>
  <c r="G57" i="49"/>
  <c r="G56" i="49"/>
  <c r="G55" i="49"/>
  <c r="G54" i="49"/>
  <c r="G53" i="49"/>
  <c r="G52" i="49"/>
  <c r="G51" i="49"/>
  <c r="G50" i="49"/>
  <c r="G49" i="49"/>
  <c r="G48" i="49"/>
  <c r="G47" i="49"/>
  <c r="G46" i="49"/>
  <c r="G45" i="49"/>
  <c r="G44" i="49"/>
  <c r="G43" i="49"/>
  <c r="I65" i="49" s="1"/>
  <c r="G42" i="49"/>
  <c r="G41" i="49"/>
  <c r="G40" i="49"/>
  <c r="G39" i="49"/>
  <c r="G38" i="49"/>
  <c r="G37" i="49"/>
  <c r="G36" i="49"/>
  <c r="G35" i="49"/>
  <c r="G34" i="49"/>
  <c r="G33" i="49"/>
  <c r="G32" i="49"/>
  <c r="G31" i="49"/>
  <c r="G30" i="49"/>
  <c r="G29" i="49"/>
  <c r="G28" i="49"/>
  <c r="G27" i="49"/>
  <c r="G26" i="49"/>
  <c r="G25" i="49"/>
  <c r="G24" i="49"/>
  <c r="G23" i="49"/>
  <c r="G22" i="49"/>
  <c r="G21" i="49"/>
  <c r="G20" i="49"/>
  <c r="G19" i="49"/>
  <c r="G18" i="49"/>
  <c r="G17" i="49"/>
  <c r="G16" i="49"/>
  <c r="G15" i="49"/>
  <c r="G14" i="49"/>
  <c r="G13" i="49"/>
  <c r="G12" i="49"/>
  <c r="G11" i="49"/>
  <c r="G10" i="49"/>
  <c r="G9" i="49"/>
  <c r="G8" i="49"/>
  <c r="G7" i="49"/>
  <c r="G6" i="49"/>
  <c r="G5" i="49"/>
  <c r="G66" i="49" s="1"/>
  <c r="G36" i="48"/>
  <c r="G35" i="48"/>
  <c r="I36" i="48" s="1"/>
  <c r="G34" i="48"/>
  <c r="G33" i="48"/>
  <c r="G32" i="48"/>
  <c r="I34" i="48" s="1"/>
  <c r="G31" i="48"/>
  <c r="G30" i="48"/>
  <c r="G29" i="48"/>
  <c r="G28" i="48"/>
  <c r="G27" i="48"/>
  <c r="G26" i="48"/>
  <c r="G25" i="48"/>
  <c r="G24" i="48"/>
  <c r="I31" i="48" s="1"/>
  <c r="G23" i="48"/>
  <c r="I22" i="48"/>
  <c r="G22" i="48"/>
  <c r="G21" i="48"/>
  <c r="G20" i="48"/>
  <c r="G19" i="48"/>
  <c r="G18" i="48"/>
  <c r="G17" i="48"/>
  <c r="I19" i="48" s="1"/>
  <c r="G16" i="48"/>
  <c r="G15" i="48"/>
  <c r="G14" i="48"/>
  <c r="G13" i="48"/>
  <c r="G12" i="48"/>
  <c r="G11" i="48"/>
  <c r="G10" i="48"/>
  <c r="G9" i="48"/>
  <c r="I16" i="48" s="1"/>
  <c r="G8" i="48"/>
  <c r="G7" i="48"/>
  <c r="G6" i="48"/>
  <c r="G5" i="48"/>
  <c r="G45" i="47"/>
  <c r="G44" i="47"/>
  <c r="G43" i="47"/>
  <c r="G42" i="47"/>
  <c r="I45" i="47" s="1"/>
  <c r="G41" i="47"/>
  <c r="G40" i="47"/>
  <c r="G39" i="47"/>
  <c r="I41" i="47" s="1"/>
  <c r="G38" i="47"/>
  <c r="G37" i="47"/>
  <c r="G36" i="47"/>
  <c r="G35" i="47"/>
  <c r="G34" i="47"/>
  <c r="G33" i="47"/>
  <c r="G32" i="47"/>
  <c r="G31" i="47"/>
  <c r="G30" i="47"/>
  <c r="I38" i="47" s="1"/>
  <c r="G29" i="47"/>
  <c r="I29" i="47" s="1"/>
  <c r="G28" i="47"/>
  <c r="G27" i="47"/>
  <c r="G26" i="47"/>
  <c r="I26" i="47" s="1"/>
  <c r="G25" i="47"/>
  <c r="G24" i="47"/>
  <c r="G23" i="47"/>
  <c r="G22" i="47"/>
  <c r="G21" i="47"/>
  <c r="G20" i="47"/>
  <c r="G19" i="47"/>
  <c r="I23" i="47" s="1"/>
  <c r="G18" i="47"/>
  <c r="G17" i="47"/>
  <c r="G16" i="47"/>
  <c r="G15" i="47"/>
  <c r="G14" i="47"/>
  <c r="G13" i="47"/>
  <c r="G12" i="47"/>
  <c r="G11" i="47"/>
  <c r="G10" i="47"/>
  <c r="G9" i="47"/>
  <c r="G8" i="47"/>
  <c r="G7" i="47"/>
  <c r="G6" i="47"/>
  <c r="G5" i="47"/>
  <c r="G46" i="47" s="1"/>
  <c r="G35" i="46"/>
  <c r="I35" i="46" s="1"/>
  <c r="G34" i="46"/>
  <c r="G33" i="46"/>
  <c r="G32" i="46"/>
  <c r="G31" i="46"/>
  <c r="G30" i="46"/>
  <c r="I32" i="46" s="1"/>
  <c r="G29" i="46"/>
  <c r="G28" i="46"/>
  <c r="G27" i="46"/>
  <c r="G26" i="46"/>
  <c r="G25" i="46"/>
  <c r="G24" i="46"/>
  <c r="G23" i="46"/>
  <c r="G22" i="46"/>
  <c r="I29" i="46" s="1"/>
  <c r="I21" i="46"/>
  <c r="G21" i="46"/>
  <c r="G20" i="46"/>
  <c r="G19" i="46"/>
  <c r="G18" i="46"/>
  <c r="G17" i="46"/>
  <c r="G16" i="46"/>
  <c r="I18" i="46" s="1"/>
  <c r="G15" i="46"/>
  <c r="G14" i="46"/>
  <c r="G13" i="46"/>
  <c r="G12" i="46"/>
  <c r="G11" i="46"/>
  <c r="G10" i="46"/>
  <c r="G9" i="46"/>
  <c r="G8" i="46"/>
  <c r="I15" i="46" s="1"/>
  <c r="G7" i="46"/>
  <c r="G6" i="46"/>
  <c r="G5" i="46"/>
  <c r="G36" i="46" s="1"/>
  <c r="I42" i="49" l="1"/>
  <c r="G37" i="48"/>
  <c r="I17" i="47"/>
  <c r="G57" i="44" l="1"/>
  <c r="G56" i="44"/>
  <c r="G55" i="44"/>
  <c r="G54" i="44"/>
  <c r="G53" i="44"/>
  <c r="G52" i="44"/>
  <c r="G51" i="44"/>
  <c r="G50" i="44"/>
  <c r="G49" i="44"/>
  <c r="I57" i="44" s="1"/>
  <c r="G48" i="44"/>
  <c r="G47" i="44"/>
  <c r="G46" i="44"/>
  <c r="G45" i="44"/>
  <c r="G44" i="44"/>
  <c r="G43" i="44"/>
  <c r="G42" i="44"/>
  <c r="G41" i="44"/>
  <c r="G40" i="44"/>
  <c r="G39" i="44"/>
  <c r="G38" i="44"/>
  <c r="G37" i="44"/>
  <c r="G36" i="44"/>
  <c r="G35" i="44"/>
  <c r="G34" i="44"/>
  <c r="G33" i="44"/>
  <c r="G32" i="44"/>
  <c r="G31" i="44"/>
  <c r="G30" i="44"/>
  <c r="G29" i="44"/>
  <c r="G28" i="44"/>
  <c r="G27" i="44"/>
  <c r="G26" i="44"/>
  <c r="G25" i="44"/>
  <c r="G24" i="44"/>
  <c r="G23" i="44"/>
  <c r="G22" i="44"/>
  <c r="G21" i="44"/>
  <c r="G20" i="44"/>
  <c r="G19" i="44"/>
  <c r="G18" i="44"/>
  <c r="G17" i="44"/>
  <c r="G16" i="44"/>
  <c r="G15" i="44"/>
  <c r="G14" i="44"/>
  <c r="G13" i="44"/>
  <c r="G12" i="44"/>
  <c r="G11" i="44"/>
  <c r="G10" i="44"/>
  <c r="G58" i="44" s="1"/>
  <c r="G9" i="44"/>
  <c r="G8" i="44"/>
  <c r="G7" i="44"/>
  <c r="G6" i="44"/>
  <c r="G5" i="44"/>
  <c r="I32" i="43"/>
  <c r="G32" i="43"/>
  <c r="G31" i="43"/>
  <c r="G30" i="43"/>
  <c r="I30" i="43" s="1"/>
  <c r="G29" i="43"/>
  <c r="G28" i="43"/>
  <c r="G27" i="43"/>
  <c r="G26" i="43"/>
  <c r="G25" i="43"/>
  <c r="G24" i="43"/>
  <c r="G23" i="43"/>
  <c r="I28" i="43" s="1"/>
  <c r="G22" i="43"/>
  <c r="G21" i="43"/>
  <c r="G20" i="43"/>
  <c r="I21" i="43" s="1"/>
  <c r="G19" i="43"/>
  <c r="G18" i="43"/>
  <c r="G17" i="43"/>
  <c r="I18" i="43" s="1"/>
  <c r="G16" i="43"/>
  <c r="G15" i="43"/>
  <c r="G14" i="43"/>
  <c r="G13" i="43"/>
  <c r="G12" i="43"/>
  <c r="G11" i="43"/>
  <c r="G10" i="43"/>
  <c r="G9" i="43"/>
  <c r="G8" i="43"/>
  <c r="G7" i="43"/>
  <c r="G6" i="43"/>
  <c r="I15" i="43" s="1"/>
  <c r="G5" i="43"/>
  <c r="G33" i="43" s="1"/>
  <c r="I42" i="44" l="1"/>
  <c r="G64" i="41" l="1"/>
  <c r="G63" i="41"/>
  <c r="G62" i="41"/>
  <c r="G61" i="41"/>
  <c r="G60" i="41"/>
  <c r="G59" i="41"/>
  <c r="G58" i="41"/>
  <c r="G57" i="41"/>
  <c r="G56" i="41"/>
  <c r="G55" i="41"/>
  <c r="G54" i="41"/>
  <c r="G53" i="41"/>
  <c r="G52" i="41"/>
  <c r="G51" i="41"/>
  <c r="G50" i="41"/>
  <c r="G49" i="41"/>
  <c r="G48" i="41"/>
  <c r="G47" i="41"/>
  <c r="G46" i="41"/>
  <c r="I64" i="41" s="1"/>
  <c r="G45" i="41"/>
  <c r="G44" i="41"/>
  <c r="G43" i="41"/>
  <c r="G42" i="41"/>
  <c r="G41" i="41"/>
  <c r="G40" i="41"/>
  <c r="G39" i="41"/>
  <c r="G38" i="41"/>
  <c r="G37" i="41"/>
  <c r="G36" i="41"/>
  <c r="G35" i="41"/>
  <c r="G34" i="41"/>
  <c r="G33" i="41"/>
  <c r="G32"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65" i="41" s="1"/>
  <c r="G17" i="40"/>
  <c r="G16" i="40"/>
  <c r="I16" i="40" s="1"/>
  <c r="G15" i="40"/>
  <c r="G14" i="40"/>
  <c r="I15" i="40" s="1"/>
  <c r="G13" i="40"/>
  <c r="G12" i="40"/>
  <c r="G11" i="40"/>
  <c r="I13" i="40" s="1"/>
  <c r="G10" i="40"/>
  <c r="G9" i="40"/>
  <c r="G8" i="40"/>
  <c r="G7" i="40"/>
  <c r="G6" i="40"/>
  <c r="G5" i="40"/>
  <c r="I10" i="40" s="1"/>
  <c r="I45" i="41" l="1"/>
  <c r="G58" i="38" l="1"/>
  <c r="G57" i="38"/>
  <c r="G54" i="38"/>
  <c r="G53" i="38"/>
  <c r="G52" i="38"/>
  <c r="G51" i="38"/>
  <c r="G50" i="38"/>
  <c r="G49" i="38"/>
  <c r="G48" i="38"/>
  <c r="G47" i="38"/>
  <c r="G46" i="38"/>
  <c r="G45" i="38"/>
  <c r="G44" i="38"/>
  <c r="G43" i="38"/>
  <c r="G42" i="38"/>
  <c r="I58" i="38" s="1"/>
  <c r="G41" i="38"/>
  <c r="G40" i="38"/>
  <c r="G39" i="38"/>
  <c r="G38" i="38"/>
  <c r="G37" i="38"/>
  <c r="G36" i="38"/>
  <c r="G35" i="38"/>
  <c r="G34" i="38"/>
  <c r="G33" i="38"/>
  <c r="G32" i="38"/>
  <c r="G31" i="38"/>
  <c r="G30" i="38"/>
  <c r="G29" i="38"/>
  <c r="G28" i="38"/>
  <c r="G27" i="38"/>
  <c r="G26" i="38"/>
  <c r="G25" i="38"/>
  <c r="G24" i="38"/>
  <c r="G23" i="38"/>
  <c r="G22" i="38"/>
  <c r="G21" i="38"/>
  <c r="G20" i="38"/>
  <c r="G19" i="38"/>
  <c r="G18" i="38"/>
  <c r="G17" i="38"/>
  <c r="G16" i="38"/>
  <c r="G15" i="38"/>
  <c r="G14" i="38"/>
  <c r="G13" i="38"/>
  <c r="G12" i="38"/>
  <c r="G11" i="38"/>
  <c r="G10" i="38"/>
  <c r="G9" i="38"/>
  <c r="G8" i="38"/>
  <c r="G7" i="38"/>
  <c r="G6" i="38"/>
  <c r="G5" i="38"/>
  <c r="G4" i="38"/>
  <c r="G59" i="38" s="1"/>
  <c r="G49" i="37"/>
  <c r="G48" i="37"/>
  <c r="I49" i="37" s="1"/>
  <c r="G47" i="37"/>
  <c r="G46" i="37"/>
  <c r="G45" i="37"/>
  <c r="G44" i="37"/>
  <c r="G43" i="37"/>
  <c r="G42" i="37"/>
  <c r="I47" i="37" s="1"/>
  <c r="G41" i="37"/>
  <c r="G40" i="37"/>
  <c r="G39" i="37"/>
  <c r="G38" i="37"/>
  <c r="G37" i="37"/>
  <c r="G36" i="37"/>
  <c r="G35" i="37"/>
  <c r="I41" i="37" s="1"/>
  <c r="G34" i="37"/>
  <c r="G33" i="37"/>
  <c r="G32" i="37"/>
  <c r="G31" i="37"/>
  <c r="G30" i="37"/>
  <c r="G29" i="37"/>
  <c r="G28" i="37"/>
  <c r="G27" i="37"/>
  <c r="I34" i="37" s="1"/>
  <c r="G26" i="37"/>
  <c r="G25" i="37"/>
  <c r="G24" i="37"/>
  <c r="I26" i="37" s="1"/>
  <c r="I23" i="37"/>
  <c r="G23" i="37"/>
  <c r="G22" i="37"/>
  <c r="G21" i="37"/>
  <c r="G20" i="37"/>
  <c r="G19" i="37"/>
  <c r="G18" i="37"/>
  <c r="G17" i="37"/>
  <c r="I16" i="37"/>
  <c r="G16" i="37"/>
  <c r="G15" i="37"/>
  <c r="G14" i="37"/>
  <c r="G13" i="37"/>
  <c r="G12" i="37"/>
  <c r="G11" i="37"/>
  <c r="G10" i="37"/>
  <c r="G9" i="37"/>
  <c r="G8" i="37"/>
  <c r="G7" i="37"/>
  <c r="G50" i="37" s="1"/>
  <c r="G6" i="37"/>
  <c r="G5" i="37"/>
  <c r="I41" i="38" l="1"/>
  <c r="G49" i="31" l="1"/>
  <c r="G48" i="31"/>
  <c r="G47" i="31"/>
  <c r="G46" i="31"/>
  <c r="G45" i="31"/>
  <c r="G44" i="31"/>
  <c r="G43" i="31"/>
  <c r="G42" i="31"/>
  <c r="G41" i="31"/>
  <c r="G40" i="31"/>
  <c r="G39" i="31"/>
  <c r="G38" i="31"/>
  <c r="G37" i="31"/>
  <c r="I49" i="31" s="1"/>
  <c r="I36" i="31"/>
  <c r="G36" i="31"/>
  <c r="G35" i="31"/>
  <c r="G34" i="31"/>
  <c r="G33" i="31"/>
  <c r="G32" i="31"/>
  <c r="G31" i="31"/>
  <c r="G30" i="31"/>
  <c r="G29" i="31"/>
  <c r="G28" i="31"/>
  <c r="G27" i="31"/>
  <c r="G26" i="31"/>
  <c r="G25" i="31"/>
  <c r="G24" i="31"/>
  <c r="G23" i="31"/>
  <c r="G22" i="31"/>
  <c r="G21" i="31"/>
  <c r="G20" i="31"/>
  <c r="G19" i="31"/>
  <c r="G18" i="31"/>
  <c r="G17" i="31"/>
  <c r="G16" i="31"/>
  <c r="G15" i="31"/>
  <c r="G14" i="31"/>
  <c r="G13" i="31"/>
  <c r="G12" i="31"/>
  <c r="G11" i="31"/>
  <c r="G10" i="31"/>
  <c r="G9" i="31"/>
  <c r="G8" i="31"/>
  <c r="G7" i="31"/>
  <c r="G6" i="31"/>
  <c r="G50" i="31" s="1"/>
  <c r="G47" i="30"/>
  <c r="G46" i="30"/>
  <c r="I47" i="30" s="1"/>
  <c r="G45" i="30"/>
  <c r="I45" i="30" s="1"/>
  <c r="G44" i="30"/>
  <c r="G43" i="30"/>
  <c r="G42" i="30"/>
  <c r="G41" i="30"/>
  <c r="G40" i="30"/>
  <c r="G39" i="30"/>
  <c r="G38" i="30"/>
  <c r="G37" i="30"/>
  <c r="G36" i="30"/>
  <c r="G35" i="30"/>
  <c r="G34" i="30"/>
  <c r="G33" i="30"/>
  <c r="I41" i="30" s="1"/>
  <c r="G32" i="30"/>
  <c r="G31" i="30"/>
  <c r="G30" i="30"/>
  <c r="G29" i="30"/>
  <c r="G28" i="30"/>
  <c r="I32" i="30" s="1"/>
  <c r="G27" i="30"/>
  <c r="G26" i="30"/>
  <c r="G25" i="30"/>
  <c r="G24" i="30"/>
  <c r="G23" i="30"/>
  <c r="G22" i="30"/>
  <c r="G21" i="30"/>
  <c r="G20" i="30"/>
  <c r="G19" i="30"/>
  <c r="G18" i="30"/>
  <c r="I27" i="30" s="1"/>
  <c r="G17" i="30"/>
  <c r="G16" i="30"/>
  <c r="G15" i="30"/>
  <c r="G14" i="30"/>
  <c r="G13" i="30"/>
  <c r="G12" i="30"/>
  <c r="G11" i="30"/>
  <c r="G10" i="30"/>
  <c r="G9" i="30"/>
  <c r="I17" i="30" s="1"/>
  <c r="G8" i="30"/>
  <c r="G7" i="30"/>
  <c r="G6" i="30"/>
  <c r="G48" i="30" s="1"/>
  <c r="I43" i="29"/>
  <c r="G43" i="29"/>
  <c r="G42" i="29"/>
  <c r="G41" i="29"/>
  <c r="G40" i="29"/>
  <c r="I41" i="29" s="1"/>
  <c r="G39" i="29"/>
  <c r="G38" i="29"/>
  <c r="G37" i="29"/>
  <c r="G36" i="29"/>
  <c r="G35" i="29"/>
  <c r="G34" i="29"/>
  <c r="G33" i="29"/>
  <c r="G32" i="29"/>
  <c r="I39" i="29" s="1"/>
  <c r="G31" i="29"/>
  <c r="I31" i="29" s="1"/>
  <c r="G30" i="29"/>
  <c r="G29" i="29"/>
  <c r="I28" i="29"/>
  <c r="G28" i="29"/>
  <c r="G27" i="29"/>
  <c r="G26" i="29"/>
  <c r="G25" i="29"/>
  <c r="G24" i="29"/>
  <c r="G23" i="29"/>
  <c r="G22" i="29"/>
  <c r="G21" i="29"/>
  <c r="G20" i="29"/>
  <c r="G19" i="29"/>
  <c r="G18" i="29"/>
  <c r="G17" i="29"/>
  <c r="I25" i="29" s="1"/>
  <c r="G16" i="29"/>
  <c r="G15" i="29"/>
  <c r="G14" i="29"/>
  <c r="G13" i="29"/>
  <c r="G12" i="29"/>
  <c r="G11" i="29"/>
  <c r="G10" i="29"/>
  <c r="G9" i="29"/>
  <c r="G8" i="29"/>
  <c r="G7" i="29"/>
  <c r="G6" i="29"/>
  <c r="G44" i="29" s="1"/>
  <c r="I16" i="29" l="1"/>
  <c r="G45" i="27" l="1"/>
  <c r="G44" i="27"/>
  <c r="G43" i="27"/>
  <c r="G42" i="27"/>
  <c r="G41" i="27"/>
  <c r="G40" i="27"/>
  <c r="G39" i="27"/>
  <c r="G38" i="27"/>
  <c r="G37" i="27"/>
  <c r="I45" i="27" s="1"/>
  <c r="G36" i="27"/>
  <c r="G35" i="27"/>
  <c r="G34" i="27"/>
  <c r="G33" i="27"/>
  <c r="G32" i="27"/>
  <c r="G31" i="27"/>
  <c r="G30" i="27"/>
  <c r="G29" i="27"/>
  <c r="G28" i="27"/>
  <c r="G27" i="27"/>
  <c r="G26" i="27"/>
  <c r="G25" i="27"/>
  <c r="G24" i="27"/>
  <c r="G23" i="27"/>
  <c r="G22" i="27"/>
  <c r="G21" i="27"/>
  <c r="G20" i="27"/>
  <c r="G19" i="27"/>
  <c r="G18" i="27"/>
  <c r="G17" i="27"/>
  <c r="G16" i="27"/>
  <c r="G15" i="27"/>
  <c r="G14" i="27"/>
  <c r="G13" i="27"/>
  <c r="G12" i="27"/>
  <c r="G11" i="27"/>
  <c r="G10" i="27"/>
  <c r="G9" i="27"/>
  <c r="G8" i="27"/>
  <c r="G7" i="27"/>
  <c r="G6" i="27"/>
  <c r="G46" i="27" s="1"/>
  <c r="A4" i="27"/>
  <c r="G28" i="26"/>
  <c r="G27" i="26"/>
  <c r="I28" i="26" s="1"/>
  <c r="G26" i="26"/>
  <c r="G25" i="26"/>
  <c r="I26" i="26" s="1"/>
  <c r="I24" i="26"/>
  <c r="G24" i="26"/>
  <c r="G23" i="26"/>
  <c r="G22" i="26"/>
  <c r="G21" i="26"/>
  <c r="G20" i="26"/>
  <c r="G19" i="26"/>
  <c r="G18" i="26"/>
  <c r="I20" i="26" s="1"/>
  <c r="G17" i="26"/>
  <c r="G16" i="26"/>
  <c r="I17" i="26" s="1"/>
  <c r="G15" i="26"/>
  <c r="G14" i="26"/>
  <c r="G13" i="26"/>
  <c r="G12" i="26"/>
  <c r="G11" i="26"/>
  <c r="G10" i="26"/>
  <c r="G9" i="26"/>
  <c r="G8" i="26"/>
  <c r="G7" i="26"/>
  <c r="G6" i="26"/>
  <c r="G29" i="26" s="1"/>
  <c r="I33" i="27" l="1"/>
  <c r="I15" i="26"/>
  <c r="I48" i="21" l="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I34" i="21" s="1"/>
  <c r="G9" i="21"/>
  <c r="G8" i="21"/>
  <c r="G7" i="21"/>
  <c r="G6" i="21"/>
  <c r="I82" i="20"/>
  <c r="G82" i="20"/>
  <c r="G81" i="20"/>
  <c r="G80" i="20"/>
  <c r="G79" i="20"/>
  <c r="I80" i="20" s="1"/>
  <c r="G78" i="20"/>
  <c r="G77" i="20"/>
  <c r="I78" i="20" s="1"/>
  <c r="G76" i="20"/>
  <c r="G75" i="20"/>
  <c r="G74" i="20"/>
  <c r="G73" i="20"/>
  <c r="G72" i="20"/>
  <c r="G71" i="20"/>
  <c r="G70" i="20"/>
  <c r="I71" i="20" s="1"/>
  <c r="G69" i="20"/>
  <c r="G68" i="20"/>
  <c r="G67" i="20"/>
  <c r="G66" i="20"/>
  <c r="I68" i="20" s="1"/>
  <c r="G65" i="20"/>
  <c r="G64" i="20"/>
  <c r="G63" i="20"/>
  <c r="G62" i="20"/>
  <c r="G61" i="20"/>
  <c r="G60" i="20"/>
  <c r="G59" i="20"/>
  <c r="G58" i="20"/>
  <c r="G57" i="20"/>
  <c r="G56" i="20"/>
  <c r="G83" i="20" s="1"/>
  <c r="G55" i="20"/>
  <c r="G54" i="20"/>
  <c r="G53" i="20"/>
  <c r="G48" i="20"/>
  <c r="G47" i="20"/>
  <c r="G46" i="20"/>
  <c r="I48" i="20" s="1"/>
  <c r="G45" i="20"/>
  <c r="G44" i="20"/>
  <c r="G43" i="20"/>
  <c r="I44" i="20" s="1"/>
  <c r="G42" i="20"/>
  <c r="G41" i="20"/>
  <c r="G40" i="20"/>
  <c r="I42" i="20" s="1"/>
  <c r="G39" i="20"/>
  <c r="G38" i="20"/>
  <c r="G37" i="20"/>
  <c r="G36" i="20"/>
  <c r="G35" i="20"/>
  <c r="G34" i="20"/>
  <c r="G33" i="20"/>
  <c r="I35" i="20" s="1"/>
  <c r="G32" i="20"/>
  <c r="G31" i="20"/>
  <c r="G30" i="20"/>
  <c r="G29" i="20"/>
  <c r="G28" i="20"/>
  <c r="G27" i="20"/>
  <c r="I29" i="20" s="1"/>
  <c r="I26" i="20"/>
  <c r="G26" i="20"/>
  <c r="G25" i="20"/>
  <c r="G24" i="20"/>
  <c r="G23" i="20"/>
  <c r="G22" i="20"/>
  <c r="G21" i="20"/>
  <c r="G20" i="20"/>
  <c r="G19" i="20"/>
  <c r="G18" i="20"/>
  <c r="G17" i="20"/>
  <c r="G16" i="20"/>
  <c r="G15" i="20"/>
  <c r="G14" i="20"/>
  <c r="G13" i="20"/>
  <c r="G12" i="20"/>
  <c r="I19" i="20" s="1"/>
  <c r="G11" i="20"/>
  <c r="G10" i="20"/>
  <c r="G9" i="20"/>
  <c r="G8" i="20"/>
  <c r="G7" i="20"/>
  <c r="G6" i="20"/>
  <c r="G5" i="20"/>
  <c r="G49" i="20" s="1"/>
  <c r="G43" i="18"/>
  <c r="G42" i="18"/>
  <c r="G41" i="18"/>
  <c r="G40" i="18"/>
  <c r="G39" i="18"/>
  <c r="G38" i="18"/>
  <c r="G37" i="18"/>
  <c r="G36" i="18"/>
  <c r="G35" i="18"/>
  <c r="G34" i="18"/>
  <c r="I46" i="18" s="1"/>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G7" i="18"/>
  <c r="G6" i="18"/>
  <c r="G47" i="18" s="1"/>
  <c r="G48" i="17"/>
  <c r="G47" i="17"/>
  <c r="I49" i="17" s="1"/>
  <c r="G46" i="17"/>
  <c r="G45" i="17"/>
  <c r="G44" i="17"/>
  <c r="G43" i="17"/>
  <c r="I46" i="17" s="1"/>
  <c r="G42" i="17"/>
  <c r="G41" i="17"/>
  <c r="G40" i="17"/>
  <c r="G39" i="17"/>
  <c r="G38" i="17"/>
  <c r="G37" i="17"/>
  <c r="G36" i="17"/>
  <c r="I42" i="17" s="1"/>
  <c r="G35" i="17"/>
  <c r="G34" i="17"/>
  <c r="G33" i="17"/>
  <c r="G32" i="17"/>
  <c r="G31" i="17"/>
  <c r="G30" i="17"/>
  <c r="G29" i="17"/>
  <c r="G28" i="17"/>
  <c r="G27" i="17"/>
  <c r="I35" i="17" s="1"/>
  <c r="G26" i="17"/>
  <c r="G25" i="17"/>
  <c r="I26" i="17" s="1"/>
  <c r="G24" i="17"/>
  <c r="I23" i="17"/>
  <c r="G23" i="17"/>
  <c r="G22" i="17"/>
  <c r="G21" i="17"/>
  <c r="G20" i="17"/>
  <c r="G19" i="17"/>
  <c r="G18" i="17"/>
  <c r="G17" i="17"/>
  <c r="I16" i="17"/>
  <c r="G16" i="17"/>
  <c r="G15" i="17"/>
  <c r="G14" i="17"/>
  <c r="G13" i="17"/>
  <c r="G12" i="17"/>
  <c r="G11" i="17"/>
  <c r="G10" i="17"/>
  <c r="G9" i="17"/>
  <c r="G8" i="17"/>
  <c r="G7" i="17"/>
  <c r="G6" i="17"/>
  <c r="G5" i="17"/>
  <c r="G50" i="17" s="1"/>
  <c r="G49" i="21" l="1"/>
  <c r="I65" i="20"/>
  <c r="I33" i="18"/>
  <c r="G74" i="11" l="1"/>
  <c r="G73" i="11"/>
  <c r="G72" i="11"/>
  <c r="G71" i="11"/>
  <c r="G70" i="11"/>
  <c r="G69" i="11"/>
  <c r="G68" i="11"/>
  <c r="G67" i="11"/>
  <c r="G66" i="11"/>
  <c r="I74" i="11" s="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75" i="11" s="1"/>
  <c r="G35" i="11"/>
  <c r="G34" i="11"/>
  <c r="G33" i="11"/>
  <c r="G32" i="11"/>
  <c r="G31" i="11"/>
  <c r="G30" i="11"/>
  <c r="G29" i="11"/>
  <c r="I35" i="11" s="1"/>
  <c r="G28" i="11"/>
  <c r="G27" i="11"/>
  <c r="G26" i="11"/>
  <c r="G25" i="11"/>
  <c r="G24" i="11"/>
  <c r="G23" i="11"/>
  <c r="G22" i="11"/>
  <c r="G21" i="11"/>
  <c r="G20" i="11"/>
  <c r="G19" i="11"/>
  <c r="G18" i="11"/>
  <c r="G17" i="11"/>
  <c r="G16" i="11"/>
  <c r="G15" i="11"/>
  <c r="G14" i="11"/>
  <c r="G13" i="11"/>
  <c r="G12" i="11"/>
  <c r="G11" i="11"/>
  <c r="G10" i="11"/>
  <c r="G9" i="11"/>
  <c r="G8" i="11"/>
  <c r="G7" i="11"/>
  <c r="G6" i="11"/>
  <c r="G36" i="11" s="1"/>
  <c r="I44" i="10"/>
  <c r="G44" i="10"/>
  <c r="G43" i="10"/>
  <c r="G42" i="10"/>
  <c r="G41" i="10"/>
  <c r="G40" i="10"/>
  <c r="G39" i="10"/>
  <c r="G38" i="10"/>
  <c r="G37" i="10"/>
  <c r="G36" i="10"/>
  <c r="I42" i="10" s="1"/>
  <c r="G35" i="10"/>
  <c r="G34" i="10"/>
  <c r="G33" i="10"/>
  <c r="G32" i="10"/>
  <c r="G31" i="10"/>
  <c r="I35" i="10" s="1"/>
  <c r="G30" i="10"/>
  <c r="G29" i="10"/>
  <c r="G28" i="10"/>
  <c r="G27" i="10"/>
  <c r="G26" i="10"/>
  <c r="G25" i="10"/>
  <c r="G24" i="10"/>
  <c r="G23" i="10"/>
  <c r="I30" i="10" s="1"/>
  <c r="G22" i="10"/>
  <c r="G21" i="10"/>
  <c r="I22" i="10" s="1"/>
  <c r="G20" i="10"/>
  <c r="G19" i="10"/>
  <c r="G18" i="10"/>
  <c r="I19" i="10" s="1"/>
  <c r="G17" i="10"/>
  <c r="G16" i="10"/>
  <c r="G15" i="10"/>
  <c r="G14" i="10"/>
  <c r="G13" i="10"/>
  <c r="G12" i="10"/>
  <c r="G11" i="10"/>
  <c r="G45" i="10" s="1"/>
  <c r="G10" i="10"/>
  <c r="G9" i="10"/>
  <c r="G8" i="10"/>
  <c r="G7" i="10"/>
  <c r="G6" i="10"/>
  <c r="G5" i="10"/>
  <c r="I16" i="10" s="1"/>
  <c r="G59" i="9"/>
  <c r="G58" i="9"/>
  <c r="I59" i="9" s="1"/>
  <c r="G57" i="9"/>
  <c r="G56" i="9"/>
  <c r="G55" i="9"/>
  <c r="G54" i="9"/>
  <c r="G53" i="9"/>
  <c r="I57" i="9" s="1"/>
  <c r="G52" i="9"/>
  <c r="G51" i="9"/>
  <c r="G50" i="9"/>
  <c r="G49" i="9"/>
  <c r="G48" i="9"/>
  <c r="I52" i="9" s="1"/>
  <c r="G47" i="9"/>
  <c r="G46" i="9"/>
  <c r="G45" i="9"/>
  <c r="G44" i="9"/>
  <c r="G43" i="9"/>
  <c r="G42" i="9"/>
  <c r="G41" i="9"/>
  <c r="I47" i="9" s="1"/>
  <c r="G40" i="9"/>
  <c r="G39" i="9"/>
  <c r="G38" i="9"/>
  <c r="G37" i="9"/>
  <c r="G36" i="9"/>
  <c r="G35" i="9"/>
  <c r="G34" i="9"/>
  <c r="G33" i="9"/>
  <c r="I40" i="9" s="1"/>
  <c r="G32" i="9"/>
  <c r="G31" i="9"/>
  <c r="G30" i="9"/>
  <c r="G29" i="9"/>
  <c r="G28" i="9"/>
  <c r="G27" i="9"/>
  <c r="I32" i="9" s="1"/>
  <c r="G26" i="9"/>
  <c r="G25" i="9"/>
  <c r="G24" i="9"/>
  <c r="G23" i="9"/>
  <c r="G22" i="9"/>
  <c r="G21" i="9"/>
  <c r="G20" i="9"/>
  <c r="G19" i="9"/>
  <c r="G18" i="9"/>
  <c r="I26" i="9" s="1"/>
  <c r="G17" i="9"/>
  <c r="G16" i="9"/>
  <c r="G15" i="9"/>
  <c r="G14" i="9"/>
  <c r="G13" i="9"/>
  <c r="G12" i="9"/>
  <c r="G11" i="9"/>
  <c r="G10" i="9"/>
  <c r="G9" i="9"/>
  <c r="G8" i="9"/>
  <c r="G7" i="9"/>
  <c r="G6" i="9"/>
  <c r="G5" i="9"/>
  <c r="G60" i="9" s="1"/>
  <c r="I28" i="11" l="1"/>
  <c r="I65" i="11"/>
  <c r="I17" i="9"/>
  <c r="I47" i="7" l="1"/>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I34" i="7" s="1"/>
  <c r="G36" i="6"/>
  <c r="G35" i="6"/>
  <c r="G34" i="6"/>
  <c r="I37" i="6" s="1"/>
  <c r="G33" i="6"/>
  <c r="G32" i="6"/>
  <c r="I33" i="6" s="1"/>
  <c r="I31" i="6"/>
  <c r="G31" i="6"/>
  <c r="G30" i="6"/>
  <c r="G29" i="6"/>
  <c r="G28" i="6"/>
  <c r="G27" i="6"/>
  <c r="G26" i="6"/>
  <c r="G25" i="6"/>
  <c r="I24" i="6"/>
  <c r="G24" i="6"/>
  <c r="G23" i="6"/>
  <c r="G22" i="6"/>
  <c r="G21" i="6"/>
  <c r="G20" i="6"/>
  <c r="G19" i="6"/>
  <c r="G18" i="6"/>
  <c r="G17" i="6"/>
  <c r="G16" i="6"/>
  <c r="I21" i="6" s="1"/>
  <c r="G15" i="6"/>
  <c r="G14" i="6"/>
  <c r="G13" i="6"/>
  <c r="G12" i="6"/>
  <c r="G11" i="6"/>
  <c r="G38" i="6" s="1"/>
  <c r="G10" i="6"/>
  <c r="G9" i="6"/>
  <c r="G8" i="6"/>
  <c r="G7" i="6"/>
  <c r="G6" i="6"/>
  <c r="G5" i="6"/>
  <c r="I15" i="6" s="1"/>
  <c r="G48" i="7" l="1"/>
</calcChain>
</file>

<file path=xl/sharedStrings.xml><?xml version="1.0" encoding="utf-8"?>
<sst xmlns="http://schemas.openxmlformats.org/spreadsheetml/2006/main" count="4723" uniqueCount="688">
  <si>
    <t>Valstybinės reikšmės krašto kelio Nr. 164 Mažeikiai – Plungė – Tauragė ties 78,287km, 78,362km ir 78,484km paprastojo remonto, sutvarkant pėsčiųjų perėjas, aprašas</t>
  </si>
  <si>
    <t>DARBŲ KIEKIŲ ŽINIARAŠČIŲ SANTRAUKA</t>
  </si>
  <si>
    <t>Darbų kiekių žin. nr.</t>
  </si>
  <si>
    <t>Žiniaraščio pavadinimas</t>
  </si>
  <si>
    <t>Vertė, EUR be PVM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</si>
  <si>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</si>
  <si>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</si>
  <si>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</si>
  <si>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Nr. 25 Nr. 26 ir Nr. 27 Valstybinės reikšmės krašto kelio Nr. 164 Mažeikiai – Plungė – Tauragė ties 78,287km, 78,362km ir 78,484km</t>
  </si>
  <si>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</si>
  <si>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</si>
  <si>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</si>
  <si>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</si>
  <si>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</si>
  <si>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</si>
  <si>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</si>
  <si>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Apšvietimo tinklų montavimas</t>
  </si>
  <si>
    <t>1.1.</t>
  </si>
  <si>
    <t>Apšvietimo valdymo spintos su pamatu montavimas</t>
  </si>
  <si>
    <t>kompl</t>
  </si>
  <si>
    <t>1.2.</t>
  </si>
  <si>
    <t>Duobių AVS pamatui kasimas ir užpylimas</t>
  </si>
  <si>
    <t>vnt</t>
  </si>
  <si>
    <t>1.3.</t>
  </si>
  <si>
    <t>Įžeminimo kontūro R≤10Ω varžos įrengimas AVS</t>
  </si>
  <si>
    <t>1.4.</t>
  </si>
  <si>
    <t>Tranšėjos kasimas ir užpylimas rankiniu būdu</t>
  </si>
  <si>
    <t>m</t>
  </si>
  <si>
    <t>1.5.</t>
  </si>
  <si>
    <t>PE vamzdžio Ø50 mm paklojimas tranšėjoje</t>
  </si>
  <si>
    <t>1.6.</t>
  </si>
  <si>
    <t>Signalinės juostos paklojimas tranšėjoje</t>
  </si>
  <si>
    <t>1.7.</t>
  </si>
  <si>
    <t>Duobių betranšėjiniam inžinerinių tinklų tiesimui kasimas ir užpylimas</t>
  </si>
  <si>
    <t>1.8.</t>
  </si>
  <si>
    <t>Betranšėjinių  inžinerinių  tinklų  įrengimas  įtraukiant  PE Ø75 mm vamzdį</t>
  </si>
  <si>
    <t>1.9.</t>
  </si>
  <si>
    <t>Kabelio 4x16 Al gyslomis tiesiant PE vamzdyje Ø50-75 mm</t>
  </si>
  <si>
    <t>1.10.</t>
  </si>
  <si>
    <t>Kabelio   4x16   Al   gyslomis   montavimas   apšvietimo atramoje</t>
  </si>
  <si>
    <t>1.11.</t>
  </si>
  <si>
    <t>Kabelio 4x16 Al gyslomis montavimas el. spintose</t>
  </si>
  <si>
    <t>1.12.</t>
  </si>
  <si>
    <t>Kabelio Cu-3x1,5 mm2 gyslomis montavimas atramose</t>
  </si>
  <si>
    <t>1.13.</t>
  </si>
  <si>
    <t>Atramų stovų išvežiojimas trasoje automašina</t>
  </si>
  <si>
    <t>1.14.</t>
  </si>
  <si>
    <t>Duobių    apšvietimo    atramų    pamatams    kasimas    ir užpylimas</t>
  </si>
  <si>
    <t>1.15.</t>
  </si>
  <si>
    <t>Gelžbetoninių pamatų atramų montavimas-pastatymas</t>
  </si>
  <si>
    <t>1.16.</t>
  </si>
  <si>
    <t>Apšvietimo 6 m aukščio atramų pastatymas</t>
  </si>
  <si>
    <t>1.17.</t>
  </si>
  <si>
    <t>Išorės šviestuvo montavimas</t>
  </si>
  <si>
    <t>1.18.</t>
  </si>
  <si>
    <t>Signalinio šviestuvo montavimas</t>
  </si>
  <si>
    <t>1.19.</t>
  </si>
  <si>
    <t>Atšakinių gnybtų montavimas atramoje (SV15 tipo)</t>
  </si>
  <si>
    <t>kompl.</t>
  </si>
  <si>
    <t>1.20.</t>
  </si>
  <si>
    <t>Automatinio išjungiklio 1F C6A montavimas atramoje</t>
  </si>
  <si>
    <t>1.21.</t>
  </si>
  <si>
    <t>Automatinio išjungiklio 1F2A montavimas atramoje</t>
  </si>
  <si>
    <t>1.22.</t>
  </si>
  <si>
    <t>Kabelio     iki     16mm2     skerspjūvio     galinės     movos
montavimas</t>
  </si>
  <si>
    <t>1.23.</t>
  </si>
  <si>
    <t>Kabelio izoliacijos varžos matavimas</t>
  </si>
  <si>
    <t>1.24.</t>
  </si>
  <si>
    <t>Įžeminimo kontūro R≤30Ω varžos įrengimas apšvietimo
atramai</t>
  </si>
  <si>
    <t>1.25.</t>
  </si>
  <si>
    <t>Įžeminimo kontūro varžos matavimas</t>
  </si>
  <si>
    <t>1.26.</t>
  </si>
  <si>
    <t>Įžeminimo  įrenginių  kontaktinių  jungčių,  PEN,  PE  ir  N
laidų pereinamosios varžos matavimai</t>
  </si>
  <si>
    <t>1.27.</t>
  </si>
  <si>
    <t>Fazinio ir nulinio laidų grandinės varžos matavimai</t>
  </si>
  <si>
    <t>1.28.</t>
  </si>
  <si>
    <t>Plotų išlyginimas rankiniu būdu</t>
  </si>
  <si>
    <t>m2</t>
  </si>
  <si>
    <t>1.29.</t>
  </si>
  <si>
    <t>Išlyginamojo sluoksnio smėlio - cemento mišinio sluoksnio - 5cm įrengimas</t>
  </si>
  <si>
    <t>1.30.</t>
  </si>
  <si>
    <t>Žvyro skaldos 0/45 pagrindo 15cm įrengimas</t>
  </si>
  <si>
    <t>1.31.</t>
  </si>
  <si>
    <t>Apsauginio šalčiui atsparus sluoksnio 30cm įrengimas</t>
  </si>
  <si>
    <t>1.32.</t>
  </si>
  <si>
    <t>Grunto tankinimas vibroplokštėmis</t>
  </si>
  <si>
    <t>m3</t>
  </si>
  <si>
    <t>1.33.</t>
  </si>
  <si>
    <t xml:space="preserve">Dirvos   paruošimas gazonams rank. būdu, nepilant augalinio dirvožemio </t>
  </si>
  <si>
    <t>1.34.</t>
  </si>
  <si>
    <t>Paprastų,  parterinių  ir  mauritaniškų  gazonų  užsėjimas
rankiniu būdu</t>
  </si>
  <si>
    <t>1.35.</t>
  </si>
  <si>
    <t>Geodeziniai   nužymėjimai   (18   taškų)   ir   išpildomosios
nuotraukos parengimas</t>
  </si>
  <si>
    <t>1.36.</t>
  </si>
  <si>
    <t>Savivaldybės kasimo leidimas</t>
  </si>
  <si>
    <t>1.37.</t>
  </si>
  <si>
    <t>Eismo ribojimo leidimas</t>
  </si>
  <si>
    <t>1.38.</t>
  </si>
  <si>
    <t>AB „Telia“ atstovo iškvietimas</t>
  </si>
  <si>
    <t>Iš viso skyriuje 1, Eur be PVM</t>
  </si>
  <si>
    <t>2. Apšvietimo tinklų montavimo medžiagos</t>
  </si>
  <si>
    <t>2.1.</t>
  </si>
  <si>
    <t>Apšvietimo valdymo spinta (AVS) komplekte su:
- cinkuotas metalinis pamatas – 1vnt.
- kirtiklis, 3F, 25A - 1 vnt.
- automatinis jungiklis 1F, "C", 10A - 1 vnt.
- automatinis jungiklis 1F, "C", 6A - 1 vnt.
- viršįtampių ribotuvas 2P, "1" tipo, - 1 vnt.
- kontaktorius 2P, 32 A, n.a, Ur=230 V - 1 vnt.
-atsišakojimo-paskirstymo gnybtai, 4P – 2 vnt.
- astronominis laikmatis - 1vnt.
- foto rėlė (komplekte su apšvietos jutikliu) – 1 vnt.
- trijų padėčių perjungiklis su 0 padėtimi - 1 vnt.
- modulinė signalinė lemputė, žalia -1 vnt.</t>
  </si>
  <si>
    <t>2.2.</t>
  </si>
  <si>
    <t>Atšakinių gnybtų komplektas (SV15 tipo)</t>
  </si>
  <si>
    <t>2.3.</t>
  </si>
  <si>
    <t>Automatinis išjungiklis 1F C6A</t>
  </si>
  <si>
    <t>2.4.</t>
  </si>
  <si>
    <t>Automatinis išjungiklis 1F C2A</t>
  </si>
  <si>
    <t>2.5.</t>
  </si>
  <si>
    <t>Iki   1   kV   kabelis   4x16   mm2   skerspjūvio   aliuminio gyslomis</t>
  </si>
  <si>
    <t>2.6.</t>
  </si>
  <si>
    <t>Iki  1 kV kabelis 3x1,5 mm2 skerspjūvio vario gyslomis</t>
  </si>
  <si>
    <t>2.7.</t>
  </si>
  <si>
    <t>Termosusitraukiančios pirštinės mova kabeliui 10-35mm2</t>
  </si>
  <si>
    <t>2.8.</t>
  </si>
  <si>
    <t>Kabelių apsaugos PE vamzdžiai Ø75 mm klojami uždaru būdu</t>
  </si>
  <si>
    <t>2.9.</t>
  </si>
  <si>
    <t>Kabelių apsaugos PE vamzdžiai Ø50 mm</t>
  </si>
  <si>
    <t>2.10.</t>
  </si>
  <si>
    <t>Signalinės juosta “Dėmesio ! Kabelis ! “</t>
  </si>
  <si>
    <t>2.11.</t>
  </si>
  <si>
    <t>Apšvietimo atrama, h=6 m, su pamatu, apsaugine pamato guma</t>
  </si>
  <si>
    <t>2.12.</t>
  </si>
  <si>
    <t>Pėsčiųjų perėjos LED šviestuvas</t>
  </si>
  <si>
    <t>2.13.</t>
  </si>
  <si>
    <t xml:space="preserve">Pėsčiųjų perėjų signalinis LED šviestuvas </t>
  </si>
  <si>
    <t>2.14.</t>
  </si>
  <si>
    <t>Įžeminimo kontūro įrengimo medžiagos</t>
  </si>
  <si>
    <t>2.15.</t>
  </si>
  <si>
    <t>Išlyginamojo smėlio - cemento mišinio sluoksnis - 5cm</t>
  </si>
  <si>
    <t>2.16.</t>
  </si>
  <si>
    <t>Žvyro skaldos 0/45 pagrindas 15cm</t>
  </si>
  <si>
    <t>2.17.</t>
  </si>
  <si>
    <t xml:space="preserve">Apsauginio šalčiui atsparus sluoksnis 30cm </t>
  </si>
  <si>
    <t>2.18.</t>
  </si>
  <si>
    <t>2.19.</t>
  </si>
  <si>
    <t>2.20.</t>
  </si>
  <si>
    <t>2.21.</t>
  </si>
  <si>
    <t>Apsauginio šalčiui atparus sluoksnis 30c įrengimas</t>
  </si>
  <si>
    <t>2.22.</t>
  </si>
  <si>
    <t>2.23.</t>
  </si>
  <si>
    <t xml:space="preserve">Dirvos paruošimas gazonams rank. būdu, nepilant augalinio dirvožemio </t>
  </si>
  <si>
    <t>Iš viso skyriuje 2, Eur be PVM</t>
  </si>
  <si>
    <t>IŠ VISO ŽINIARAŠTYJE 1, EUR BE PVM</t>
  </si>
  <si>
    <t>Nr. 27 Valstybinės reikšmės krašto kelio Nr. 164 Mažeikiai – Plungė – Tauragė ties 78,484km</t>
  </si>
  <si>
    <t>1. Paruošiamieji darbai</t>
  </si>
  <si>
    <t>Trasos nužymėjimas</t>
  </si>
  <si>
    <t>Esamų gatvės bordiūrų, sudėtų ant betoninio pagrindo, išardymas</t>
  </si>
  <si>
    <t>Esamų vejos bordiūrų, sudėtų ant betoninio pagrindo, išardymas</t>
  </si>
  <si>
    <t>Esamų betoninių trinkelių dangos išardymas</t>
  </si>
  <si>
    <r>
      <t>m</t>
    </r>
    <r>
      <rPr>
        <vertAlign val="superscript"/>
        <sz val="11"/>
        <color theme="1"/>
        <rFont val="Times New Roman"/>
        <family val="1"/>
      </rPr>
      <t>2</t>
    </r>
  </si>
  <si>
    <t>Esamų betoninių trinkelių dangos išardymas (išsaugant medžiagas)</t>
  </si>
  <si>
    <t>Išilginės asfalto siūlės pjovimas diskine freza</t>
  </si>
  <si>
    <t xml:space="preserve">Esamos asfalto dangos demontavimas </t>
  </si>
  <si>
    <r>
      <t>m</t>
    </r>
    <r>
      <rPr>
        <vertAlign val="superscript"/>
        <sz val="11"/>
        <color theme="1"/>
        <rFont val="Times New Roman"/>
        <family val="1"/>
      </rPr>
      <t>3</t>
    </r>
  </si>
  <si>
    <t>Naudoto asfalto pakrovimas ir išvežimas į sandėliavimo aikštelę antriniam panaudojimui 50 km atstumu</t>
  </si>
  <si>
    <t>t</t>
  </si>
  <si>
    <t xml:space="preserve">Kelio ženklų vienstiebių metalinių atramų ant monolitinių betoninių pamatų demontavimas </t>
  </si>
  <si>
    <t>vnt.</t>
  </si>
  <si>
    <t xml:space="preserve">Kelio ženklų skydų demontavimas nuo vienstiebių atramų rankiniu būdu </t>
  </si>
  <si>
    <t>Esamo horizontaliojo dangos ženklinimo pašalinimas</t>
  </si>
  <si>
    <t>Statybinių šiukšlių mechanizuotas pakrovimas ir išvežimas Rangovo pasirinktu atstumu</t>
  </si>
  <si>
    <t>2. Žemės darbai</t>
  </si>
  <si>
    <t>Esamo pagrindo iš nesurištųjų mineralinių medžiagų išardymas, pakrovimas į autosavivarčius ir išvežimas Rangovo pasirinktu atstumu</t>
  </si>
  <si>
    <t>Esamo pagrindo planiravimas</t>
  </si>
  <si>
    <t>Esamo pagrindo sutankinimas</t>
  </si>
  <si>
    <t>3.1 Važiuojamosios dalies atstatymo darbai (ties įrengiamais bordiūrais)</t>
  </si>
  <si>
    <t>3.1.1.</t>
  </si>
  <si>
    <t>Asfalto dangos pagruntavimas bitumine emulsija</t>
  </si>
  <si>
    <t>3.1.2.</t>
  </si>
  <si>
    <t>4 cm storio asfalto viršutinio sluoksnio iš mišinio AC 11 VS įrengimas</t>
  </si>
  <si>
    <t>3.1.3.</t>
  </si>
  <si>
    <t>Asfaltbetonio dangos technologinių siūlių apdorojimas bitumo emulsija</t>
  </si>
  <si>
    <t>Iš viso skyriuje 3.1, Eur be PVM</t>
  </si>
  <si>
    <t>3.2 Betoninių trinkelių dangos atstatymo darbai</t>
  </si>
  <si>
    <t>3.2.1.</t>
  </si>
  <si>
    <t>15 cm storio skaldos pagrindo sluoksnio įrengimas iš nesurištojo mineralinių medžiagų mišinio (fr. 0/45)</t>
  </si>
  <si>
    <t>3.2.2.</t>
  </si>
  <si>
    <t>3 cm storio pasluoksnio iš skaldos atsijų įrengimas</t>
  </si>
  <si>
    <t>3.2.3.</t>
  </si>
  <si>
    <t>8 cm storio betoninių trinkelių 200x100mm/100x100mm dangos įrengimas</t>
  </si>
  <si>
    <t>3.2.4.</t>
  </si>
  <si>
    <t>Betoninių trinkelių dangos įrengimas (panaudojant išsaugotas medžiagas)</t>
  </si>
  <si>
    <t>3.2.5.</t>
  </si>
  <si>
    <t>8 cm storio betoninių trinkelių 200x100mm dangos įrengimas (neregių įspėjamieji paviršiai)</t>
  </si>
  <si>
    <t>3.2.6.</t>
  </si>
  <si>
    <t>8 cm storio betoninių trinkelių 200x100mm dangos įrengimas (neregių vedimo paviršiai)</t>
  </si>
  <si>
    <t>3.2.7.</t>
  </si>
  <si>
    <r>
      <t>Betoninių bordiūrų 100.30.15 ant betono pagrindo įrengimas (betono pagrindo kiekis 0,17  m</t>
    </r>
    <r>
      <rPr>
        <vertAlign val="superscript"/>
        <sz val="11"/>
        <color theme="1"/>
        <rFont val="Times New Roman"/>
        <family val="1"/>
      </rPr>
      <t>3</t>
    </r>
    <r>
      <rPr>
        <sz val="11"/>
        <color theme="1"/>
        <rFont val="Times New Roman"/>
        <family val="1"/>
      </rPr>
      <t>)</t>
    </r>
  </si>
  <si>
    <t>3.2.8.</t>
  </si>
  <si>
    <t>Betoninių bordiūrų 100.20.8 ant betono pagrindo įrengimas</t>
  </si>
  <si>
    <t>3.2.9.</t>
  </si>
  <si>
    <t>Sandūros tarp bordiūrų ir kelio dangos užtaisymas amortizacine (sandarinimo) juosta</t>
  </si>
  <si>
    <t>Iš viso skyriuje 3.2, Eur be PVM</t>
  </si>
  <si>
    <t>4. Eismo organizavimo įrengimo darbai</t>
  </si>
  <si>
    <t>4.1.</t>
  </si>
  <si>
    <t>Kelio ženklų skydų montavimas prie apšvietimo atramų rankiniu būdu</t>
  </si>
  <si>
    <t>4.2.</t>
  </si>
  <si>
    <t>Horizontaliojo dangos ženklinimo iš polimerinių medžiagų įrengimas</t>
  </si>
  <si>
    <t>4.3.</t>
  </si>
  <si>
    <t>Horizontaliojo dangos ženklinimo Nr. 1.34 iš polimerinių medžiagų įrengimas</t>
  </si>
  <si>
    <t>Iš viso skyriuje 4, Eur be PVM</t>
  </si>
  <si>
    <t>5. Kiti darbai</t>
  </si>
  <si>
    <t>5.1.</t>
  </si>
  <si>
    <t>Išpildomosios dokumentacijos parengimas</t>
  </si>
  <si>
    <t>5.2.</t>
  </si>
  <si>
    <t>Žvalgomųjų archeologinių tyrimų atlikimas</t>
  </si>
  <si>
    <t>Iš viso skyriuje 5, Eur be PVM</t>
  </si>
  <si>
    <t>IŠ VISO ŽINIARAŠTYJE 27, EUR BE PVM</t>
  </si>
  <si>
    <t>Nr. 26 Valstybinės reikšmės krašto kelio Nr. 164 Mažeikiai – Plungė – Tauragė ties 78,362km</t>
  </si>
  <si>
    <r>
      <t xml:space="preserve">Esamų komunikacijų šulinių liukų demontavimas, </t>
    </r>
    <r>
      <rPr>
        <sz val="11"/>
        <color theme="1"/>
        <rFont val="Times New Roman"/>
        <family val="1"/>
      </rPr>
      <t>mechanizuotas pakrovimas ir išvežimas Rangovo pasirinktu atstumu</t>
    </r>
  </si>
  <si>
    <t>Dirvožemio kasimas, pakrovimas į autosavivarčius ir sandėliavimas vietoje</t>
  </si>
  <si>
    <t>Plotų ir šlaitų planiravimas</t>
  </si>
  <si>
    <t>Vejos sutvarkymas, užpilant ≥6 cm storio augaliniu gruntu, apsėjant žolės sėklomis</t>
  </si>
  <si>
    <t>3. Paviršinio vandens surinkimo šulinėlių įrengimo darbai</t>
  </si>
  <si>
    <t>3.1.</t>
  </si>
  <si>
    <t>Plastikinio šulinio PVC Ø 425 mm, (pilna komplektacija, įskaitant žemės darbus, pagrindą po šuliniu)</t>
  </si>
  <si>
    <t>3.2.</t>
  </si>
  <si>
    <t>PVC vamzdyno Ø160-200 mm įrengimas ir pajungimas (pilna komplektacija, įskaitant žemės darbus, pagrindą po vamzdynu)</t>
  </si>
  <si>
    <t>3.3.</t>
  </si>
  <si>
    <t>Šulinėlio liuko (D400 apkrovai) su grotelėmis įrengimas ir pritaikymas iki projektinio lygio</t>
  </si>
  <si>
    <t>Iš viso skyriuje 3, Eur be PVM</t>
  </si>
  <si>
    <t>4.1 Važiuojamosios dalies atstatymo darbai (ties įrengiamais bordiūrais)</t>
  </si>
  <si>
    <t>4.1.1.</t>
  </si>
  <si>
    <t>4.1.2.</t>
  </si>
  <si>
    <t>4.1.3.</t>
  </si>
  <si>
    <t>Iš viso skyriuje 4.1, Eur be PVM</t>
  </si>
  <si>
    <t>4.2 Betoninių trinkelių dangos atstatymo darbai</t>
  </si>
  <si>
    <t>4.2.1.</t>
  </si>
  <si>
    <t>4.2.2.</t>
  </si>
  <si>
    <t>4.2.3.</t>
  </si>
  <si>
    <t>8 cm storio betoninių trinkelių 200x100mm dangos įrengimas</t>
  </si>
  <si>
    <t>4.2.4.</t>
  </si>
  <si>
    <t>4.2.5.</t>
  </si>
  <si>
    <t>4.2.6.</t>
  </si>
  <si>
    <t>4.2.7.</t>
  </si>
  <si>
    <t>4.2.8.</t>
  </si>
  <si>
    <t>4.2.9.</t>
  </si>
  <si>
    <t>Iš viso skyriuje 4.2, Eur be PVM</t>
  </si>
  <si>
    <t>5. Eismo organizavimo įrengimo darbai</t>
  </si>
  <si>
    <t>5.3.</t>
  </si>
  <si>
    <t>6. Kiti darbai</t>
  </si>
  <si>
    <t>6.1.</t>
  </si>
  <si>
    <t>Esamų komunikacijų šulinių liukų keitimas ir pritaikymas iki projektinio lygio</t>
  </si>
  <si>
    <t>6.2.</t>
  </si>
  <si>
    <t>6.3.</t>
  </si>
  <si>
    <t>Statinio kadastrinės bylos tikslinimas/atnaujinimas</t>
  </si>
  <si>
    <t>6.4.</t>
  </si>
  <si>
    <t>Iš viso skyriuje 6, Eur be PVM</t>
  </si>
  <si>
    <t>IŠ VISO ŽINIARAŠTYJE 26, EUR BE PVM</t>
  </si>
  <si>
    <t>Nr. 25 Valstybinės reikšmės krašto kelio Nr. 164 Mažeikiai – Plungė – Tauragė ties 78,287km</t>
  </si>
  <si>
    <t>IŠ VISO ŽINIARAŠTYJE 25, EUR BE PVM</t>
  </si>
  <si>
    <t>Valstybinės reikšmės krašto kelio Nr. 164 Mažeikiai – Plungė – Tauragė ties 78,076km paprastojo remonto, sutvarkant pėsčiųjų perėjas, aprašas</t>
  </si>
  <si>
    <t>Nr. 23 Valstybinės reikšmės krašto kelio Nr. 164 Mažeikiai – Plungė – Tauragė ties 78,076km</t>
  </si>
  <si>
    <t>Esamos trinkelių dangos ardymas</t>
  </si>
  <si>
    <t>Grunto išvežimas automobiliais - savivarčiais</t>
  </si>
  <si>
    <t>Geodeziniai nužymėjimai (6 taškai) ir išpildomosios nuotraukos parengimas</t>
  </si>
  <si>
    <t>Pėsčiųjų perėjos LED šviestuvas (Dešininis)</t>
  </si>
  <si>
    <t>Išlyginamojo smėlio - cemento mišinys</t>
  </si>
  <si>
    <t xml:space="preserve">Žvyro skalda 0/45 </t>
  </si>
  <si>
    <t>Šalčiui atsparus smėlio sluoksnis</t>
  </si>
  <si>
    <t>6,2</t>
  </si>
  <si>
    <t>2,8</t>
  </si>
  <si>
    <t>23,7</t>
  </si>
  <si>
    <t>17,5</t>
  </si>
  <si>
    <t>4,8</t>
  </si>
  <si>
    <t>IŠ VISO ŽINIARAŠTYJE 23, EUR BE PVM</t>
  </si>
  <si>
    <t>Valstybinės reikšmės rajoninio kelio Nr. 4618 Sarakai I–Gedrimai–Žemaičių Kalvarija ties 10,796 km paprastasis remontas, sutvarkant pėsčiųjų perėją</t>
  </si>
  <si>
    <t>Nr. 42 Valstybinės reikšmės rajoninio kelio Nr. 4618 Sarakai I–Gedrimai–Žemaičių Kalvarija ties 10,796 km</t>
  </si>
  <si>
    <t>1. APŠVIETIMO TINKLŲ MONTAVIMAS</t>
  </si>
  <si>
    <t>1.</t>
  </si>
  <si>
    <t>2.</t>
  </si>
  <si>
    <t>Pamato AVS betonavimas</t>
  </si>
  <si>
    <t>4.</t>
  </si>
  <si>
    <t>5.</t>
  </si>
  <si>
    <t>AVS prijungimas prie įžeminimo kontūro</t>
  </si>
  <si>
    <t>6.</t>
  </si>
  <si>
    <t>7.</t>
  </si>
  <si>
    <t>8.</t>
  </si>
  <si>
    <t>9.</t>
  </si>
  <si>
    <t>10.</t>
  </si>
  <si>
    <t>Uždaro perėjimo įrengimas horizontalaus valdymo kryptinio gręžimo įrenginiu, įtraukiant PE Ø50 mm vamzdį</t>
  </si>
  <si>
    <t>11.</t>
  </si>
  <si>
    <t>Kabelio 4x16 Al gyslomis tiesiant PE vamzdyje Ø50 mm</t>
  </si>
  <si>
    <t>12.</t>
  </si>
  <si>
    <t>Kabelio 4x16 Al gyslomis montavimas apšvietimo atramoje</t>
  </si>
  <si>
    <t>13.</t>
  </si>
  <si>
    <t>14.</t>
  </si>
  <si>
    <t>Kabelio 4x16 Al gyslomis montavimas atramoje po gaubtu</t>
  </si>
  <si>
    <t>15.</t>
  </si>
  <si>
    <t>16.</t>
  </si>
  <si>
    <t>Gaubto kabeliui tvirtinimas prie atramos</t>
  </si>
  <si>
    <t>17.</t>
  </si>
  <si>
    <t>Duobių apšvietimo stulpų pamatams kasimas</t>
  </si>
  <si>
    <t>18.</t>
  </si>
  <si>
    <t>Duobių apšvietimo stulpų pamatams užkasimas</t>
  </si>
  <si>
    <t>19.</t>
  </si>
  <si>
    <t>Gelžbetoninių pamatų stulpams montavimas-pastatymas</t>
  </si>
  <si>
    <t>20.</t>
  </si>
  <si>
    <t>21.</t>
  </si>
  <si>
    <t>Vienašakių gembių 0,5 m aukščio ir 0,5 m ilgio, montavimas ant atramų</t>
  </si>
  <si>
    <t>22.</t>
  </si>
  <si>
    <t>23.</t>
  </si>
  <si>
    <t>Skydelio su gnybtais ir vienu 1F C6A automatiniu jungikliu montavimas atramoje</t>
  </si>
  <si>
    <t>24.</t>
  </si>
  <si>
    <t>Kabelio iki 16mm2 skerspjūvio galinės movos montavimas</t>
  </si>
  <si>
    <t>25.</t>
  </si>
  <si>
    <t>26.</t>
  </si>
  <si>
    <t>Įžeminimo kontūro R≤30Ω varžos įrengimas apšvietimo atramai</t>
  </si>
  <si>
    <t>27.</t>
  </si>
  <si>
    <t>Apšvietimo atramos prijungimas prie įžeminimo kontūro</t>
  </si>
  <si>
    <t>vnt/m</t>
  </si>
  <si>
    <t>28.</t>
  </si>
  <si>
    <t>29.</t>
  </si>
  <si>
    <t>Apšvietimo matavimai</t>
  </si>
  <si>
    <t>30.</t>
  </si>
  <si>
    <t>Archeologiniai tyrimai</t>
  </si>
  <si>
    <t>31.</t>
  </si>
  <si>
    <t>Įžeminimo įrenginių kontaktinių jungčių, PEN, PE ir N laidų pereinamosios varžos matavimai</t>
  </si>
  <si>
    <t>32.</t>
  </si>
  <si>
    <t>33.</t>
  </si>
  <si>
    <t>Geodezinės išpildomosios nuotraukos parengimas</t>
  </si>
  <si>
    <t>34.</t>
  </si>
  <si>
    <t>Trinkelių dangos išadymas ir atstatymas</t>
  </si>
  <si>
    <r>
      <t>m</t>
    </r>
    <r>
      <rPr>
        <vertAlign val="superscript"/>
        <sz val="11"/>
        <color theme="1"/>
        <rFont val="Times New Roman"/>
        <family val="1"/>
        <charset val="186"/>
      </rPr>
      <t>2</t>
    </r>
  </si>
  <si>
    <t>35.</t>
  </si>
  <si>
    <t>Šalčiui nejautrių medžiagų sluoksnio įrengimas, h-20cm</t>
  </si>
  <si>
    <r>
      <t>m</t>
    </r>
    <r>
      <rPr>
        <vertAlign val="superscript"/>
        <sz val="11"/>
        <color theme="1"/>
        <rFont val="Times New Roman"/>
        <family val="1"/>
        <charset val="186"/>
      </rPr>
      <t>3</t>
    </r>
  </si>
  <si>
    <t>36.</t>
  </si>
  <si>
    <t>Skaldos pagrindo sluoksnio įrengimas iš nesurištojo mineralinio medžiagų mišinio 0/45, h-15cm</t>
  </si>
  <si>
    <t>37.</t>
  </si>
  <si>
    <t>Išlyginamojo sluoksnio įrengimas iš dolomitinių atsijų 0/5, h-3cm</t>
  </si>
  <si>
    <t>38.</t>
  </si>
  <si>
    <t>39.</t>
  </si>
  <si>
    <t>40.</t>
  </si>
  <si>
    <t>Dirvos paruošimas gazonams rank. būdu, nepilant augalinio dirvožemio</t>
  </si>
  <si>
    <t>41.</t>
  </si>
  <si>
    <t>Paprastų, parterinių ir mauritaniškų gazonų užsėjimas rankiniu būdu</t>
  </si>
  <si>
    <t>2. APŠVIETIMO TINKLŲ MONTAVIMO MEDŽIAGOS</t>
  </si>
  <si>
    <t>Apšvietimo valdymo spinta su 3F 25A kirtikliu (1 vnt.); 3F 25A magnetiniu paleidėju (2 vnt); 1F C10A automatiniais išjungikliais (4 vnt); 1F C6A automatiniais išjungikliais (2 vnt); 6kA B+C viršįtampių ribotuvais; 1F 16A, 30 mA nuotekio rele; 1P, 16A, IP44 kištukinis lizdu; LED skydo šviestuvu; skaitmeniniu astronominiu laikrodžiu; foto rele bei pamatu</t>
  </si>
  <si>
    <t>Skydelis su SV15 gnybtais ir vienu automatiniu išjungikliu 1F C6A</t>
  </si>
  <si>
    <t>3.</t>
  </si>
  <si>
    <t>1 kV kabelis 4x16 mm2 skerspjūvio aliuminio gyslomis</t>
  </si>
  <si>
    <t>1 kV kabelis 3x1,5 mm2 skerspjūvio vario gyslomis</t>
  </si>
  <si>
    <t>1 kV kabelio 4x16mm2 galinė mova</t>
  </si>
  <si>
    <t>Kabelių apsaugos PE vamzdžiai Ø50 mm klojami uždaru būdu</t>
  </si>
  <si>
    <t>Gaubtas kabeliui GK-1</t>
  </si>
  <si>
    <t>Apkaba gaubto tvirtinimui AP12G-1</t>
  </si>
  <si>
    <t>Vienašakė gembė 0,5 m aukščio ir 0,5 m ilgio, pasvirimo kampas 0 laipsnių</t>
  </si>
  <si>
    <t>Pėsčiųjų perėjos ≤58W, ≥8366 lm, 5700K, LED šviestuvas</t>
  </si>
  <si>
    <r>
      <t xml:space="preserve">Įžeminimo strypas </t>
    </r>
    <r>
      <rPr>
        <sz val="11"/>
        <color theme="1"/>
        <rFont val="Symbol"/>
        <family val="1"/>
        <charset val="2"/>
      </rPr>
      <t>Æ³</t>
    </r>
    <r>
      <rPr>
        <sz val="11"/>
        <color theme="1"/>
        <rFont val="Times New Roman"/>
        <family val="1"/>
        <charset val="186"/>
      </rPr>
      <t>14 mm, L=1,5</t>
    </r>
  </si>
  <si>
    <r>
      <t xml:space="preserve">Įkalimo galvutė </t>
    </r>
    <r>
      <rPr>
        <sz val="11"/>
        <color theme="1"/>
        <rFont val="Symbol"/>
        <family val="1"/>
        <charset val="2"/>
      </rPr>
      <t>Æ³</t>
    </r>
    <r>
      <rPr>
        <sz val="11"/>
        <color theme="1"/>
        <rFont val="Times New Roman"/>
        <family val="1"/>
        <charset val="186"/>
      </rPr>
      <t>14 mm</t>
    </r>
  </si>
  <si>
    <r>
      <t xml:space="preserve">Antgalis strypui </t>
    </r>
    <r>
      <rPr>
        <sz val="11"/>
        <color theme="1"/>
        <rFont val="Symbol"/>
        <family val="1"/>
        <charset val="2"/>
      </rPr>
      <t>Æ³</t>
    </r>
    <r>
      <rPr>
        <sz val="11"/>
        <color theme="1"/>
        <rFont val="Times New Roman"/>
        <family val="1"/>
        <charset val="186"/>
      </rPr>
      <t>14 mm</t>
    </r>
  </si>
  <si>
    <r>
      <t xml:space="preserve">Įžeminimo strypų sujungimo mova </t>
    </r>
    <r>
      <rPr>
        <sz val="11"/>
        <color theme="1"/>
        <rFont val="Symbol"/>
        <family val="1"/>
        <charset val="2"/>
      </rPr>
      <t>Æ³</t>
    </r>
    <r>
      <rPr>
        <sz val="11"/>
        <color theme="1"/>
        <rFont val="Times New Roman"/>
        <family val="1"/>
        <charset val="186"/>
      </rPr>
      <t>14 mm</t>
    </r>
  </si>
  <si>
    <t>Kryžminė jungtis</t>
  </si>
  <si>
    <t>Cinkuota plieninė juosta 30x4mm</t>
  </si>
  <si>
    <t>IŠ VISO ŽINIARAŠTYJE 42, EUR BE PVM</t>
  </si>
  <si>
    <t>1.1</t>
  </si>
  <si>
    <t>1.2</t>
  </si>
  <si>
    <t>1.3</t>
  </si>
  <si>
    <t>Kelio ženklų vienstiebių metalinių atramų ant monolitinių betoninių pamatų demontavimas</t>
  </si>
  <si>
    <t>1.4</t>
  </si>
  <si>
    <t>Kelio ženklų skydų demontavimas nuo vienstiebių atramų rankiniu būdu</t>
  </si>
  <si>
    <t>1.5</t>
  </si>
  <si>
    <t>1.6</t>
  </si>
  <si>
    <t>2.1 Betoninių trinkelių dangos (takas) įrengimo darbai</t>
  </si>
  <si>
    <t>2.1.1</t>
  </si>
  <si>
    <t>2.1.2</t>
  </si>
  <si>
    <t>2.1.3</t>
  </si>
  <si>
    <t>Iš viso skyriuje 2.1, Eur be PVM</t>
  </si>
  <si>
    <t>3. Eismo organizavimas</t>
  </si>
  <si>
    <t>3.1</t>
  </si>
  <si>
    <t>3.2</t>
  </si>
  <si>
    <t>4. Kiti darbai</t>
  </si>
  <si>
    <t>4.1</t>
  </si>
  <si>
    <t>Valstybinės reikšmės rajoninio kelio Nr. 4603 Telšiai–Alsėdžiai–Barstyčiai– Skuodas ties 24,485 km paprastasis remontas, sutvarkant pėsčiųjų perėją</t>
  </si>
  <si>
    <t>Nr. 27 Valstybinės reikšmės rajoninio kelio Nr. 4603 Telšiai–Alsėdžiai–Barstyčiai– Skuodas ties 24,485 km</t>
  </si>
  <si>
    <t>Apšvietimo valdymo spinta su 3F 25A kirtikliu (1 vnt.); 3F 25A magnetiniu paleidėju (1 vnt); 1F C10A automatiniais išjungikliais (4 vnt); 1F C6A automatiniais išjungikliais (2 vnt); 6kA B+C viršįtampių ribotuvais; 1F 16A, 30 mA nuotekio rele; 1P, 16A, IP44 kištukinis lizdu; LED skydo šviestuvu; skaitmeniniu astronominiu laikrodžiu; foto rele bei pamatu</t>
  </si>
  <si>
    <r>
      <t xml:space="preserve">Esamų komunikacijų šulinių liukų demontavimas, </t>
    </r>
    <r>
      <rPr>
        <sz val="11"/>
        <color theme="1"/>
        <rFont val="Times New Roman"/>
        <family val="1"/>
        <charset val="186"/>
      </rPr>
      <t>mechanizuotas pakrovimas ir išvežimas Rangovo pasirinktu atstumu</t>
    </r>
  </si>
  <si>
    <t>1.7</t>
  </si>
  <si>
    <t>Esamos asfalto dangos frezavimas</t>
  </si>
  <si>
    <t>1.8</t>
  </si>
  <si>
    <t>Naudoto asfalto granulių pakrovimas ir išvežimas į sandėliavimo aikštelę antriniam panaudojimui 50 km atstumu</t>
  </si>
  <si>
    <t>1.9</t>
  </si>
  <si>
    <t>1.10</t>
  </si>
  <si>
    <t>1.11</t>
  </si>
  <si>
    <t>1.12</t>
  </si>
  <si>
    <t>2. Žemės sankasa</t>
  </si>
  <si>
    <t>2.1</t>
  </si>
  <si>
    <t>Grunto kasimas mechanizuotu būdu, pakrovimas į autosavivarčius ir išvežimas Rangovo pasirinktu atstumu į išlykį</t>
  </si>
  <si>
    <t>2.2</t>
  </si>
  <si>
    <t>Sankasos planiravimas mechanizuotu būdu</t>
  </si>
  <si>
    <t>2.3</t>
  </si>
  <si>
    <t>Grunto sutankinimas mechanizuotu būdu</t>
  </si>
  <si>
    <t>2.4</t>
  </si>
  <si>
    <t>Plotų ir šlaitų planiravimas mechanizuotu būdu</t>
  </si>
  <si>
    <t>2.5</t>
  </si>
  <si>
    <t>Grunto po dirvožemiu atvežimas ir paskleidimas</t>
  </si>
  <si>
    <t>2.6</t>
  </si>
  <si>
    <t>Trūkstamo dirvožemio kasimas, pakrovimas į autosavivarčius ir atvežimas į statybos darbų aikštelę Rangovo pasirinktu atstumu (vejos atstatymui)</t>
  </si>
  <si>
    <t>2.7</t>
  </si>
  <si>
    <t>3.1.1</t>
  </si>
  <si>
    <t>3.1.2</t>
  </si>
  <si>
    <t>3.1.3</t>
  </si>
  <si>
    <t>3.2 Betoninių trinkelių dangos (takas) įrengimo darbai</t>
  </si>
  <si>
    <t>3.2.1</t>
  </si>
  <si>
    <t>3.2.2</t>
  </si>
  <si>
    <t>3.2.3</t>
  </si>
  <si>
    <t>3.2.4</t>
  </si>
  <si>
    <t>3.2.5</t>
  </si>
  <si>
    <t>3.2.6</t>
  </si>
  <si>
    <t>Betoninių bordiūrų 100.30.15 ant betono pagrindo įrengimas</t>
  </si>
  <si>
    <t>3.2.7</t>
  </si>
  <si>
    <t>3.2.8</t>
  </si>
  <si>
    <t>3.3 Iškilios saugumo salelės įrengimo darbai</t>
  </si>
  <si>
    <t>3.3.1</t>
  </si>
  <si>
    <t>3.3.2</t>
  </si>
  <si>
    <t>3.3.3</t>
  </si>
  <si>
    <t>3.3.4</t>
  </si>
  <si>
    <t>3.3.5</t>
  </si>
  <si>
    <t xml:space="preserve">Betoninių bordiūrų 100.30.15 ant betono pagrindo įrengimas </t>
  </si>
  <si>
    <t>3.3.6</t>
  </si>
  <si>
    <t>3.3.7</t>
  </si>
  <si>
    <t>Iš viso skyriuje 3.3, Eur be PVM</t>
  </si>
  <si>
    <t>4. Eismo organizavimas</t>
  </si>
  <si>
    <t>Kelio ženklų vienstiebių metalinių atramų (d = 76 mm) ant monolitinių betoninių pamatų pastatymas</t>
  </si>
  <si>
    <t>4.2</t>
  </si>
  <si>
    <t>Kelio ženklų skydų montavimas prie vienstiebių atramų rankiniu būdu</t>
  </si>
  <si>
    <t>4.3</t>
  </si>
  <si>
    <t>4.4</t>
  </si>
  <si>
    <t>Kelio ženklų skydų Nr. 407 ir 403 kartu su vertikaliuoju ženklinimu Nr. 2.3 (apklijuojant metalinę atramą) montavimas prie vienstiebių atramų rankiniu būdu</t>
  </si>
  <si>
    <t>4.5</t>
  </si>
  <si>
    <t>4.6</t>
  </si>
  <si>
    <t>5.1</t>
  </si>
  <si>
    <t>5.2</t>
  </si>
  <si>
    <t>Valstybinės reikšmės krašto kelio Nr. 2908 Pakruojis– Lygumai–Naisiai ties 0,323 km ir 0,337 km paprastasis remontas, sutvarkant pėsčiųjų perėjas, aprašas</t>
  </si>
  <si>
    <t>Nr. 67-67a Valstybinės reikšmės krašto kelio Nr. 2908 Pakruojis–Lygumai–Naisiai ties 0,323 km ir 0,337 km</t>
  </si>
  <si>
    <t xml:space="preserve">1. Apšvietimo tinklų montavimas </t>
  </si>
  <si>
    <t>Tranšėjos kasimas ir užpylimas mechanizuotu būdu</t>
  </si>
  <si>
    <t>Betranšėjinių inžinerinių tinklų įrengimas įtraukiant PE Ø75 mm vamzdį</t>
  </si>
  <si>
    <t>Kabelio 4x16 Al gyslomis tiesiant PE vamzdyje</t>
  </si>
  <si>
    <t>Kabelio 4x16 Al gyslomis montavimas spintoje</t>
  </si>
  <si>
    <t>1.13</t>
  </si>
  <si>
    <t>1.14</t>
  </si>
  <si>
    <t>Duobių apšvietimo atramų pamatams kasimas ir užpylimas</t>
  </si>
  <si>
    <t>1.15</t>
  </si>
  <si>
    <t>1.16</t>
  </si>
  <si>
    <t>1.17</t>
  </si>
  <si>
    <t>1.18</t>
  </si>
  <si>
    <t>1.19</t>
  </si>
  <si>
    <t>1.20</t>
  </si>
  <si>
    <t>1.21</t>
  </si>
  <si>
    <t>1.22</t>
  </si>
  <si>
    <t>1.23</t>
  </si>
  <si>
    <t>1.24</t>
  </si>
  <si>
    <t>1.25</t>
  </si>
  <si>
    <t>1.26</t>
  </si>
  <si>
    <t>1.27</t>
  </si>
  <si>
    <t>Geodeziniai nužymėjimai ir išpildomosios nuotraukos parengimas</t>
  </si>
  <si>
    <t>1.28</t>
  </si>
  <si>
    <r>
      <t>m</t>
    </r>
    <r>
      <rPr>
        <vertAlign val="superscript"/>
        <sz val="11"/>
        <rFont val="Times New Roman"/>
        <family val="1"/>
      </rPr>
      <t>2</t>
    </r>
  </si>
  <si>
    <t>1.29</t>
  </si>
  <si>
    <t>1.30</t>
  </si>
  <si>
    <t>1.31</t>
  </si>
  <si>
    <t xml:space="preserve">2. Apšvietimo tinklų montavimo medžiagos </t>
  </si>
  <si>
    <t>Iki 1 kV kabelis 4x16 mm2 skerspjūvio aliuminio gyslomis</t>
  </si>
  <si>
    <t>Iki 1 kV kabelis 3x1,5 mm2 skerspjūvio vario gyslomis</t>
  </si>
  <si>
    <t>2.8</t>
  </si>
  <si>
    <t>2.9</t>
  </si>
  <si>
    <t>2.10</t>
  </si>
  <si>
    <t>Gaubtas kabeliui su apkabomis tvirtinimui</t>
  </si>
  <si>
    <t>2.11</t>
  </si>
  <si>
    <t>2.12</t>
  </si>
  <si>
    <t>Pėsčiųjų perėjos LED šviestuvas, 5700K, 7120lm, iki 55W, optikos tipas: „DPR1“.</t>
  </si>
  <si>
    <t>2.13</t>
  </si>
  <si>
    <t>IŠ VISO ŽINIARAŠTYJE 67-67a, EUR BE PVM</t>
  </si>
  <si>
    <t xml:space="preserve">Nr. 67A Valstybinės reikšmės krašto kelio Nr. 2908 Pakruojis–Lygumai–Naisiai ties 0,337 km </t>
  </si>
  <si>
    <t>Esamos asfalto dangos demontavimas</t>
  </si>
  <si>
    <t>Esamos asfalto dangos frezavimas (daugiau kaip 5cm)</t>
  </si>
  <si>
    <t>Kelio ženklų skydų demontavimas nuo vienstiebių atramų rankiniu būdu (išsaugant medžiagas)</t>
  </si>
  <si>
    <t>Dirvožemio kasimas, pakrovimas į autosavivarčius ir išvežimas Rangovo pasirinktu
atstumu sandėliavimui</t>
  </si>
  <si>
    <t>Trūkstamo grunto kasimas, pakrovimas į autosavivarčius ir atvežimas į statybos darbų aikštelę Rangovo pasirinktu atstumu (pylimams)</t>
  </si>
  <si>
    <t>Esamo pagrindo iš nesurištųjų mineralinių medžiagų išardymas, pakrovimas į
autosavivarčius ir išvežimas Rangovo pasirinktu atstumu</t>
  </si>
  <si>
    <t>Dirvožemio kasimas, pakrovimas į autosavivarčius ir atvežimas į statybos darbų
aikštelę iš sandėliavimo vietos (vejos atstatymui)</t>
  </si>
  <si>
    <t>3.1 Iškilaus trapecinio greičio mažinimo kalnelio įrengimo darbai</t>
  </si>
  <si>
    <t>4 cm storio asfalto apatinio sluoksnio iš mišinio AC 16 AS įrengimas</t>
  </si>
  <si>
    <t>3.1.4</t>
  </si>
  <si>
    <t>3.1.5</t>
  </si>
  <si>
    <t>3.2.	Betoninių trinkelių dangos (takas) atstatymo darbai</t>
  </si>
  <si>
    <t>15 cm storio skaldos pagrindo sluoksnio įrengimas iš nesurištojo mineralinių medžiagų mišinio (fr. 0/45)</t>
  </si>
  <si>
    <t>3 cm pasluoksnio iš nesurištojo mineralinių medžiagų mišinio įrengimas fr. 0/5</t>
  </si>
  <si>
    <t>Betoninių bordiūrų 100.30.15 ant betono pagrindo įrengimas (betonas pagrindas 1m – 0,17 m3)</t>
  </si>
  <si>
    <t>3.2.9</t>
  </si>
  <si>
    <t>Kelio ženklų skydų montavimas prie apšvietimo atramų rankiniu būdu (panaudojant išsaugotas medžiagas)</t>
  </si>
  <si>
    <t>IŠ VISO ŽINIARAŠTYJE 67A, EUR BE PVM</t>
  </si>
  <si>
    <t xml:space="preserve">Nr. 67 Valstybinės reikšmės krašto kelio Nr. 2908 Pakruojis–Lygumai–Naisiai ties 0,323 km </t>
  </si>
  <si>
    <t>Esamos asfalto dangos frezavimas (iki 5cm)</t>
  </si>
  <si>
    <t>Sankasos/esamo pagrindo planiravimas</t>
  </si>
  <si>
    <t>Grunto/esamo pagrindo sutankinimas</t>
  </si>
  <si>
    <t>Plotų planiravimas</t>
  </si>
  <si>
    <t>3.1.	Važiuojamosios dalies atstatymo darbai (ties įrengiamais bordiūrais)</t>
  </si>
  <si>
    <t>3.2.	Važiuojamosios dalies atstatymo darbai (ties naikinamu kalneliu)</t>
  </si>
  <si>
    <t>3.3.	Betoninių trinkelių dangos (takas ) atstatymo darbai</t>
  </si>
  <si>
    <t>3.3.8</t>
  </si>
  <si>
    <t>IŠ VISO ŽINIARAŠTYJE 67, EUR BE PVM</t>
  </si>
  <si>
    <t>Valstybinės reikšmės krašto kelio Nr. 149 Smilgiai-Pakruojis ties 24,755 km paprastasis remontas, sutvarkant pėsčiųjų perėją, aprašas</t>
  </si>
  <si>
    <t>1</t>
  </si>
  <si>
    <t>2</t>
  </si>
  <si>
    <t>3</t>
  </si>
  <si>
    <t>4</t>
  </si>
  <si>
    <t>5</t>
  </si>
  <si>
    <t>6</t>
  </si>
  <si>
    <t>7</t>
  </si>
  <si>
    <t>8</t>
  </si>
  <si>
    <t>9</t>
  </si>
  <si>
    <t>10</t>
  </si>
  <si>
    <t>11</t>
  </si>
  <si>
    <t>12</t>
  </si>
  <si>
    <t>13</t>
  </si>
  <si>
    <t>Gembės 0,5 m ilgio montavimas prie esamos metalinės cinkuotos atramos</t>
  </si>
  <si>
    <t>14</t>
  </si>
  <si>
    <t>15</t>
  </si>
  <si>
    <t>16</t>
  </si>
  <si>
    <t>17</t>
  </si>
  <si>
    <t>18</t>
  </si>
  <si>
    <t>Įžeminimo kontūro R≤30Ω varžos įrengimas apšvietimo atramai</t>
  </si>
  <si>
    <t>19</t>
  </si>
  <si>
    <t>20</t>
  </si>
  <si>
    <t>21</t>
  </si>
  <si>
    <t>22</t>
  </si>
  <si>
    <t>Esamų plytelių dangos išadymas ir atstatymas</t>
  </si>
  <si>
    <t>23</t>
  </si>
  <si>
    <t>24</t>
  </si>
  <si>
    <t>25</t>
  </si>
  <si>
    <t>19 cm storio šalčiui nejautraus sluoksnio įrengimas iš nesurištojo mineralinių medžiagų mišinio</t>
  </si>
  <si>
    <r>
      <t>m</t>
    </r>
    <r>
      <rPr>
        <vertAlign val="superscript"/>
        <sz val="11"/>
        <rFont val="Times New Roman"/>
        <family val="1"/>
      </rPr>
      <t>3</t>
    </r>
  </si>
  <si>
    <t>26</t>
  </si>
  <si>
    <t>27</t>
  </si>
  <si>
    <t>28</t>
  </si>
  <si>
    <t>Gembė 0,5 m ilgio montuojama prie esamos metalinės cinkuotos atramos</t>
  </si>
  <si>
    <t>IŠ VISO ŽINIARAŠTYJE 66, EUR BE PVM</t>
  </si>
  <si>
    <t>Nr. 66 Valstybinės reikšmės krašto kelio Nr. 149 Smilgiai-Pakruojis ties 24,755 km</t>
  </si>
  <si>
    <t>3.1. Važiuojamosios dalies atstatymo darbai (ties įrengiamais bordiūrais)</t>
  </si>
  <si>
    <t>3.1. Iškilaus trapecinio greičio mažinimo kalnelio įrengimo darbai</t>
  </si>
  <si>
    <t>3.1. Paviršinio vandens surinkimo šulinėlių įrengimo darbai</t>
  </si>
  <si>
    <t>3.2. Betoninių trinkelių dangos (šaligatvis) atstatymo darbai</t>
  </si>
  <si>
    <t>Iš viso skyriuje 4.4, Eur be PVM</t>
  </si>
  <si>
    <t>Valstybinės reikšmės krašto kelio Nr. 158 Kelmė–Užventis 27,303 km ir krašto kelio Nr. 194 Užventis–Tryškiai–Viekšniai 0,012 km paprastojo remonto, sutvarkant pėsčiųjų perėjas, aprašas</t>
  </si>
  <si>
    <t>APŠVIETIMO TINKLŲ MONTAVIMO DARBŲ IR MEDŽIAGŲ ŽINIARAŠTIS</t>
  </si>
  <si>
    <t>Duobių kasimas ir užpylimas (AVS ir apšvietimo atramų pamatams, betranšėjiniam inžinerinių tinklų tiesimui)</t>
  </si>
  <si>
    <r>
      <t>vnt./m</t>
    </r>
    <r>
      <rPr>
        <vertAlign val="superscript"/>
        <sz val="10"/>
        <color theme="1"/>
        <rFont val="Times New Roman"/>
        <family val="1"/>
        <charset val="186"/>
      </rPr>
      <t>3</t>
    </r>
  </si>
  <si>
    <t>Tranšėjos 1-2 kabeliams kasimas ir užpylimas mechanizuotu būdu iki 1m gylio.</t>
  </si>
  <si>
    <t>Tranšėjos 1-2 kabeliams kasimas ir užpylimas rankiniu būdu iki 1m gylio.</t>
  </si>
  <si>
    <t>PE vamzdžio Ø50 mm klojimas tranšėjoje</t>
  </si>
  <si>
    <t>Signalinės juostos klojimas tranšėjoje</t>
  </si>
  <si>
    <t>Apsauginio vamzdžio klojimas uždaru betranšėju būdu</t>
  </si>
  <si>
    <r>
      <t>Kabelio Al 4x16mm</t>
    </r>
    <r>
      <rPr>
        <vertAlign val="superscript"/>
        <sz val="10"/>
        <color theme="1"/>
        <rFont val="Times New Roman"/>
        <family val="1"/>
        <charset val="186"/>
      </rPr>
      <t>2</t>
    </r>
    <r>
      <rPr>
        <sz val="10"/>
        <color theme="1"/>
        <rFont val="Times New Roman"/>
        <family val="1"/>
        <charset val="186"/>
      </rPr>
      <t xml:space="preserve"> tiesimas apsauginiame vamzdyje</t>
    </r>
  </si>
  <si>
    <r>
      <t>Kabelio Al 4x16mm</t>
    </r>
    <r>
      <rPr>
        <vertAlign val="superscript"/>
        <sz val="10"/>
        <color theme="1"/>
        <rFont val="Times New Roman"/>
        <family val="1"/>
        <charset val="186"/>
      </rPr>
      <t xml:space="preserve">2 </t>
    </r>
    <r>
      <rPr>
        <sz val="10"/>
        <color theme="1"/>
        <rFont val="Times New Roman"/>
        <family val="1"/>
        <charset val="186"/>
      </rPr>
      <t>montavimas (apšvietimo atramose, el. spintose)</t>
    </r>
  </si>
  <si>
    <t>Vamzdžio galų sandarinimas</t>
  </si>
  <si>
    <r>
      <t>Kabelio Cu 3x1,5mm</t>
    </r>
    <r>
      <rPr>
        <vertAlign val="superscript"/>
        <sz val="10"/>
        <color theme="1"/>
        <rFont val="Times New Roman"/>
        <family val="1"/>
        <charset val="186"/>
      </rPr>
      <t>2</t>
    </r>
    <r>
      <rPr>
        <sz val="10"/>
        <color theme="1"/>
        <rFont val="Times New Roman"/>
        <family val="1"/>
        <charset val="186"/>
      </rPr>
      <t xml:space="preserve"> montavimas atramoje</t>
    </r>
  </si>
  <si>
    <t>Pamato apšvietimo atramai montavimas</t>
  </si>
  <si>
    <t>Metalinės apšvietimo atramos montavimas</t>
  </si>
  <si>
    <t>Šviestuvo montavimas atramoje</t>
  </si>
  <si>
    <t xml:space="preserve">Atšakinių gnybtų montavimas apšvietimo atramoje </t>
  </si>
  <si>
    <t>1F C6A automatinio jungiklio montavimas atramoje</t>
  </si>
  <si>
    <r>
      <t>Kabelio iki 16mm</t>
    </r>
    <r>
      <rPr>
        <vertAlign val="superscript"/>
        <sz val="10"/>
        <color theme="1"/>
        <rFont val="Times New Roman"/>
        <family val="1"/>
        <charset val="186"/>
      </rPr>
      <t>2</t>
    </r>
    <r>
      <rPr>
        <sz val="10"/>
        <color theme="1"/>
        <rFont val="Times New Roman"/>
        <family val="1"/>
        <charset val="186"/>
      </rPr>
      <t xml:space="preserve"> skerspjūvio galinės movos montavimas</t>
    </r>
  </si>
  <si>
    <t>Kabelio apsauginio gaubto montavimas ant gb atramos</t>
  </si>
  <si>
    <t>Trasos nužymėjimas (taškai)</t>
  </si>
  <si>
    <t>Išpildomosios nuotraukos sudarymas</t>
  </si>
  <si>
    <r>
      <t>m</t>
    </r>
    <r>
      <rPr>
        <vertAlign val="superscript"/>
        <sz val="10"/>
        <color theme="1"/>
        <rFont val="Times New Roman"/>
        <family val="1"/>
        <charset val="186"/>
      </rPr>
      <t>2</t>
    </r>
  </si>
  <si>
    <r>
      <t>m</t>
    </r>
    <r>
      <rPr>
        <vertAlign val="superscript"/>
        <sz val="10"/>
        <color theme="1"/>
        <rFont val="Times New Roman"/>
        <family val="1"/>
        <charset val="186"/>
      </rPr>
      <t>3</t>
    </r>
  </si>
  <si>
    <t>Šaligatvio betono plytelių dangos ardymo ir atstatymo darbai</t>
  </si>
  <si>
    <t>Apšvietimo valdymo spinta (AVS) komplekte su:
- cinkuotas metalinis pamatas – 1vnt.
- kirtiklis, 3F, 25A - 1 vnt.
- automatinis jungiklis 1F, "C", 10A - 2 vnt.
- automatinis jungiklis 1F, "C", 6A - 1 vnt.
- viršįtampių ribotuvas 2P, "1" tipo, - 1 vnt.
- kontaktorius 2P, 32 A, n.a, Ur=230 V - 1 vnt.
-atsišakojimo-paskirstymo gnybtai, 4P – 2 vnt.
- astronominis laikmatis - 1vnt.
- foto rėlė (komplekte su apšvietos jutikliu) – 1 vnt.
- trijų padėčių perjungiklis su 0 padėtimi - 1 vnt.
- modulinė signalinė lemputė, žalia -1 vnt.</t>
  </si>
  <si>
    <t>Atšakinių gnybtų komplektas SV15 (arba analogas)</t>
  </si>
  <si>
    <t>Automatinis jungiklis, 1F, C 6A</t>
  </si>
  <si>
    <r>
      <t>1 kV kabelis 4x16 mm</t>
    </r>
    <r>
      <rPr>
        <vertAlign val="superscript"/>
        <sz val="10"/>
        <color theme="1"/>
        <rFont val="Times New Roman"/>
        <family val="1"/>
        <charset val="186"/>
      </rPr>
      <t>2</t>
    </r>
    <r>
      <rPr>
        <sz val="10"/>
        <color theme="1"/>
        <rFont val="Times New Roman"/>
        <family val="1"/>
        <charset val="186"/>
      </rPr>
      <t xml:space="preserve"> skerspjūvio aliuminio gyslomis</t>
    </r>
  </si>
  <si>
    <r>
      <t>400/750 V kabelis 3x1,5 mm</t>
    </r>
    <r>
      <rPr>
        <vertAlign val="superscript"/>
        <sz val="10"/>
        <color theme="1"/>
        <rFont val="Times New Roman"/>
        <family val="1"/>
        <charset val="186"/>
      </rPr>
      <t>2</t>
    </r>
    <r>
      <rPr>
        <sz val="10"/>
        <color theme="1"/>
        <rFont val="Times New Roman"/>
        <family val="1"/>
        <charset val="186"/>
      </rPr>
      <t xml:space="preserve"> skerspjūvio vario gyslomis </t>
    </r>
  </si>
  <si>
    <r>
      <t>Termosusitraukiančios pirštinės mova kabeliui 10-35mm</t>
    </r>
    <r>
      <rPr>
        <vertAlign val="superscript"/>
        <sz val="10"/>
        <color theme="1"/>
        <rFont val="Times New Roman"/>
        <family val="1"/>
        <charset val="186"/>
      </rPr>
      <t>2</t>
    </r>
  </si>
  <si>
    <t>Signalinė juosta “Dėmesio ! Kabelis ! “</t>
  </si>
  <si>
    <t>Apšvietimo atrama, h=6 m. Komplekte su pamatu, apsaugine pamato guma.</t>
  </si>
  <si>
    <t>Perėjos apšvietimo šviestuvas. LED tipo, 5700K, ≥8000lm, iki 55W, optikos tipas: „DPR1“. Bendri šviestuvams keliami reikalavimai pateikti apšvietimo techninėse specifikacijose.</t>
  </si>
  <si>
    <t>Kabelio apsauginis gaubtas. Plieninis, cinkuotas, montuojamas prie gb atramos. Komplekte su apkabomis.</t>
  </si>
  <si>
    <t>Dirbtinis įžemintuvas. Įžeminimo varža R≤30Ω.</t>
  </si>
  <si>
    <t>IŠ VISO ŽINIARAŠTYJE, EUR BE PVM</t>
  </si>
  <si>
    <t>Nr. 50 Valstybinės reikšmės krašto kelias Nr. 158 Kelmė–Užventis 27,303 km</t>
  </si>
  <si>
    <t>Esamų komunikacijų šulinių liukų demontavimas, mechanizuotas pakrovimas ir išvežimas Rangovo pasirinktu atstumu</t>
  </si>
  <si>
    <t>Esamų lietaus šulinėlių demontavimas, mechanizuotas pakrovimas ir išvežimas Rangovo pasirinktu atstumu</t>
  </si>
  <si>
    <t>Dirvožemio kasimas, pakrovimas į autosavivarčius ir išvežimas Rangovo pasirinktu atstumu sandėliavimui</t>
  </si>
  <si>
    <t>Dirvožemio kasimas, pakrovimas į autosavivarčius ir atvežimas į statybos darbų aikštelę iš sandėliavimo vietos (vejos atstatymui)</t>
  </si>
  <si>
    <t>3.2.	Betoninių trinkelių dangos (takas, šaligatvis) įrengimo darbai</t>
  </si>
  <si>
    <t>3.3.	Betoninių trinkelių dangos (takas, šaligatvis) atstatymo darbai</t>
  </si>
  <si>
    <t>3.3.2.</t>
  </si>
  <si>
    <r>
      <t>3.3.3.</t>
    </r>
    <r>
      <rPr>
        <sz val="11"/>
        <color theme="1"/>
        <rFont val="Times New Roman"/>
        <family val="1"/>
        <charset val="186"/>
      </rPr>
      <t> </t>
    </r>
  </si>
  <si>
    <t>3.3.4.</t>
  </si>
  <si>
    <t>3.3.5.</t>
  </si>
  <si>
    <t>3.3.6.</t>
  </si>
  <si>
    <t>3.3.7.</t>
  </si>
  <si>
    <t>4.Eismo organizavimo įrengimo darbai</t>
  </si>
  <si>
    <t>5.	Kiti darbai</t>
  </si>
  <si>
    <t>Esamo lietaus šulinėlio keitimas ir pritaikymas iki projektinio lygio</t>
  </si>
  <si>
    <t>5.4.</t>
  </si>
  <si>
    <t>IŠ VISO ŽINIARAŠTYJE 50, EUR BE PVM</t>
  </si>
  <si>
    <t>Nr. 53 Valstybinės reikšmės krašto kelias Nr. 194 Užventis–Tryškiai–Viekšniai 0,012 km</t>
  </si>
  <si>
    <t>Esamų betoninių trinkelių (neregių įspėjamieji paviršiai) dangos išardymas, išsaugant medžiagas</t>
  </si>
  <si>
    <t>3.2.	Betoninių trinkelių dangos (takas, šaligatvis) atstatymo darbai</t>
  </si>
  <si>
    <t>Betoninių trinkelių (neregių įspėjamieji paviršiai) dangos įrengimas, panaudojant išsaugotas medžiagas</t>
  </si>
  <si>
    <t>IŠ VISO ŽINIARAŠTYJE 53, EUR BE PVM</t>
  </si>
  <si>
    <t>Valstybinės reikšmės krašto kelio Nr. 158 Kelmė–Užventis ties 27,148 km paprastojo remonto, sutvarkant pėsčiųjų perėją, aprašas</t>
  </si>
  <si>
    <t>Valstybinės reikšmės krašto kelio Nr. 158 Kelmė–Užventis ties 27,09 km paprastojo remonto, sutvarkant pėsčiųjų perėją, aprašas</t>
  </si>
  <si>
    <t>Nr. 49A Valstybinės reikšmės krašto kelio Nr. 158 Kelmė–Užventis ties 27,09 km</t>
  </si>
  <si>
    <t>Apšvietimo tinklų montavimas</t>
  </si>
  <si>
    <t>Automatinio išjungikli0 1F C6A montavimas atramoje</t>
  </si>
  <si>
    <t>Vnt.</t>
  </si>
  <si>
    <t>Apšvietimo tinklų medžiagos</t>
  </si>
  <si>
    <t xml:space="preserve">Iki  1 kV kabelis 3x1,5 mm2 skerspjūvio vario gyslomis </t>
  </si>
  <si>
    <t>kompl..</t>
  </si>
  <si>
    <t xml:space="preserve">Pėsčiųjų perėjos  LED šviestuvas, 5700K, 7120lm, iki 55W, optikos tipas: „DPR1“. </t>
  </si>
  <si>
    <t>IŠ VISO ŽINIARAŠTYJE 49A, EUR BE PVM</t>
  </si>
  <si>
    <t>Esamos akmens grindinio dangos išardymas</t>
  </si>
  <si>
    <t>Frezuoto asfalto granulės (-7,00 Eur/t)</t>
  </si>
  <si>
    <t xml:space="preserve">Asfalto dangos pagruntavimas bitumine emulsija </t>
  </si>
  <si>
    <t>3.2. Betoninių trinkelių dangos (šaligatvis) įrengimo darbai</t>
  </si>
  <si>
    <t>3.3. Betoninių trinkelių dangos (šaligatvio) atstatymo darbai</t>
  </si>
  <si>
    <t>3.3.1.</t>
  </si>
  <si>
    <t>3.3.3.</t>
  </si>
  <si>
    <t>4.4.</t>
  </si>
  <si>
    <t>10 cm akmens grindinio dangos įrengimas</t>
  </si>
  <si>
    <t>Valstybinės reikšmės krašto kelio Nr. 158 Kelmė - Užventis ties 0,228 km ir 0,326 km paprastojo remonto, sutvarkant pėsčiųjų perėjas, aprašas</t>
  </si>
  <si>
    <t>Valstybinės reikšmės krašto kelio Nr. 158 Kelmė - Užventis ties 0,228 km</t>
  </si>
  <si>
    <t>Esamo perėjos šviestuvo su atrama ir pamatu demontavimas</t>
  </si>
  <si>
    <t>PE vamzdžio Ø75 mm klojimas tranšėjoje</t>
  </si>
  <si>
    <t>Kabelio Al 4x16mm2 tiesimas apsauginiame vamzdyje</t>
  </si>
  <si>
    <t>Kabelio Al 4x16mm2 montavimas (apšvietimo atramose, el. spintose)</t>
  </si>
  <si>
    <t>Esamos metalinės apšvietimo atramos montavimas</t>
  </si>
  <si>
    <t>Esamo šviestuvo montavimas atramoje</t>
  </si>
  <si>
    <t xml:space="preserve">Esamų atšakinių gnybtų montavimas apšvietimo atramoje </t>
  </si>
  <si>
    <t>Keturių gyslų kabelio iki 35mm2 skerspjūvio galinės movos montavimas</t>
  </si>
  <si>
    <t>Keturių gyslų kabelio iki 35mm2 skerspjūvio jungiamosios movos montavimas</t>
  </si>
  <si>
    <t>Trinkelių dangos ardymo – atstatymo darbai</t>
  </si>
  <si>
    <t>1 kV kabelis 4x16 mm2 skerspjūvio aliuminio gyslomis. Prailginimui naudojamų kabelių charakteristikos turi būti analogiškos esamam.</t>
  </si>
  <si>
    <t>Termosusitraukiančios pirštinės mova kabeliui 4x10-35mm2</t>
  </si>
  <si>
    <t>Kabelių jungiamoji mova 4x10-35 mm2</t>
  </si>
  <si>
    <t>Kabelių apsaugos PE vamzdžiai Ø75 mm</t>
  </si>
  <si>
    <t>Perėjos apšvietimo atramos pamatas, komplekte su apsaugine pamato guma. Pamato dydis analogiškas esamam.</t>
  </si>
  <si>
    <t>IŠ VISO ŽINIARAŠTYJE 3, EUR BE PVM</t>
  </si>
  <si>
    <t>Valstybinės reikšmės krašto kelio Nr. 158 Kelmė - Užventis ties  0,326 km</t>
  </si>
  <si>
    <t>Duobių kasimas ir užpylimas (apšvietimo atramų pamatams, betranšėjiniam inžinerinių tinklų tiesimui)</t>
  </si>
  <si>
    <t>0,4kV kabelinės linijos tapatybės nustatymas</t>
  </si>
  <si>
    <t>IŠ VISO ŽINIARAŠTYJE 4, EUR BE PVM</t>
  </si>
  <si>
    <t>Nr. 41 valstybinės reikšmės krašto kelio Nr. 158 Kelmė - Užventis ties 0,326 km</t>
  </si>
  <si>
    <t>Esamų apsauginių atitvarų išardymas, pakrovimas ir išvežimas Rangovo pasirinktu atstumu</t>
  </si>
  <si>
    <t>4 cm storio asfalto viršutinio sluoksnio iš mišinio AC 11 VN įrengimas</t>
  </si>
  <si>
    <t>3.3. Iškilios saugumo salelės įrengimo darbai</t>
  </si>
  <si>
    <t>Kelio ženklų skydų Nr. 407 kartu su vertikaliuoju ženklinimu Nr. 2.3 (apklijuojant metalinę atramą) montavimas prie vienstiebių atramų rankiniu būdu</t>
  </si>
  <si>
    <t>Apsauginių atitvarų įrengimas</t>
  </si>
  <si>
    <t>4.7</t>
  </si>
  <si>
    <t>Horizontaliojo dangos ženklinimo Nr. 1.1 iš polimerinių medžiagų įrengimas</t>
  </si>
  <si>
    <t>IŠ VISO ŽINIARAŠTYJE 2, EUR BE PVM</t>
  </si>
  <si>
    <t>Nr. 40 valstybinės reikšmės krašto kelio Nr. 158 Kelmė - Užventis ties 0,228 km</t>
  </si>
  <si>
    <t>Esamo šiukšliadėžės demontavimas ir išvežimas Rangovo pasirinktu atstumu</t>
  </si>
  <si>
    <t>Antislydiminės dangos iš polimerinių medžiagų (raudonos splavos) pašalinimas</t>
  </si>
  <si>
    <t>Sankasos pagrindo planiravimas</t>
  </si>
  <si>
    <t>Grunto pagrindo sutankinimas</t>
  </si>
  <si>
    <t>21 cm storio šalčiui nejautraus sluoksnio įrengimas iš nesurištojo mineralinių medžiagų mišinio</t>
  </si>
  <si>
    <t>25 cm storio skaldos pagrindo sluoksnio įrengimas iš nesurištojo mineralinių medžiagų mišinio (fr. 0/45)</t>
  </si>
  <si>
    <t>10 cm storio asfalto pagrindo sluoksnio iš mišinio AC 22 PN įrengimas</t>
  </si>
  <si>
    <t>3.1.6</t>
  </si>
  <si>
    <t>3.3. Betoninių trinkelių dangos (šaligatvis) atstatymo darbai</t>
  </si>
  <si>
    <t>3.4. Iškilios saugumo salelės įrengimo darbai</t>
  </si>
  <si>
    <t>3.4.1</t>
  </si>
  <si>
    <t>3.4.2</t>
  </si>
  <si>
    <t>3.4.3</t>
  </si>
  <si>
    <t>3.4.4</t>
  </si>
  <si>
    <t>3.4.5</t>
  </si>
  <si>
    <t>Iš viso skyriuje 3.4, Eur be PVM</t>
  </si>
  <si>
    <t>Nr. 49 Valstybinės reikšmės krašto kelio Nr. 158 Kelmė–Užventis ties 27,148 km</t>
  </si>
  <si>
    <t>IŠ VISO ŽINIARAŠTYJE 49, EUR BE PVM</t>
  </si>
  <si>
    <t>3.2. Betoninių trinkelių dangos (šaligatvio) atstatymo darbai</t>
  </si>
  <si>
    <t>Apsauginiai stulpeliai su šviesą atspindinčiais elementais</t>
  </si>
  <si>
    <t>Valstybinės reikšmės magistralinio kelio Nr. A12 Ryga -Šiauliai - Tauragė - Kaliningradas ties 14,723 km paprastojo remonto, sutvarkant pėsčiųjų perėją, aprašas</t>
  </si>
  <si>
    <t>Nr. 27 Valstybinės reikšmės magistralinio kelio Nr. A12 Ryga -Šiauliai - Tauragė - Kaliningradas ties 14,723 km</t>
  </si>
  <si>
    <t>Polimerbetoninio latako ant betono pagrindo įrengimas su ketinėmis grotelėmis</t>
  </si>
  <si>
    <t>3.1.4.</t>
  </si>
  <si>
    <t>3.1.5.</t>
  </si>
  <si>
    <t>3.1.6.</t>
  </si>
  <si>
    <r>
      <t>Betoninių bordiūrų 100.30.15 ant betono pagrindo įrengimas (betono pagrindo kiekis 0,9  m</t>
    </r>
    <r>
      <rPr>
        <vertAlign val="superscript"/>
        <sz val="11"/>
        <color theme="1"/>
        <rFont val="Times New Roman"/>
        <family val="1"/>
      </rPr>
      <t>3</t>
    </r>
    <r>
      <rPr>
        <sz val="11"/>
        <color theme="1"/>
        <rFont val="Times New Roman"/>
        <family val="1"/>
      </rPr>
      <t>)</t>
    </r>
  </si>
  <si>
    <t>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</si>
</sst>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
  </numFmts>
  <fonts count="31" x14ac:knownFonts="1">
    <font>
      <sz val="11"/>
      <color theme="1"/>
      <name val="Aptos Narrow"/>
      <family val="2"/>
      <charset val="186"/>
      <scheme val="minor"/>
    </font>
    <font>
      <sz val="11"/>
      <color rgb="FF000000"/>
      <name val="Calibri"/>
      <family val="2"/>
      <charset val="186"/>
    </font>
    <font>
      <b/>
      <sz val="12"/>
      <color rgb="FF000000"/>
      <name val="Times New Roman"/>
      <family val="1"/>
      <charset val="186"/>
    </font>
    <font>
      <sz val="11"/>
      <color rgb="FFFF0000"/>
      <name val="Times New Roman"/>
      <family val="1"/>
      <charset val="186"/>
    </font>
    <font>
      <sz val="11"/>
      <color theme="1"/>
      <name val="Times New Roman"/>
      <family val="1"/>
      <charset val="186"/>
    </font>
    <font>
      <b/>
      <sz val="11"/>
      <color rgb="FF000000"/>
      <name val="Times New Roman"/>
      <family val="1"/>
      <charset val="186"/>
    </font>
    <font>
      <b/>
      <sz val="11"/>
      <color rgb="FFFF0000"/>
      <name val="Times New Roman"/>
      <family val="1"/>
      <charset val="186"/>
    </font>
    <font>
      <i/>
      <sz val="11"/>
      <name val="Times New Roman"/>
      <family val="1"/>
      <charset val="186"/>
    </font>
    <font>
      <sz val="11"/>
      <name val="Times New Roman"/>
      <family val="1"/>
      <charset val="186"/>
    </font>
    <font>
      <b/>
      <sz val="11"/>
      <name val="Times New Roman"/>
      <family val="1"/>
      <charset val="186"/>
    </font>
    <font>
      <vertAlign val="superscript"/>
      <sz val="11"/>
      <color theme="1"/>
      <name val="Times New Roman"/>
      <family val="1"/>
    </font>
    <font>
      <b/>
      <sz val="11"/>
      <color theme="1"/>
      <name val="Times New Roman"/>
      <family val="1"/>
      <charset val="186"/>
    </font>
    <font>
      <sz val="11"/>
      <color theme="1"/>
      <name val="Times New Roman"/>
      <family val="1"/>
    </font>
    <font>
      <b/>
      <sz val="10"/>
      <name val="Times New Roman"/>
      <family val="1"/>
      <charset val="186"/>
    </font>
    <font>
      <sz val="10"/>
      <name val="Times New Roman"/>
      <family val="1"/>
      <charset val="186"/>
    </font>
    <font>
      <i/>
      <sz val="10"/>
      <name val="Times New Roman"/>
      <family val="1"/>
      <charset val="186"/>
    </font>
    <font>
      <sz val="11"/>
      <color rgb="FF000000"/>
      <name val="Times New Roman"/>
      <family val="1"/>
      <charset val="186"/>
    </font>
    <font>
      <sz val="12"/>
      <color theme="1"/>
      <name val="Times New Roman"/>
      <family val="1"/>
      <charset val="186"/>
    </font>
    <font>
      <i/>
      <sz val="11"/>
      <color theme="1"/>
      <name val="Times New Roman"/>
      <family val="1"/>
      <charset val="186"/>
    </font>
    <font>
      <sz val="10"/>
      <color theme="1"/>
      <name val="Times New Roman"/>
      <family val="1"/>
      <charset val="186"/>
    </font>
    <font>
      <vertAlign val="superscript"/>
      <sz val="10"/>
      <color theme="1"/>
      <name val="Times New Roman"/>
      <family val="1"/>
      <charset val="186"/>
    </font>
    <font>
      <sz val="10"/>
      <color rgb="FF000000"/>
      <name val="Times New Roman"/>
      <family val="1"/>
      <charset val="186"/>
    </font>
    <font>
      <i/>
      <sz val="11"/>
      <name val="Times New Roman"/>
      <family val="1"/>
    </font>
    <font>
      <sz val="11"/>
      <name val="Times New Roman"/>
      <family val="1"/>
    </font>
    <font>
      <vertAlign val="superscript"/>
      <sz val="11"/>
      <name val="Times New Roman"/>
      <family val="1"/>
    </font>
    <font>
      <b/>
      <sz val="11"/>
      <name val="Times New Roman"/>
      <family val="1"/>
    </font>
    <font>
      <b/>
      <sz val="11"/>
      <color rgb="FFFF0000"/>
      <name val="Times New Roman"/>
      <family val="1"/>
    </font>
    <font>
      <sz val="11"/>
      <color theme="0"/>
      <name val="Times New Roman"/>
      <family val="1"/>
      <charset val="186"/>
    </font>
    <font>
      <b/>
      <sz val="11"/>
      <color theme="0"/>
      <name val="Times New Roman"/>
      <family val="1"/>
      <charset val="186"/>
    </font>
    <font>
      <vertAlign val="superscript"/>
      <sz val="11"/>
      <color theme="1"/>
      <name val="Times New Roman"/>
      <family val="1"/>
      <charset val="186"/>
    </font>
    <font>
      <sz val="11"/>
      <color theme="1"/>
      <name val="Symbol"/>
      <family val="1"/>
      <charset val="2"/>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5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315">
    <xf numFmtId="0" fontId="0" fillId="0" borderId="0" xfId="0"/>
    <xf numFmtId="0" fontId="3" fillId="0" borderId="0" xfId="0" applyFont="1" applyProtection="1">
      <protection locked="0"/>
    </xf>
    <xf numFmtId="0" fontId="4" fillId="0" borderId="0" xfId="0" applyFont="1" applyProtection="1">
      <protection locked="0"/>
    </xf>
    <xf numFmtId="0" fontId="5" fillId="0" borderId="0" xfId="1" applyFont="1" applyAlignment="1" applyProtection="1">
      <alignment horizontal="center" vertical="center" wrapText="1"/>
    </xf>
    <xf numFmtId="0" fontId="5" fillId="0" borderId="0" xfId="1" applyNumberFormat="1" applyFont="1" applyAlignment="1" applyProtection="1">
      <alignment horizontal="center" vertical="center" wrapText="1"/>
    </xf>
    <xf numFmtId="0" fontId="5" fillId="0" borderId="4" xfId="2" applyFont="1" applyBorder="1" applyAlignment="1" applyProtection="1">
      <alignment horizontal="center" vertical="center" wrapText="1"/>
    </xf>
    <xf numFmtId="0" fontId="5" fillId="0" borderId="5" xfId="2" applyFont="1" applyBorder="1" applyAlignment="1" applyProtection="1">
      <alignment horizontal="center" vertical="center" wrapText="1"/>
    </xf>
    <xf numFmtId="0" fontId="5" fillId="0" borderId="6" xfId="2" applyFont="1" applyBorder="1" applyAlignment="1" applyProtection="1">
      <alignment horizontal="center" vertical="center" wrapText="1"/>
    </xf>
    <xf numFmtId="0" fontId="5" fillId="0" borderId="6" xfId="2" applyNumberFormat="1" applyFont="1" applyBorder="1" applyAlignment="1" applyProtection="1">
      <alignment horizontal="center" vertical="center" wrapText="1"/>
    </xf>
    <xf numFmtId="0" fontId="5" fillId="0" borderId="6"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49" fontId="7" fillId="0" borderId="8" xfId="0" applyNumberFormat="1" applyFont="1" applyBorder="1" applyAlignment="1">
      <alignment horizontal="center" vertical="center" wrapText="1"/>
    </xf>
    <xf numFmtId="49" fontId="8" fillId="0" borderId="9" xfId="0" applyNumberFormat="1" applyFont="1" applyBorder="1" applyAlignment="1">
      <alignment horizontal="center" vertical="center"/>
    </xf>
    <xf numFmtId="0" fontId="4" fillId="0" borderId="9" xfId="0" applyFont="1" applyBorder="1" applyAlignment="1">
      <alignment vertical="center" wrapText="1"/>
    </xf>
    <xf numFmtId="0" fontId="4" fillId="0" borderId="9" xfId="0" applyFont="1" applyBorder="1" applyAlignment="1">
      <alignment horizontal="center" vertical="center" wrapText="1"/>
    </xf>
    <xf numFmtId="4" fontId="9" fillId="4" borderId="9" xfId="3" applyNumberFormat="1" applyFont="1" applyFill="1" applyBorder="1" applyAlignment="1" applyProtection="1">
      <alignment horizontal="center" vertical="center" wrapText="1"/>
      <protection locked="0"/>
    </xf>
    <xf numFmtId="4" fontId="8" fillId="0" borderId="10"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8" fillId="0" borderId="12" xfId="0" applyNumberFormat="1" applyFont="1" applyBorder="1" applyAlignment="1">
      <alignment horizontal="center" vertical="center"/>
    </xf>
    <xf numFmtId="0" fontId="4" fillId="0" borderId="12" xfId="0" applyFont="1" applyBorder="1" applyAlignment="1">
      <alignment vertical="center" wrapText="1"/>
    </xf>
    <xf numFmtId="4" fontId="9" fillId="4" borderId="12" xfId="3" applyNumberFormat="1" applyFont="1" applyFill="1" applyBorder="1" applyAlignment="1" applyProtection="1">
      <alignment horizontal="center" vertical="center" wrapText="1"/>
      <protection locked="0"/>
    </xf>
    <xf numFmtId="4" fontId="8" fillId="0" borderId="13"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vertical="center" wrapText="1"/>
    </xf>
    <xf numFmtId="4" fontId="9" fillId="4" borderId="6" xfId="3" applyNumberFormat="1" applyFont="1" applyFill="1" applyBorder="1" applyAlignment="1" applyProtection="1">
      <alignment horizontal="center" vertical="center" wrapText="1"/>
      <protection locked="0"/>
    </xf>
    <xf numFmtId="4" fontId="8" fillId="0" borderId="7" xfId="0" applyNumberFormat="1" applyFont="1" applyBorder="1" applyAlignment="1">
      <alignment horizontal="center" vertical="center" wrapText="1"/>
    </xf>
    <xf numFmtId="4" fontId="9" fillId="0" borderId="14" xfId="0" applyNumberFormat="1" applyFont="1" applyBorder="1" applyAlignment="1" applyProtection="1">
      <alignment horizontal="center" vertical="center" wrapText="1"/>
      <protection locked="0"/>
    </xf>
    <xf numFmtId="4" fontId="11" fillId="0" borderId="15" xfId="0" applyNumberFormat="1" applyFont="1" applyBorder="1" applyAlignment="1" applyProtection="1">
      <alignment horizontal="center" vertical="center"/>
      <protection locked="0"/>
    </xf>
    <xf numFmtId="4" fontId="9" fillId="4" borderId="16" xfId="3" applyNumberFormat="1" applyFont="1" applyFill="1" applyBorder="1" applyAlignment="1" applyProtection="1">
      <alignment horizontal="center" vertical="center" wrapText="1"/>
      <protection locked="0"/>
    </xf>
    <xf numFmtId="4" fontId="9" fillId="0" borderId="0" xfId="0" applyNumberFormat="1" applyFont="1" applyAlignment="1" applyProtection="1">
      <alignment horizontal="center" vertical="center" wrapText="1"/>
      <protection locked="0"/>
    </xf>
    <xf numFmtId="4" fontId="11" fillId="0" borderId="0" xfId="0" applyNumberFormat="1" applyFont="1" applyAlignment="1" applyProtection="1">
      <alignment horizontal="center" vertical="center"/>
      <protection locked="0"/>
    </xf>
    <xf numFmtId="4" fontId="9" fillId="4" borderId="9" xfId="4" applyNumberFormat="1" applyFont="1" applyFill="1" applyBorder="1" applyAlignment="1" applyProtection="1">
      <alignment horizontal="center" vertical="center" wrapText="1"/>
      <protection locked="0"/>
    </xf>
    <xf numFmtId="0" fontId="3" fillId="0" borderId="0" xfId="0" applyFont="1" applyAlignment="1" applyProtection="1">
      <alignment wrapText="1"/>
      <protection locked="0"/>
    </xf>
    <xf numFmtId="0" fontId="4" fillId="0" borderId="0" xfId="0" applyFont="1" applyAlignment="1" applyProtection="1">
      <alignment wrapText="1"/>
      <protection locked="0"/>
    </xf>
    <xf numFmtId="4" fontId="9" fillId="4" borderId="17" xfId="4" applyNumberFormat="1" applyFont="1" applyFill="1" applyBorder="1" applyAlignment="1" applyProtection="1">
      <alignment horizontal="center" vertical="center" wrapText="1"/>
      <protection locked="0"/>
    </xf>
    <xf numFmtId="4" fontId="9" fillId="4" borderId="6" xfId="4" applyNumberFormat="1" applyFont="1" applyFill="1" applyBorder="1" applyAlignment="1" applyProtection="1">
      <alignment horizontal="center" vertical="center" wrapText="1"/>
      <protection locked="0"/>
    </xf>
    <xf numFmtId="49" fontId="7" fillId="0" borderId="4" xfId="0" applyNumberFormat="1" applyFont="1" applyBorder="1" applyAlignment="1">
      <alignment horizontal="center" vertical="center" wrapText="1"/>
    </xf>
    <xf numFmtId="0" fontId="9" fillId="0" borderId="0" xfId="4" applyFont="1" applyAlignment="1">
      <alignment vertical="center" wrapText="1"/>
    </xf>
    <xf numFmtId="0" fontId="9" fillId="0" borderId="0" xfId="4" applyFont="1" applyAlignment="1">
      <alignment vertical="center"/>
    </xf>
    <xf numFmtId="0" fontId="9" fillId="0" borderId="18" xfId="3" applyFont="1" applyBorder="1" applyAlignment="1">
      <alignment horizontal="center" vertical="center" wrapText="1"/>
    </xf>
    <xf numFmtId="4" fontId="9" fillId="0" borderId="15" xfId="3" applyNumberFormat="1" applyFont="1" applyBorder="1" applyAlignment="1">
      <alignment horizontal="center" vertical="center" wrapText="1"/>
    </xf>
    <xf numFmtId="0" fontId="9" fillId="0" borderId="0" xfId="0" applyFont="1" applyAlignment="1" applyProtection="1">
      <alignment horizontal="center" vertical="center" wrapText="1"/>
      <protection locked="0"/>
    </xf>
    <xf numFmtId="4" fontId="9" fillId="0" borderId="0" xfId="4" applyNumberFormat="1" applyFont="1" applyAlignment="1">
      <alignment horizontal="right" vertical="center" wrapText="1"/>
    </xf>
    <xf numFmtId="4" fontId="9" fillId="0" borderId="0" xfId="4" applyNumberFormat="1" applyFont="1" applyAlignment="1">
      <alignment horizontal="right" vertical="center"/>
    </xf>
    <xf numFmtId="0" fontId="9" fillId="0" borderId="0" xfId="4" applyFont="1" applyAlignment="1">
      <alignment horizontal="right" vertical="center"/>
    </xf>
    <xf numFmtId="4" fontId="9" fillId="0" borderId="0" xfId="3" applyNumberFormat="1" applyFont="1" applyAlignment="1">
      <alignment horizontal="center" vertical="center" wrapText="1"/>
    </xf>
    <xf numFmtId="0" fontId="9" fillId="0" borderId="0" xfId="4" applyFont="1" applyAlignment="1">
      <alignment horizontal="center" vertical="center"/>
    </xf>
    <xf numFmtId="0" fontId="4" fillId="0" borderId="0" xfId="0" applyFont="1" applyAlignment="1">
      <alignment wrapText="1"/>
    </xf>
    <xf numFmtId="0" fontId="4" fillId="0" borderId="0" xfId="0" applyFont="1"/>
    <xf numFmtId="0" fontId="4" fillId="0" borderId="0" xfId="0" applyFont="1" applyAlignment="1">
      <alignment vertical="center" wrapText="1"/>
    </xf>
    <xf numFmtId="0" fontId="4" fillId="0" borderId="0" xfId="0" applyFont="1" applyAlignment="1" applyProtection="1">
      <alignment horizontal="center" vertical="center"/>
      <protection locked="0"/>
    </xf>
    <xf numFmtId="0" fontId="13" fillId="0" borderId="12" xfId="0" applyFont="1" applyBorder="1" applyAlignment="1">
      <alignment horizontal="center" vertical="center" wrapText="1"/>
    </xf>
    <xf numFmtId="0" fontId="14" fillId="0" borderId="12" xfId="0" applyFont="1" applyBorder="1" applyAlignment="1">
      <alignment horizontal="center" vertical="center"/>
    </xf>
    <xf numFmtId="0" fontId="14" fillId="0" borderId="12" xfId="0" applyFont="1" applyBorder="1" applyAlignment="1">
      <alignment vertical="center"/>
    </xf>
    <xf numFmtId="4" fontId="14" fillId="0" borderId="12" xfId="0" applyNumberFormat="1" applyFont="1" applyBorder="1" applyAlignment="1">
      <alignment horizontal="center" vertical="center"/>
    </xf>
    <xf numFmtId="0" fontId="13" fillId="0" borderId="12" xfId="0" applyFont="1" applyBorder="1" applyAlignment="1">
      <alignment horizontal="right" vertical="center"/>
    </xf>
    <xf numFmtId="4" fontId="13" fillId="0" borderId="12" xfId="0" applyNumberFormat="1" applyFont="1" applyBorder="1" applyAlignment="1">
      <alignment horizontal="center" vertical="center"/>
    </xf>
    <xf numFmtId="0" fontId="5" fillId="0" borderId="19" xfId="2" applyFont="1" applyBorder="1" applyAlignment="1" applyProtection="1">
      <alignment horizontal="center" vertical="center" wrapText="1"/>
    </xf>
    <xf numFmtId="0" fontId="5" fillId="0" borderId="19" xfId="2" applyNumberFormat="1" applyFont="1" applyBorder="1" applyAlignment="1" applyProtection="1">
      <alignment horizontal="center" vertical="center" wrapText="1"/>
    </xf>
    <xf numFmtId="49" fontId="7" fillId="0" borderId="17" xfId="0" applyNumberFormat="1" applyFont="1" applyBorder="1" applyAlignment="1">
      <alignment horizontal="center" vertical="center" wrapText="1"/>
    </xf>
    <xf numFmtId="49" fontId="8" fillId="0" borderId="20" xfId="0" applyNumberFormat="1" applyFont="1" applyBorder="1" applyAlignment="1">
      <alignment horizontal="center" vertical="center"/>
    </xf>
    <xf numFmtId="0" fontId="4" fillId="0" borderId="17" xfId="0" applyFont="1" applyBorder="1" applyAlignment="1">
      <alignment horizontal="center" vertical="center" wrapText="1"/>
    </xf>
    <xf numFmtId="4" fontId="9" fillId="4" borderId="21" xfId="3" applyNumberFormat="1" applyFont="1" applyFill="1" applyBorder="1" applyAlignment="1" applyProtection="1">
      <alignment horizontal="center" vertical="center" wrapText="1"/>
      <protection locked="0"/>
    </xf>
    <xf numFmtId="49" fontId="7" fillId="0" borderId="12" xfId="0" applyNumberFormat="1" applyFont="1" applyBorder="1" applyAlignment="1">
      <alignment horizontal="center" vertical="center" wrapText="1"/>
    </xf>
    <xf numFmtId="49" fontId="8" fillId="0" borderId="22" xfId="0" applyNumberFormat="1" applyFont="1" applyBorder="1" applyAlignment="1">
      <alignment horizontal="center" vertical="center"/>
    </xf>
    <xf numFmtId="4" fontId="9" fillId="4" borderId="23" xfId="3" applyNumberFormat="1" applyFont="1" applyFill="1" applyBorder="1" applyAlignment="1" applyProtection="1">
      <alignment horizontal="center" vertical="center" wrapText="1"/>
      <protection locked="0"/>
    </xf>
    <xf numFmtId="0" fontId="16" fillId="0" borderId="12" xfId="0" applyFont="1" applyBorder="1" applyAlignment="1">
      <alignment vertical="center" wrapText="1"/>
    </xf>
    <xf numFmtId="0" fontId="16" fillId="0" borderId="12" xfId="0" applyFont="1" applyBorder="1" applyAlignment="1">
      <alignment horizontal="center" vertical="center" wrapText="1"/>
    </xf>
    <xf numFmtId="49" fontId="8" fillId="0" borderId="24" xfId="0" applyNumberFormat="1" applyFont="1" applyBorder="1" applyAlignment="1">
      <alignment horizontal="center" vertical="center"/>
    </xf>
    <xf numFmtId="0" fontId="4" fillId="0" borderId="19" xfId="0" applyFont="1" applyBorder="1" applyAlignment="1">
      <alignment vertical="center" wrapText="1"/>
    </xf>
    <xf numFmtId="0" fontId="4" fillId="0" borderId="19" xfId="0" applyFont="1" applyBorder="1" applyAlignment="1">
      <alignment horizontal="center" vertical="center" wrapText="1"/>
    </xf>
    <xf numFmtId="4" fontId="9" fillId="4" borderId="25" xfId="3" applyNumberFormat="1" applyFont="1" applyFill="1" applyBorder="1" applyAlignment="1" applyProtection="1">
      <alignment horizontal="center" vertical="center" wrapText="1"/>
      <protection locked="0"/>
    </xf>
    <xf numFmtId="49" fontId="7" fillId="0" borderId="6" xfId="0" applyNumberFormat="1" applyFont="1" applyBorder="1" applyAlignment="1">
      <alignment horizontal="center" vertical="center" wrapText="1"/>
    </xf>
    <xf numFmtId="49" fontId="8" fillId="0" borderId="26" xfId="0" applyNumberFormat="1" applyFont="1" applyBorder="1" applyAlignment="1">
      <alignment horizontal="center" vertical="center"/>
    </xf>
    <xf numFmtId="0" fontId="4" fillId="0" borderId="6" xfId="0" applyFont="1" applyBorder="1" applyAlignment="1">
      <alignment horizontal="center" vertical="center" wrapText="1"/>
    </xf>
    <xf numFmtId="4" fontId="9" fillId="4" borderId="5" xfId="3" applyNumberFormat="1" applyFont="1" applyFill="1" applyBorder="1" applyAlignment="1" applyProtection="1">
      <alignment horizontal="center" vertical="center" wrapText="1"/>
      <protection locked="0"/>
    </xf>
    <xf numFmtId="164" fontId="8" fillId="4" borderId="9" xfId="0" applyNumberFormat="1" applyFont="1" applyFill="1" applyBorder="1" applyAlignment="1" applyProtection="1">
      <alignment horizontal="center" vertical="center"/>
      <protection locked="0"/>
    </xf>
    <xf numFmtId="49" fontId="8" fillId="0" borderId="17" xfId="0" applyNumberFormat="1" applyFont="1" applyBorder="1" applyAlignment="1">
      <alignment horizontal="center" vertical="center"/>
    </xf>
    <xf numFmtId="0" fontId="4" fillId="0" borderId="17" xfId="0" applyFont="1" applyBorder="1" applyAlignment="1">
      <alignment vertical="center" wrapText="1"/>
    </xf>
    <xf numFmtId="164" fontId="8" fillId="4" borderId="17" xfId="0" applyNumberFormat="1" applyFont="1" applyFill="1" applyBorder="1" applyAlignment="1" applyProtection="1">
      <alignment horizontal="center" vertical="center"/>
      <protection locked="0"/>
    </xf>
    <xf numFmtId="164" fontId="8" fillId="4" borderId="12" xfId="0" applyNumberFormat="1" applyFont="1" applyFill="1" applyBorder="1" applyAlignment="1" applyProtection="1">
      <alignment horizontal="center" vertical="center"/>
      <protection locked="0"/>
    </xf>
    <xf numFmtId="49" fontId="8" fillId="0" borderId="6" xfId="0" applyNumberFormat="1" applyFont="1" applyBorder="1" applyAlignment="1">
      <alignment horizontal="center" vertical="center"/>
    </xf>
    <xf numFmtId="164" fontId="8" fillId="4" borderId="6" xfId="0" applyNumberFormat="1" applyFont="1" applyFill="1" applyBorder="1" applyAlignment="1" applyProtection="1">
      <alignment horizontal="center" vertical="center"/>
      <protection locked="0"/>
    </xf>
    <xf numFmtId="49" fontId="7" fillId="0" borderId="27" xfId="0" applyNumberFormat="1" applyFont="1" applyBorder="1" applyAlignment="1">
      <alignment horizontal="center" vertical="center" wrapText="1"/>
    </xf>
    <xf numFmtId="164" fontId="8" fillId="4" borderId="28" xfId="0" applyNumberFormat="1" applyFont="1" applyFill="1" applyBorder="1" applyAlignment="1" applyProtection="1">
      <alignment horizontal="center" vertical="center"/>
      <protection locked="0"/>
    </xf>
    <xf numFmtId="4" fontId="8" fillId="0" borderId="29" xfId="0" applyNumberFormat="1" applyFont="1" applyBorder="1" applyAlignment="1">
      <alignment horizontal="center" vertical="center" wrapText="1"/>
    </xf>
    <xf numFmtId="49" fontId="7" fillId="0" borderId="30" xfId="0" applyNumberFormat="1" applyFont="1" applyBorder="1" applyAlignment="1">
      <alignment horizontal="center" vertical="center" wrapText="1"/>
    </xf>
    <xf numFmtId="164" fontId="8" fillId="4" borderId="25" xfId="0" applyNumberFormat="1" applyFont="1" applyFill="1" applyBorder="1" applyAlignment="1" applyProtection="1">
      <alignment horizontal="center" vertical="center"/>
      <protection locked="0"/>
    </xf>
    <xf numFmtId="4" fontId="8" fillId="0" borderId="31" xfId="0" applyNumberFormat="1" applyFont="1" applyBorder="1" applyAlignment="1">
      <alignment horizontal="center" vertical="center" wrapText="1"/>
    </xf>
    <xf numFmtId="4" fontId="9" fillId="4" borderId="12" xfId="4" applyNumberFormat="1" applyFont="1" applyFill="1" applyBorder="1" applyAlignment="1" applyProtection="1">
      <alignment horizontal="center" vertical="center" wrapText="1"/>
      <protection locked="0"/>
    </xf>
    <xf numFmtId="49" fontId="7" fillId="0" borderId="17" xfId="4" applyNumberFormat="1" applyFont="1" applyBorder="1" applyAlignment="1">
      <alignment horizontal="center" vertical="center" wrapText="1"/>
    </xf>
    <xf numFmtId="49" fontId="8" fillId="0" borderId="20" xfId="4" applyNumberFormat="1" applyFont="1" applyBorder="1" applyAlignment="1">
      <alignment horizontal="center" vertical="center" wrapText="1"/>
    </xf>
    <xf numFmtId="4" fontId="8" fillId="4" borderId="28" xfId="4" applyNumberFormat="1" applyFont="1" applyFill="1" applyBorder="1" applyAlignment="1" applyProtection="1">
      <alignment horizontal="center" vertical="center" wrapText="1"/>
      <protection locked="0"/>
    </xf>
    <xf numFmtId="49" fontId="7" fillId="0" borderId="6" xfId="4" applyNumberFormat="1" applyFont="1" applyBorder="1" applyAlignment="1">
      <alignment horizontal="center" vertical="center" wrapText="1"/>
    </xf>
    <xf numFmtId="49" fontId="8" fillId="0" borderId="26" xfId="4" applyNumberFormat="1" applyFont="1" applyBorder="1" applyAlignment="1">
      <alignment horizontal="center" vertical="center" wrapText="1"/>
    </xf>
    <xf numFmtId="4" fontId="8" fillId="4" borderId="25" xfId="4" applyNumberFormat="1" applyFont="1" applyFill="1" applyBorder="1" applyAlignment="1" applyProtection="1">
      <alignment horizontal="center" vertical="center" wrapText="1"/>
      <protection locked="0"/>
    </xf>
    <xf numFmtId="4" fontId="9" fillId="0" borderId="32" xfId="0" applyNumberFormat="1" applyFont="1" applyBorder="1" applyAlignment="1" applyProtection="1">
      <alignment horizontal="center" vertical="center" wrapText="1"/>
      <protection locked="0"/>
    </xf>
    <xf numFmtId="49" fontId="7" fillId="0" borderId="8" xfId="4" applyNumberFormat="1" applyFont="1" applyBorder="1" applyAlignment="1">
      <alignment horizontal="center" vertical="center" wrapText="1"/>
    </xf>
    <xf numFmtId="49" fontId="8" fillId="0" borderId="9" xfId="4" applyNumberFormat="1" applyFont="1" applyBorder="1" applyAlignment="1">
      <alignment horizontal="center" vertical="center" wrapText="1"/>
    </xf>
    <xf numFmtId="0" fontId="4" fillId="0" borderId="9" xfId="0" applyFont="1" applyBorder="1" applyAlignment="1">
      <alignment horizontal="center" vertical="center"/>
    </xf>
    <xf numFmtId="4" fontId="8" fillId="4" borderId="9" xfId="4" applyNumberFormat="1" applyFont="1" applyFill="1" applyBorder="1" applyAlignment="1" applyProtection="1">
      <alignment horizontal="center" vertical="center" wrapText="1"/>
      <protection locked="0"/>
    </xf>
    <xf numFmtId="49" fontId="7" fillId="0" borderId="11" xfId="4" applyNumberFormat="1" applyFont="1" applyBorder="1" applyAlignment="1">
      <alignment horizontal="center" vertical="center" wrapText="1"/>
    </xf>
    <xf numFmtId="49" fontId="8" fillId="0" borderId="12" xfId="4" applyNumberFormat="1" applyFont="1" applyBorder="1" applyAlignment="1">
      <alignment horizontal="center" vertical="center" wrapText="1"/>
    </xf>
    <xf numFmtId="0" fontId="4" fillId="0" borderId="12" xfId="0" applyFont="1" applyBorder="1" applyAlignment="1">
      <alignment horizontal="center" vertical="center"/>
    </xf>
    <xf numFmtId="4" fontId="8" fillId="4" borderId="12" xfId="4" applyNumberFormat="1" applyFont="1" applyFill="1" applyBorder="1" applyAlignment="1" applyProtection="1">
      <alignment horizontal="center" vertical="center" wrapText="1"/>
      <protection locked="0"/>
    </xf>
    <xf numFmtId="49" fontId="7" fillId="0" borderId="4" xfId="4" applyNumberFormat="1" applyFont="1" applyBorder="1" applyAlignment="1">
      <alignment horizontal="center" vertical="center" wrapText="1"/>
    </xf>
    <xf numFmtId="49" fontId="8" fillId="0" borderId="6" xfId="4" applyNumberFormat="1" applyFont="1" applyBorder="1" applyAlignment="1">
      <alignment horizontal="center" vertical="center" wrapText="1"/>
    </xf>
    <xf numFmtId="0" fontId="4" fillId="0" borderId="6" xfId="0" applyFont="1" applyBorder="1" applyAlignment="1">
      <alignment horizontal="center" vertical="center"/>
    </xf>
    <xf numFmtId="4" fontId="8" fillId="4" borderId="6" xfId="4" applyNumberFormat="1" applyFont="1" applyFill="1" applyBorder="1" applyAlignment="1" applyProtection="1">
      <alignment horizontal="center" vertical="center" wrapText="1"/>
      <protection locked="0"/>
    </xf>
    <xf numFmtId="0" fontId="9" fillId="0" borderId="33" xfId="3" applyFont="1" applyBorder="1" applyAlignment="1">
      <alignment horizontal="center" vertical="center" wrapText="1"/>
    </xf>
    <xf numFmtId="4" fontId="9" fillId="0" borderId="34" xfId="3" applyNumberFormat="1" applyFont="1" applyBorder="1" applyAlignment="1">
      <alignment horizontal="center" vertical="center" wrapText="1"/>
    </xf>
    <xf numFmtId="0" fontId="4" fillId="0" borderId="17" xfId="0" applyFont="1" applyBorder="1" applyAlignment="1">
      <alignment horizontal="justify" vertical="center"/>
    </xf>
    <xf numFmtId="4" fontId="9" fillId="4" borderId="17" xfId="3" applyNumberFormat="1" applyFont="1" applyFill="1" applyBorder="1" applyAlignment="1" applyProtection="1">
      <alignment horizontal="center" vertical="center" wrapText="1"/>
      <protection locked="0"/>
    </xf>
    <xf numFmtId="0" fontId="4" fillId="0" borderId="12" xfId="0" applyFont="1" applyBorder="1" applyAlignment="1">
      <alignment horizontal="justify" vertical="center" wrapText="1"/>
    </xf>
    <xf numFmtId="0" fontId="4" fillId="0" borderId="12" xfId="0" applyFont="1" applyBorder="1" applyAlignment="1">
      <alignment vertical="center"/>
    </xf>
    <xf numFmtId="0" fontId="4" fillId="0" borderId="12" xfId="0" applyFont="1" applyBorder="1" applyAlignment="1">
      <alignment horizontal="justify" vertical="center"/>
    </xf>
    <xf numFmtId="4" fontId="9" fillId="4" borderId="19" xfId="3" applyNumberFormat="1" applyFont="1" applyFill="1" applyBorder="1" applyAlignment="1" applyProtection="1">
      <alignment horizontal="center" vertical="center" wrapText="1"/>
      <protection locked="0"/>
    </xf>
    <xf numFmtId="49" fontId="8" fillId="0" borderId="19" xfId="0" applyNumberFormat="1" applyFont="1" applyBorder="1" applyAlignment="1">
      <alignment horizontal="center" vertical="center"/>
    </xf>
    <xf numFmtId="49" fontId="8" fillId="0" borderId="35" xfId="0" applyNumberFormat="1" applyFont="1" applyBorder="1" applyAlignment="1">
      <alignment horizontal="center" vertical="center"/>
    </xf>
    <xf numFmtId="0" fontId="4" fillId="0" borderId="35" xfId="0" applyFont="1" applyBorder="1" applyAlignment="1">
      <alignment vertical="center" wrapText="1"/>
    </xf>
    <xf numFmtId="0" fontId="17" fillId="0" borderId="9" xfId="0" applyFont="1" applyBorder="1" applyAlignment="1">
      <alignment horizontal="center" vertical="center" wrapText="1"/>
    </xf>
    <xf numFmtId="164" fontId="8" fillId="4" borderId="21" xfId="0" applyNumberFormat="1" applyFont="1" applyFill="1" applyBorder="1" applyAlignment="1" applyProtection="1">
      <alignment horizontal="center" vertical="center"/>
      <protection locked="0"/>
    </xf>
    <xf numFmtId="0" fontId="4" fillId="0" borderId="22" xfId="0" applyFont="1" applyBorder="1" applyAlignment="1">
      <alignment vertical="center" wrapText="1"/>
    </xf>
    <xf numFmtId="0" fontId="17" fillId="0" borderId="12" xfId="0" applyFont="1" applyBorder="1" applyAlignment="1">
      <alignment horizontal="center" vertical="center" wrapText="1"/>
    </xf>
    <xf numFmtId="164" fontId="8" fillId="4" borderId="23" xfId="0" applyNumberFormat="1" applyFont="1" applyFill="1" applyBorder="1" applyAlignment="1" applyProtection="1">
      <alignment horizontal="center" vertical="center"/>
      <protection locked="0"/>
    </xf>
    <xf numFmtId="16" fontId="3" fillId="0" borderId="0" xfId="0" applyNumberFormat="1" applyFont="1" applyAlignment="1" applyProtection="1">
      <alignment wrapText="1"/>
      <protection locked="0"/>
    </xf>
    <xf numFmtId="0" fontId="4" fillId="0" borderId="24" xfId="0" applyFont="1" applyBorder="1" applyAlignment="1">
      <alignment vertical="center" wrapText="1"/>
    </xf>
    <xf numFmtId="0" fontId="17" fillId="0" borderId="19" xfId="0" applyFont="1" applyBorder="1" applyAlignment="1">
      <alignment horizontal="center" vertical="center" wrapText="1"/>
    </xf>
    <xf numFmtId="0" fontId="4" fillId="0" borderId="26" xfId="0" applyFont="1" applyBorder="1" applyAlignment="1">
      <alignment vertical="center" wrapText="1"/>
    </xf>
    <xf numFmtId="0" fontId="17" fillId="0" borderId="6" xfId="0" applyFont="1" applyBorder="1" applyAlignment="1">
      <alignment horizontal="center" vertical="center" wrapText="1"/>
    </xf>
    <xf numFmtId="164" fontId="8" fillId="4" borderId="5" xfId="0" applyNumberFormat="1" applyFont="1" applyFill="1" applyBorder="1" applyAlignment="1" applyProtection="1">
      <alignment horizontal="center" vertical="center"/>
      <protection locked="0"/>
    </xf>
    <xf numFmtId="0" fontId="5" fillId="0" borderId="39" xfId="2" applyFont="1" applyBorder="1" applyAlignment="1" applyProtection="1">
      <alignment horizontal="center" vertical="center" wrapText="1"/>
    </xf>
    <xf numFmtId="0" fontId="5" fillId="0" borderId="40" xfId="2" applyFont="1" applyBorder="1" applyAlignment="1" applyProtection="1">
      <alignment horizontal="center" vertical="center" wrapText="1"/>
    </xf>
    <xf numFmtId="0" fontId="5" fillId="0" borderId="41" xfId="2" applyFont="1" applyBorder="1" applyAlignment="1" applyProtection="1">
      <alignment horizontal="center" vertical="center" wrapText="1"/>
    </xf>
    <xf numFmtId="0" fontId="5" fillId="0" borderId="41" xfId="2" applyNumberFormat="1" applyFont="1" applyBorder="1" applyAlignment="1" applyProtection="1">
      <alignment horizontal="center" vertical="center" wrapText="1"/>
    </xf>
    <xf numFmtId="0" fontId="5" fillId="0" borderId="41" xfId="1" applyFont="1" applyBorder="1" applyAlignment="1" applyProtection="1">
      <alignment horizontal="center" vertical="center" wrapText="1"/>
    </xf>
    <xf numFmtId="0" fontId="5" fillId="0" borderId="42" xfId="1" applyFont="1" applyBorder="1" applyAlignment="1" applyProtection="1">
      <alignment horizontal="center" vertical="center" wrapText="1"/>
    </xf>
    <xf numFmtId="0" fontId="16" fillId="0" borderId="9" xfId="2" applyFont="1" applyBorder="1" applyAlignment="1" applyProtection="1">
      <alignment horizontal="center" vertical="center" wrapText="1"/>
    </xf>
    <xf numFmtId="0" fontId="4" fillId="0" borderId="9" xfId="0" applyFont="1" applyBorder="1" applyAlignment="1">
      <alignment horizontal="justify" vertical="center" wrapText="1"/>
    </xf>
    <xf numFmtId="4" fontId="8" fillId="4" borderId="9" xfId="3" applyNumberFormat="1" applyFont="1" applyFill="1" applyBorder="1" applyAlignment="1" applyProtection="1">
      <alignment horizontal="center" vertical="center" wrapText="1"/>
      <protection locked="0"/>
    </xf>
    <xf numFmtId="0" fontId="16" fillId="0" borderId="12" xfId="2" applyFont="1" applyBorder="1" applyAlignment="1" applyProtection="1">
      <alignment horizontal="center" vertical="center" wrapText="1"/>
    </xf>
    <xf numFmtId="4" fontId="8" fillId="4" borderId="12" xfId="3" applyNumberFormat="1" applyFont="1" applyFill="1" applyBorder="1" applyAlignment="1" applyProtection="1">
      <alignment horizontal="center" vertical="center" wrapText="1"/>
      <protection locked="0"/>
    </xf>
    <xf numFmtId="0" fontId="4" fillId="0" borderId="19" xfId="0" applyFont="1" applyBorder="1" applyAlignment="1">
      <alignment horizontal="justify" vertical="center" wrapText="1"/>
    </xf>
    <xf numFmtId="4" fontId="8" fillId="4" borderId="19" xfId="3" applyNumberFormat="1" applyFont="1" applyFill="1" applyBorder="1" applyAlignment="1" applyProtection="1">
      <alignment horizontal="center" vertical="center" wrapText="1"/>
      <protection locked="0"/>
    </xf>
    <xf numFmtId="0" fontId="4" fillId="0" borderId="6" xfId="0" applyFont="1" applyBorder="1" applyAlignment="1">
      <alignment horizontal="justify" vertical="center" wrapText="1"/>
    </xf>
    <xf numFmtId="4" fontId="8" fillId="4" borderId="6" xfId="3" applyNumberFormat="1" applyFont="1" applyFill="1" applyBorder="1" applyAlignment="1" applyProtection="1">
      <alignment horizontal="center" vertical="center" wrapText="1"/>
      <protection locked="0"/>
    </xf>
    <xf numFmtId="4" fontId="9" fillId="4" borderId="19" xfId="4" applyNumberFormat="1" applyFont="1" applyFill="1" applyBorder="1" applyAlignment="1" applyProtection="1">
      <alignment horizontal="center" vertical="center" wrapText="1"/>
      <protection locked="0"/>
    </xf>
    <xf numFmtId="0" fontId="4" fillId="0" borderId="19" xfId="0" applyFont="1" applyBorder="1" applyAlignment="1">
      <alignment vertical="center"/>
    </xf>
    <xf numFmtId="49" fontId="8" fillId="0" borderId="19" xfId="0" applyNumberFormat="1" applyFont="1" applyBorder="1" applyAlignment="1">
      <alignment horizontal="center" vertical="center" wrapText="1"/>
    </xf>
    <xf numFmtId="0" fontId="8" fillId="0" borderId="19" xfId="0" applyFont="1" applyBorder="1" applyAlignment="1">
      <alignment horizontal="center" vertical="center"/>
    </xf>
    <xf numFmtId="0" fontId="4" fillId="0" borderId="9" xfId="0" applyFont="1" applyBorder="1" applyAlignment="1">
      <alignment vertical="center"/>
    </xf>
    <xf numFmtId="49" fontId="8" fillId="0" borderId="9" xfId="0" applyNumberFormat="1" applyFont="1" applyBorder="1" applyAlignment="1">
      <alignment horizontal="center" vertical="center" wrapText="1"/>
    </xf>
    <xf numFmtId="0" fontId="8" fillId="0" borderId="9" xfId="0" applyFont="1" applyBorder="1" applyAlignment="1">
      <alignment horizontal="center" vertical="center"/>
    </xf>
    <xf numFmtId="49" fontId="8" fillId="0" borderId="12" xfId="0" applyNumberFormat="1" applyFont="1" applyBorder="1" applyAlignment="1">
      <alignment horizontal="center" vertical="center" wrapText="1"/>
    </xf>
    <xf numFmtId="0" fontId="8" fillId="0" borderId="12" xfId="0" applyFont="1" applyBorder="1" applyAlignment="1">
      <alignment horizontal="center" vertical="center"/>
    </xf>
    <xf numFmtId="0" fontId="4" fillId="0" borderId="6" xfId="0" applyFont="1" applyBorder="1" applyAlignment="1">
      <alignment vertical="center"/>
    </xf>
    <xf numFmtId="49" fontId="8" fillId="0" borderId="6" xfId="0" applyNumberFormat="1" applyFont="1" applyBorder="1" applyAlignment="1">
      <alignment horizontal="center" vertical="center" wrapText="1"/>
    </xf>
    <xf numFmtId="0" fontId="8" fillId="0" borderId="6" xfId="0" applyFont="1" applyBorder="1" applyAlignment="1">
      <alignment horizontal="center" vertical="center"/>
    </xf>
    <xf numFmtId="4" fontId="9" fillId="0" borderId="43" xfId="0" applyNumberFormat="1" applyFont="1" applyBorder="1" applyAlignment="1" applyProtection="1">
      <alignment horizontal="center" vertical="center" wrapText="1"/>
      <protection locked="0"/>
    </xf>
    <xf numFmtId="4" fontId="11" fillId="0" borderId="34" xfId="0" applyNumberFormat="1" applyFont="1" applyBorder="1" applyAlignment="1" applyProtection="1">
      <alignment horizontal="center" vertical="center"/>
      <protection locked="0"/>
    </xf>
    <xf numFmtId="0" fontId="5" fillId="0" borderId="30" xfId="2" applyFont="1" applyBorder="1" applyAlignment="1" applyProtection="1">
      <alignment horizontal="center" vertical="center" wrapText="1"/>
    </xf>
    <xf numFmtId="0" fontId="5" fillId="0" borderId="25" xfId="2" applyFont="1" applyBorder="1" applyAlignment="1" applyProtection="1">
      <alignment horizontal="center" vertical="center" wrapText="1"/>
    </xf>
    <xf numFmtId="0" fontId="5" fillId="0" borderId="19" xfId="1" applyFont="1" applyBorder="1" applyAlignment="1" applyProtection="1">
      <alignment horizontal="center" vertical="center" wrapText="1"/>
    </xf>
    <xf numFmtId="0" fontId="5" fillId="0" borderId="31" xfId="1" applyFont="1" applyBorder="1" applyAlignment="1" applyProtection="1">
      <alignment horizontal="center" vertical="center" wrapText="1"/>
    </xf>
    <xf numFmtId="0" fontId="18" fillId="0" borderId="8" xfId="0" applyFont="1" applyBorder="1" applyAlignment="1">
      <alignment horizontal="left" vertical="center" wrapText="1" indent="1"/>
    </xf>
    <xf numFmtId="0" fontId="16" fillId="0" borderId="9" xfId="0" applyFont="1" applyBorder="1" applyAlignment="1">
      <alignment horizontal="center" vertical="center"/>
    </xf>
    <xf numFmtId="0" fontId="16" fillId="5" borderId="9" xfId="0" applyFont="1" applyFill="1" applyBorder="1" applyAlignment="1">
      <alignment horizontal="center" vertical="center"/>
    </xf>
    <xf numFmtId="0" fontId="18" fillId="0" borderId="11" xfId="0" applyFont="1" applyBorder="1" applyAlignment="1">
      <alignment horizontal="left" vertical="center" wrapText="1" indent="1"/>
    </xf>
    <xf numFmtId="0" fontId="16" fillId="5" borderId="12" xfId="0" applyFont="1" applyFill="1" applyBorder="1" applyAlignment="1">
      <alignment horizontal="center" vertical="center"/>
    </xf>
    <xf numFmtId="0" fontId="8" fillId="0" borderId="12" xfId="0" applyFont="1" applyBorder="1" applyAlignment="1">
      <alignment horizontal="center" vertical="center" wrapText="1"/>
    </xf>
    <xf numFmtId="0" fontId="18" fillId="0" borderId="30" xfId="0" applyFont="1" applyBorder="1" applyAlignment="1">
      <alignment horizontal="left" vertical="center" wrapText="1" indent="1"/>
    </xf>
    <xf numFmtId="0" fontId="16" fillId="5" borderId="19" xfId="0" applyFont="1" applyFill="1" applyBorder="1" applyAlignment="1">
      <alignment horizontal="center" vertical="center"/>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4" xfId="0" applyFont="1" applyBorder="1" applyAlignment="1">
      <alignment horizontal="center" vertical="center"/>
    </xf>
    <xf numFmtId="0" fontId="18" fillId="0" borderId="44" xfId="0" applyFont="1" applyBorder="1" applyAlignment="1">
      <alignment horizontal="center" vertical="center"/>
    </xf>
    <xf numFmtId="49" fontId="8" fillId="0" borderId="0" xfId="0" applyNumberFormat="1" applyFont="1" applyAlignment="1">
      <alignment horizontal="center" vertical="center"/>
    </xf>
    <xf numFmtId="0" fontId="4" fillId="0" borderId="0" xfId="0" applyFont="1" applyAlignment="1">
      <alignment horizontal="center" vertical="center" wrapText="1"/>
    </xf>
    <xf numFmtId="0" fontId="9" fillId="0" borderId="0" xfId="3" applyFont="1" applyAlignment="1">
      <alignment horizontal="center" vertical="center" wrapText="1"/>
    </xf>
    <xf numFmtId="0" fontId="18" fillId="0" borderId="0" xfId="0" applyFont="1" applyAlignment="1">
      <alignment horizontal="center" vertical="center"/>
    </xf>
    <xf numFmtId="164" fontId="8" fillId="0" borderId="0" xfId="0" applyNumberFormat="1" applyFont="1" applyAlignment="1" applyProtection="1">
      <alignment horizontal="center" vertical="center"/>
      <protection locked="0"/>
    </xf>
    <xf numFmtId="4" fontId="8" fillId="0" borderId="0" xfId="0" applyNumberFormat="1" applyFont="1" applyAlignment="1">
      <alignment horizontal="center" vertical="center" wrapText="1"/>
    </xf>
    <xf numFmtId="164" fontId="8" fillId="4" borderId="19" xfId="0" applyNumberFormat="1" applyFont="1" applyFill="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6" xfId="0" applyFont="1" applyBorder="1" applyAlignment="1" applyProtection="1">
      <alignment horizontal="left" vertical="center"/>
      <protection locked="0"/>
    </xf>
    <xf numFmtId="0" fontId="19" fillId="0" borderId="9" xfId="0" applyFont="1" applyBorder="1" applyAlignment="1">
      <alignment horizontal="justify" vertical="center" wrapText="1"/>
    </xf>
    <xf numFmtId="0" fontId="19" fillId="0" borderId="9" xfId="0" applyFont="1" applyBorder="1" applyAlignment="1">
      <alignment horizontal="center" vertical="center" wrapText="1"/>
    </xf>
    <xf numFmtId="0" fontId="19" fillId="0" borderId="12" xfId="0" applyFont="1" applyBorder="1" applyAlignment="1">
      <alignment horizontal="justify" vertical="center" wrapText="1"/>
    </xf>
    <xf numFmtId="0" fontId="19" fillId="0" borderId="12" xfId="0" applyFont="1" applyBorder="1" applyAlignment="1">
      <alignment horizontal="center" vertical="center" wrapText="1"/>
    </xf>
    <xf numFmtId="16" fontId="19" fillId="0" borderId="12" xfId="0" applyNumberFormat="1" applyFont="1" applyBorder="1" applyAlignment="1">
      <alignment horizontal="center" vertical="center" wrapText="1"/>
    </xf>
    <xf numFmtId="0" fontId="21" fillId="0" borderId="12" xfId="0" applyFont="1" applyBorder="1" applyAlignment="1">
      <alignment horizontal="justify" vertical="center" wrapText="1"/>
    </xf>
    <xf numFmtId="0" fontId="19" fillId="0" borderId="6" xfId="0" applyFont="1" applyBorder="1" applyAlignment="1">
      <alignment horizontal="justify" vertical="center" wrapText="1"/>
    </xf>
    <xf numFmtId="0" fontId="19" fillId="0" borderId="6" xfId="0" applyFont="1" applyBorder="1" applyAlignment="1">
      <alignment horizontal="center" vertical="center" wrapText="1"/>
    </xf>
    <xf numFmtId="0" fontId="21" fillId="0" borderId="6" xfId="0" applyFont="1" applyBorder="1" applyAlignment="1">
      <alignment horizontal="justify" vertical="center" wrapText="1"/>
    </xf>
    <xf numFmtId="0" fontId="5" fillId="0" borderId="0" xfId="1" applyFont="1" applyBorder="1" applyAlignment="1" applyProtection="1">
      <alignment vertical="center"/>
    </xf>
    <xf numFmtId="0" fontId="8" fillId="0" borderId="17" xfId="0" applyFont="1" applyBorder="1" applyAlignment="1">
      <alignment vertical="center" wrapText="1"/>
    </xf>
    <xf numFmtId="0" fontId="8" fillId="0" borderId="17" xfId="0" applyFont="1" applyBorder="1" applyAlignment="1">
      <alignment horizontal="center" vertical="center" wrapText="1"/>
    </xf>
    <xf numFmtId="0" fontId="8" fillId="0" borderId="12" xfId="0" applyFont="1" applyBorder="1" applyAlignment="1">
      <alignment vertical="center" wrapText="1"/>
    </xf>
    <xf numFmtId="0" fontId="8" fillId="0" borderId="6" xfId="0" applyFont="1" applyBorder="1" applyAlignment="1">
      <alignment vertical="center" wrapText="1"/>
    </xf>
    <xf numFmtId="0" fontId="8" fillId="0" borderId="6" xfId="0" applyFont="1" applyBorder="1" applyAlignment="1">
      <alignment horizontal="center" vertical="center" wrapText="1"/>
    </xf>
    <xf numFmtId="4" fontId="9" fillId="0" borderId="15" xfId="0" applyNumberFormat="1" applyFont="1" applyBorder="1" applyAlignment="1" applyProtection="1">
      <alignment horizontal="center" vertical="center"/>
      <protection locked="0"/>
    </xf>
    <xf numFmtId="0" fontId="8" fillId="0" borderId="17" xfId="0" applyFont="1" applyBorder="1" applyAlignment="1">
      <alignment horizontal="center" vertical="center"/>
    </xf>
    <xf numFmtId="4" fontId="9" fillId="4" borderId="28" xfId="3" applyNumberFormat="1" applyFont="1" applyFill="1" applyBorder="1" applyAlignment="1" applyProtection="1">
      <alignment horizontal="center" vertical="center" wrapText="1"/>
      <protection locked="0"/>
    </xf>
    <xf numFmtId="0" fontId="6" fillId="0" borderId="0" xfId="1" applyFont="1" applyBorder="1" applyAlignment="1" applyProtection="1">
      <alignment vertical="center"/>
    </xf>
    <xf numFmtId="4" fontId="8" fillId="0" borderId="45" xfId="0" applyNumberFormat="1" applyFont="1" applyBorder="1" applyAlignment="1">
      <alignment horizontal="center" vertical="center" wrapText="1"/>
    </xf>
    <xf numFmtId="4" fontId="6" fillId="0" borderId="0" xfId="0" applyNumberFormat="1" applyFont="1" applyAlignment="1" applyProtection="1">
      <alignment horizontal="center" vertical="center" wrapText="1"/>
      <protection locked="0"/>
    </xf>
    <xf numFmtId="4" fontId="6" fillId="0" borderId="0" xfId="0" applyNumberFormat="1" applyFont="1" applyAlignment="1" applyProtection="1">
      <alignment horizontal="center" vertical="center"/>
      <protection locked="0"/>
    </xf>
    <xf numFmtId="49" fontId="7" fillId="0" borderId="46" xfId="0" applyNumberFormat="1" applyFont="1" applyBorder="1" applyAlignment="1">
      <alignment horizontal="center" vertical="center" wrapText="1"/>
    </xf>
    <xf numFmtId="0" fontId="8" fillId="0" borderId="19" xfId="0" applyFont="1" applyBorder="1" applyAlignment="1">
      <alignment vertical="center" wrapText="1"/>
    </xf>
    <xf numFmtId="0" fontId="8" fillId="0" borderId="19" xfId="0" applyFont="1" applyBorder="1" applyAlignment="1">
      <alignment horizontal="center" vertical="center" wrapText="1"/>
    </xf>
    <xf numFmtId="0" fontId="8" fillId="0" borderId="9" xfId="0" applyFont="1" applyBorder="1" applyAlignment="1">
      <alignment vertical="center" wrapText="1"/>
    </xf>
    <xf numFmtId="0" fontId="8" fillId="0" borderId="9" xfId="0" applyFont="1" applyBorder="1" applyAlignment="1">
      <alignment horizontal="center" vertical="center" wrapText="1"/>
    </xf>
    <xf numFmtId="0" fontId="6" fillId="0" borderId="0" xfId="4" applyFont="1" applyAlignment="1">
      <alignment vertical="center" wrapText="1"/>
    </xf>
    <xf numFmtId="0" fontId="6" fillId="0" borderId="0" xfId="4" applyFont="1" applyAlignment="1">
      <alignment vertical="center"/>
    </xf>
    <xf numFmtId="0" fontId="6" fillId="0" borderId="0" xfId="0" applyFont="1" applyAlignment="1" applyProtection="1">
      <alignment horizontal="center" vertical="center" wrapText="1"/>
      <protection locked="0"/>
    </xf>
    <xf numFmtId="49" fontId="22" fillId="0" borderId="8" xfId="0" applyNumberFormat="1" applyFont="1" applyBorder="1" applyAlignment="1">
      <alignment horizontal="center" vertical="center" wrapText="1"/>
    </xf>
    <xf numFmtId="49" fontId="23" fillId="0" borderId="35" xfId="0" applyNumberFormat="1" applyFont="1" applyBorder="1" applyAlignment="1">
      <alignment horizontal="center" vertical="center"/>
    </xf>
    <xf numFmtId="0" fontId="23" fillId="0" borderId="20" xfId="0" applyFont="1" applyBorder="1" applyAlignment="1">
      <alignment horizontal="justify" vertical="center" wrapText="1"/>
    </xf>
    <xf numFmtId="0" fontId="23" fillId="0" borderId="17" xfId="0" applyFont="1" applyBorder="1" applyAlignment="1">
      <alignment horizontal="center" vertical="center" wrapText="1"/>
    </xf>
    <xf numFmtId="164" fontId="23" fillId="4" borderId="21" xfId="0" applyNumberFormat="1" applyFont="1" applyFill="1" applyBorder="1" applyAlignment="1" applyProtection="1">
      <alignment horizontal="center" vertical="center"/>
      <protection locked="0"/>
    </xf>
    <xf numFmtId="4" fontId="23" fillId="0" borderId="10"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49" fontId="23" fillId="0" borderId="22" xfId="0" applyNumberFormat="1" applyFont="1" applyBorder="1" applyAlignment="1">
      <alignment horizontal="center" vertical="center"/>
    </xf>
    <xf numFmtId="0" fontId="23" fillId="0" borderId="22" xfId="0" applyFont="1" applyBorder="1" applyAlignment="1">
      <alignment horizontal="justify" vertical="center" wrapText="1"/>
    </xf>
    <xf numFmtId="0" fontId="23" fillId="0" borderId="12" xfId="0" applyFont="1" applyBorder="1" applyAlignment="1">
      <alignment horizontal="center" vertical="center" wrapText="1"/>
    </xf>
    <xf numFmtId="164" fontId="23" fillId="4" borderId="23" xfId="0" applyNumberFormat="1" applyFont="1" applyFill="1" applyBorder="1" applyAlignment="1" applyProtection="1">
      <alignment horizontal="center" vertical="center"/>
      <protection locked="0"/>
    </xf>
    <xf numFmtId="4" fontId="23" fillId="0" borderId="13" xfId="0" applyNumberFormat="1" applyFont="1" applyBorder="1" applyAlignment="1">
      <alignment horizontal="center" vertical="center" wrapText="1"/>
    </xf>
    <xf numFmtId="49" fontId="22" fillId="0" borderId="30" xfId="0" applyNumberFormat="1" applyFont="1" applyBorder="1" applyAlignment="1">
      <alignment horizontal="center" vertical="center" wrapText="1"/>
    </xf>
    <xf numFmtId="0" fontId="23" fillId="0" borderId="24" xfId="0" applyFont="1" applyBorder="1" applyAlignment="1">
      <alignment horizontal="justify" vertical="center" wrapText="1"/>
    </xf>
    <xf numFmtId="0" fontId="23" fillId="0" borderId="19" xfId="0" applyFont="1" applyBorder="1" applyAlignment="1">
      <alignment horizontal="center" vertical="center" wrapText="1"/>
    </xf>
    <xf numFmtId="164" fontId="23" fillId="4" borderId="25" xfId="0" applyNumberFormat="1" applyFont="1" applyFill="1" applyBorder="1" applyAlignment="1" applyProtection="1">
      <alignment horizontal="center" vertical="center"/>
      <protection locked="0"/>
    </xf>
    <xf numFmtId="4" fontId="23" fillId="0" borderId="31" xfId="0" applyNumberFormat="1" applyFont="1" applyBorder="1" applyAlignment="1">
      <alignment horizontal="center" vertical="center" wrapText="1"/>
    </xf>
    <xf numFmtId="49" fontId="23" fillId="0" borderId="9" xfId="0" applyNumberFormat="1" applyFont="1" applyBorder="1" applyAlignment="1">
      <alignment horizontal="center" vertical="center"/>
    </xf>
    <xf numFmtId="0" fontId="23" fillId="0" borderId="9" xfId="0" applyFont="1" applyBorder="1" applyAlignment="1">
      <alignment horizontal="left" vertical="center" wrapText="1"/>
    </xf>
    <xf numFmtId="0" fontId="23" fillId="0" borderId="9" xfId="0" applyFont="1" applyBorder="1" applyAlignment="1">
      <alignment horizontal="center" vertical="center" wrapText="1"/>
    </xf>
    <xf numFmtId="4" fontId="25" fillId="4" borderId="9" xfId="3" applyNumberFormat="1" applyFont="1" applyFill="1" applyBorder="1" applyAlignment="1" applyProtection="1">
      <alignment horizontal="center" vertical="center" wrapText="1"/>
      <protection locked="0"/>
    </xf>
    <xf numFmtId="49" fontId="23" fillId="0" borderId="12" xfId="0" applyNumberFormat="1" applyFont="1" applyBorder="1" applyAlignment="1">
      <alignment horizontal="center" vertical="center"/>
    </xf>
    <xf numFmtId="0" fontId="23" fillId="0" borderId="12" xfId="0" applyFont="1" applyBorder="1" applyAlignment="1">
      <alignment horizontal="justify" vertical="center" wrapText="1"/>
    </xf>
    <xf numFmtId="4" fontId="25" fillId="4" borderId="12" xfId="3" applyNumberFormat="1" applyFont="1" applyFill="1" applyBorder="1" applyAlignment="1" applyProtection="1">
      <alignment horizontal="center" vertical="center" wrapText="1"/>
      <protection locked="0"/>
    </xf>
    <xf numFmtId="49" fontId="22" fillId="0" borderId="4" xfId="0" applyNumberFormat="1" applyFont="1" applyBorder="1" applyAlignment="1">
      <alignment horizontal="center" vertical="center" wrapText="1"/>
    </xf>
    <xf numFmtId="0" fontId="23" fillId="0" borderId="6" xfId="0" applyFont="1" applyBorder="1" applyAlignment="1">
      <alignment horizontal="justify" vertical="center" wrapText="1"/>
    </xf>
    <xf numFmtId="0" fontId="23" fillId="0" borderId="6" xfId="0" applyFont="1" applyBorder="1" applyAlignment="1">
      <alignment horizontal="center" vertical="center" wrapText="1"/>
    </xf>
    <xf numFmtId="4" fontId="25" fillId="4" borderId="6" xfId="3" applyNumberFormat="1" applyFont="1" applyFill="1" applyBorder="1" applyAlignment="1" applyProtection="1">
      <alignment horizontal="center" vertical="center" wrapText="1"/>
      <protection locked="0"/>
    </xf>
    <xf numFmtId="4" fontId="23" fillId="0" borderId="7" xfId="0" applyNumberFormat="1" applyFont="1" applyBorder="1" applyAlignment="1">
      <alignment horizontal="center" vertical="center" wrapText="1"/>
    </xf>
    <xf numFmtId="49" fontId="8" fillId="0" borderId="47" xfId="0" applyNumberFormat="1" applyFont="1" applyBorder="1" applyAlignment="1">
      <alignment horizontal="center" vertical="center"/>
    </xf>
    <xf numFmtId="165" fontId="8" fillId="0" borderId="9" xfId="0" applyNumberFormat="1" applyFont="1" applyBorder="1" applyAlignment="1">
      <alignment horizontal="center" vertical="center" wrapText="1"/>
    </xf>
    <xf numFmtId="165" fontId="8" fillId="0" borderId="12" xfId="0" applyNumberFormat="1" applyFont="1" applyBorder="1" applyAlignment="1">
      <alignment horizontal="center" vertical="center" wrapText="1"/>
    </xf>
    <xf numFmtId="49" fontId="7"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xf>
    <xf numFmtId="49" fontId="23" fillId="0" borderId="24" xfId="0" applyNumberFormat="1" applyFont="1" applyBorder="1" applyAlignment="1">
      <alignment horizontal="center" vertical="center"/>
    </xf>
    <xf numFmtId="49" fontId="23" fillId="0" borderId="6" xfId="0" applyNumberFormat="1" applyFont="1" applyBorder="1" applyAlignment="1">
      <alignment horizontal="center" vertical="center"/>
    </xf>
    <xf numFmtId="49" fontId="4" fillId="0" borderId="11" xfId="0" applyNumberFormat="1" applyFont="1" applyBorder="1" applyAlignment="1">
      <alignment horizontal="center" vertical="center" wrapText="1"/>
    </xf>
    <xf numFmtId="0" fontId="16" fillId="0" borderId="5" xfId="2" applyFont="1" applyBorder="1" applyAlignment="1" applyProtection="1">
      <alignment horizontal="center" vertical="center" wrapText="1"/>
    </xf>
    <xf numFmtId="0" fontId="4" fillId="0" borderId="50" xfId="0" applyFont="1" applyBorder="1" applyAlignment="1">
      <alignment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4" fontId="26" fillId="4" borderId="9" xfId="3" applyNumberFormat="1" applyFont="1" applyFill="1" applyBorder="1" applyAlignment="1" applyProtection="1">
      <alignment horizontal="center" vertical="center" wrapText="1"/>
      <protection locked="0"/>
    </xf>
    <xf numFmtId="0" fontId="4" fillId="0" borderId="52" xfId="0" applyFont="1" applyBorder="1" applyAlignment="1">
      <alignment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4" fontId="26" fillId="4" borderId="12" xfId="3" applyNumberFormat="1" applyFont="1" applyFill="1" applyBorder="1" applyAlignment="1" applyProtection="1">
      <alignment horizontal="center" vertical="center" wrapText="1"/>
      <protection locked="0"/>
    </xf>
    <xf numFmtId="0" fontId="27" fillId="0" borderId="0" xfId="0" applyFont="1" applyProtection="1">
      <protection locked="0"/>
    </xf>
    <xf numFmtId="4" fontId="26" fillId="4" borderId="6" xfId="3" applyNumberFormat="1" applyFont="1" applyFill="1" applyBorder="1" applyAlignment="1" applyProtection="1">
      <alignment horizontal="center" vertical="center" wrapText="1"/>
      <protection locked="0"/>
    </xf>
    <xf numFmtId="4" fontId="28" fillId="0" borderId="0" xfId="0" applyNumberFormat="1" applyFont="1" applyAlignment="1" applyProtection="1">
      <alignment horizontal="center" vertical="center" wrapText="1"/>
      <protection locked="0"/>
    </xf>
    <xf numFmtId="4" fontId="28" fillId="0" borderId="0" xfId="0" applyNumberFormat="1" applyFont="1" applyAlignment="1" applyProtection="1">
      <alignment horizontal="center" vertical="center"/>
      <protection locked="0"/>
    </xf>
    <xf numFmtId="0" fontId="4" fillId="0" borderId="50" xfId="0" applyFont="1" applyBorder="1" applyAlignment="1">
      <alignment horizontal="justify" vertical="center" wrapText="1"/>
    </xf>
    <xf numFmtId="4" fontId="25" fillId="0" borderId="34" xfId="3" applyNumberFormat="1" applyFont="1" applyBorder="1" applyAlignment="1">
      <alignment horizontal="center" vertical="center" wrapText="1"/>
    </xf>
    <xf numFmtId="49" fontId="7" fillId="0" borderId="14" xfId="4" applyNumberFormat="1" applyFont="1" applyBorder="1" applyAlignment="1">
      <alignment horizontal="center" vertical="center" wrapText="1"/>
    </xf>
    <xf numFmtId="49" fontId="8" fillId="0" borderId="54" xfId="4" applyNumberFormat="1" applyFont="1" applyBorder="1" applyAlignment="1">
      <alignment horizontal="center" vertical="center" wrapText="1"/>
    </xf>
    <xf numFmtId="0" fontId="4" fillId="0" borderId="54" xfId="0" applyFont="1" applyBorder="1" applyAlignment="1">
      <alignment vertical="center" wrapText="1"/>
    </xf>
    <xf numFmtId="0" fontId="4" fillId="0" borderId="54" xfId="0" applyFont="1" applyBorder="1" applyAlignment="1">
      <alignment horizontal="center" vertical="center"/>
    </xf>
    <xf numFmtId="0" fontId="4" fillId="0" borderId="54" xfId="0" applyFont="1" applyBorder="1" applyAlignment="1">
      <alignment horizontal="center" vertical="center" wrapText="1"/>
    </xf>
    <xf numFmtId="4" fontId="8" fillId="4" borderId="54" xfId="4" applyNumberFormat="1" applyFont="1" applyFill="1" applyBorder="1" applyAlignment="1" applyProtection="1">
      <alignment horizontal="center" vertical="center" wrapText="1"/>
      <protection locked="0"/>
    </xf>
    <xf numFmtId="4" fontId="8" fillId="0" borderId="15" xfId="0" applyNumberFormat="1" applyFont="1" applyBorder="1" applyAlignment="1">
      <alignment horizontal="center" vertical="center" wrapText="1"/>
    </xf>
    <xf numFmtId="4" fontId="26" fillId="4" borderId="19" xfId="3" applyNumberFormat="1" applyFont="1" applyFill="1" applyBorder="1" applyAlignment="1" applyProtection="1">
      <alignment horizontal="center" vertical="center" wrapText="1"/>
      <protection locked="0"/>
    </xf>
    <xf numFmtId="0" fontId="9" fillId="4" borderId="9" xfId="3" applyFont="1" applyFill="1" applyBorder="1" applyAlignment="1" applyProtection="1">
      <alignment horizontal="center" vertical="center" wrapText="1"/>
      <protection locked="0"/>
    </xf>
    <xf numFmtId="0" fontId="9" fillId="4" borderId="12" xfId="3" applyFont="1" applyFill="1" applyBorder="1" applyAlignment="1" applyProtection="1">
      <alignment horizontal="center" vertical="center" wrapText="1"/>
      <protection locked="0"/>
    </xf>
    <xf numFmtId="0" fontId="4" fillId="0" borderId="12" xfId="0" applyFont="1" applyBorder="1" applyAlignment="1" applyProtection="1">
      <alignment wrapText="1"/>
      <protection locked="0"/>
    </xf>
    <xf numFmtId="0" fontId="4" fillId="0" borderId="19" xfId="0" applyFont="1" applyBorder="1" applyAlignment="1" applyProtection="1">
      <alignment wrapText="1"/>
      <protection locked="0"/>
    </xf>
    <xf numFmtId="0" fontId="9" fillId="4" borderId="19" xfId="3" applyFont="1" applyFill="1" applyBorder="1" applyAlignment="1" applyProtection="1">
      <alignment horizontal="center" vertical="center" wrapText="1"/>
      <protection locked="0"/>
    </xf>
    <xf numFmtId="0" fontId="4" fillId="0" borderId="6" xfId="0" applyFont="1" applyBorder="1" applyAlignment="1" applyProtection="1">
      <alignment wrapText="1"/>
      <protection locked="0"/>
    </xf>
    <xf numFmtId="0" fontId="9" fillId="4" borderId="6" xfId="3" applyFont="1" applyFill="1" applyBorder="1" applyAlignment="1" applyProtection="1">
      <alignment horizontal="center" vertical="center" wrapText="1"/>
      <protection locked="0"/>
    </xf>
    <xf numFmtId="0" fontId="4" fillId="0" borderId="16" xfId="0" applyFont="1" applyBorder="1" applyAlignment="1">
      <alignment vertical="center" wrapText="1"/>
    </xf>
    <xf numFmtId="0" fontId="0" fillId="0" borderId="0" xfId="0" applyAlignment="1">
      <alignment wrapText="1"/>
    </xf>
    <xf numFmtId="49" fontId="7" fillId="6" borderId="8" xfId="0" applyNumberFormat="1" applyFont="1" applyFill="1" applyBorder="1" applyAlignment="1">
      <alignment horizontal="center" vertical="center" wrapText="1"/>
    </xf>
    <xf numFmtId="49" fontId="8" fillId="6" borderId="9" xfId="0" applyNumberFormat="1" applyFont="1" applyFill="1" applyBorder="1" applyAlignment="1">
      <alignment horizontal="center" vertical="center"/>
    </xf>
    <xf numFmtId="0" fontId="4" fillId="6" borderId="9" xfId="0" applyFont="1" applyFill="1" applyBorder="1" applyAlignment="1">
      <alignment vertical="center" wrapText="1"/>
    </xf>
    <xf numFmtId="0" fontId="4" fillId="6" borderId="9" xfId="0" applyFont="1" applyFill="1" applyBorder="1" applyAlignment="1">
      <alignment horizontal="center" vertical="center" wrapText="1"/>
    </xf>
    <xf numFmtId="49" fontId="7" fillId="6" borderId="11" xfId="0" applyNumberFormat="1" applyFont="1" applyFill="1" applyBorder="1" applyAlignment="1">
      <alignment horizontal="center" vertical="center" wrapText="1"/>
    </xf>
    <xf numFmtId="49" fontId="8" fillId="6" borderId="12" xfId="0" applyNumberFormat="1" applyFont="1" applyFill="1" applyBorder="1" applyAlignment="1">
      <alignment horizontal="center" vertical="center"/>
    </xf>
    <xf numFmtId="0" fontId="4" fillId="6" borderId="12" xfId="0" applyFont="1" applyFill="1" applyBorder="1" applyAlignment="1">
      <alignment vertical="center" wrapText="1"/>
    </xf>
    <xf numFmtId="0" fontId="4" fillId="6" borderId="12" xfId="0" applyFont="1" applyFill="1" applyBorder="1" applyAlignment="1">
      <alignment horizontal="center" vertical="center" wrapText="1"/>
    </xf>
    <xf numFmtId="0" fontId="4" fillId="6" borderId="6" xfId="0" applyFont="1" applyFill="1" applyBorder="1" applyAlignment="1">
      <alignment vertical="center" wrapText="1"/>
    </xf>
    <xf numFmtId="4" fontId="9" fillId="4" borderId="16" xfId="4" applyNumberFormat="1" applyFont="1" applyFill="1" applyBorder="1" applyAlignment="1" applyProtection="1">
      <alignment horizontal="center" vertical="center" wrapText="1"/>
      <protection locked="0"/>
    </xf>
    <xf numFmtId="49" fontId="7" fillId="6" borderId="4" xfId="0" applyNumberFormat="1" applyFont="1" applyFill="1" applyBorder="1" applyAlignment="1">
      <alignment horizontal="center" vertical="center" wrapText="1"/>
    </xf>
    <xf numFmtId="0" fontId="4" fillId="6" borderId="17" xfId="0" applyFont="1" applyFill="1" applyBorder="1" applyAlignment="1">
      <alignment vertical="center" wrapText="1"/>
    </xf>
    <xf numFmtId="49" fontId="8" fillId="6" borderId="17" xfId="0" applyNumberFormat="1" applyFont="1" applyFill="1" applyBorder="1" applyAlignment="1">
      <alignment horizontal="center" vertical="center"/>
    </xf>
    <xf numFmtId="0" fontId="4" fillId="6" borderId="17" xfId="0" applyFont="1" applyFill="1" applyBorder="1" applyAlignment="1">
      <alignment horizontal="center" vertical="center" wrapText="1"/>
    </xf>
    <xf numFmtId="4" fontId="8" fillId="6" borderId="13" xfId="0" applyNumberFormat="1" applyFont="1" applyFill="1" applyBorder="1" applyAlignment="1">
      <alignment horizontal="center" vertical="center" wrapText="1"/>
    </xf>
    <xf numFmtId="0" fontId="3" fillId="6" borderId="0" xfId="0" applyFont="1" applyFill="1" applyProtection="1">
      <protection locked="0"/>
    </xf>
    <xf numFmtId="0" fontId="4" fillId="6" borderId="0" xfId="0" applyFont="1" applyFill="1" applyProtection="1">
      <protection locked="0"/>
    </xf>
    <xf numFmtId="0" fontId="2" fillId="2" borderId="0" xfId="1" applyFont="1" applyFill="1" applyAlignment="1" applyProtection="1">
      <alignment horizontal="center" vertical="center" wrapText="1"/>
    </xf>
    <xf numFmtId="0" fontId="5" fillId="3" borderId="1" xfId="1" applyFont="1" applyFill="1" applyBorder="1" applyAlignment="1" applyProtection="1">
      <alignment horizontal="center" vertical="center"/>
    </xf>
    <xf numFmtId="0" fontId="5" fillId="3" borderId="2" xfId="1" applyFont="1" applyFill="1" applyBorder="1" applyAlignment="1" applyProtection="1">
      <alignment horizontal="center" vertical="center"/>
    </xf>
    <xf numFmtId="0" fontId="5" fillId="3" borderId="3" xfId="1" applyFont="1" applyFill="1" applyBorder="1" applyAlignment="1" applyProtection="1">
      <alignment horizontal="center" vertical="center"/>
    </xf>
    <xf numFmtId="0" fontId="19" fillId="0" borderId="12" xfId="0" applyFont="1" applyBorder="1" applyAlignment="1">
      <alignment horizontal="justify" vertical="center" wrapText="1"/>
    </xf>
    <xf numFmtId="0" fontId="5" fillId="3" borderId="1" xfId="1" applyFont="1" applyFill="1" applyBorder="1" applyAlignment="1" applyProtection="1">
      <alignment horizontal="center" vertical="center" wrapText="1"/>
    </xf>
    <xf numFmtId="0" fontId="5" fillId="3" borderId="2" xfId="1" applyFont="1" applyFill="1" applyBorder="1" applyAlignment="1" applyProtection="1">
      <alignment horizontal="center" vertical="center" wrapText="1"/>
    </xf>
    <xf numFmtId="0" fontId="5" fillId="3" borderId="3" xfId="1" applyFont="1" applyFill="1" applyBorder="1" applyAlignment="1" applyProtection="1">
      <alignment horizontal="center" vertical="center" wrapText="1"/>
    </xf>
    <xf numFmtId="0" fontId="5" fillId="3" borderId="36" xfId="1" applyFont="1" applyFill="1" applyBorder="1" applyAlignment="1" applyProtection="1">
      <alignment horizontal="center" vertical="center"/>
    </xf>
    <xf numFmtId="0" fontId="5" fillId="3" borderId="37" xfId="1" applyFont="1" applyFill="1" applyBorder="1" applyAlignment="1" applyProtection="1">
      <alignment horizontal="center" vertical="center"/>
    </xf>
    <xf numFmtId="0" fontId="5" fillId="3" borderId="38" xfId="1" applyFont="1" applyFill="1" applyBorder="1" applyAlignment="1" applyProtection="1">
      <alignment horizontal="center" vertical="center"/>
    </xf>
    <xf numFmtId="0" fontId="5" fillId="3" borderId="12" xfId="1" applyFont="1" applyFill="1" applyBorder="1" applyAlignment="1" applyProtection="1">
      <alignment horizontal="center" vertical="center"/>
    </xf>
    <xf numFmtId="0" fontId="15" fillId="0" borderId="0" xfId="0" applyFont="1" applyAlignment="1">
      <alignment horizontal="left" vertical="center" wrapText="1"/>
    </xf>
  </cellXfs>
  <cellStyles count="5">
    <cellStyle name="Įprastas" xfId="0" builtinId="0"/>
    <cellStyle name="Normal 2 2" xfId="1" xr:uid="{D2944925-7738-4CA8-BF2E-5A78480B0FE0}"/>
    <cellStyle name="Normal 3" xfId="4" xr:uid="{0EEAE63F-E855-4714-8720-EAF32F249E93}"/>
    <cellStyle name="TableStyleLight1" xfId="3" xr:uid="{037B8F06-6669-4C6E-85C5-8B1DAB9FF29C}"/>
    <cellStyle name="TableStyleLight1 2" xfId="2" xr:uid="{31B26EF0-8800-4E11-A903-DB88566FEC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Endriekute\Downloads\SDKZ_23-47-VI12-66-PRA.xlsx" TargetMode="External"/><Relationship Id="rId1" Type="http://schemas.openxmlformats.org/officeDocument/2006/relationships/externalLinkPath" Target="https://lakdlt.sharepoint.com/sites/Projektvaldymogrupe/Kit%20Projekt%20Grup/00_Projektai/Loreta_Jakstiene/2025%20per&#279;jos/Tel&#353;iai,%20&#352;iauliai/SDKZ_23-47-VI12-66-P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sisiekimo"/>
      <sheetName val="Elektrotechninė (apšvietimo)"/>
      <sheetName val="Santrauka"/>
    </sheetNames>
    <sheetDataSet>
      <sheetData sheetId="0">
        <row r="4">
          <cell r="A4" t="str">
            <v>Nr. 66 Valstybinės reikšmės krašto kelio Nr. 149 Smilgiai-Pakruojis ties 24,755 km</v>
          </cell>
        </row>
      </sheetData>
      <sheetData sheetId="1">
        <row r="46">
          <cell r="G46">
            <v>0</v>
          </cell>
        </row>
      </sheetData>
      <sheetData sheetId="2"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2D47-B1D4-4065-BD77-E125EB545280}">
  <dimension ref="A1:I44"/>
  <sheetViews>
    <sheetView zoomScaleNormal="100" workbookViewId="0">
      <selection activeCell="G9" sqref="G9"/>
    </sheetView>
  </sheetViews>
  <sheetFormatPr defaultColWidth="9.109375" defaultRowHeight="13.8" x14ac:dyDescent="0.25"/>
  <cols>
    <col min="1" max="1" width="39.6640625" style="47" customWidth="1"/>
    <col min="2" max="2" width="10.5546875" style="48" customWidth="1"/>
    <col min="3" max="3" width="79.33203125" style="49" customWidth="1"/>
    <col min="4" max="4" width="9.109375" style="48"/>
    <col min="5" max="5" width="16.33203125" style="48" customWidth="1"/>
    <col min="6" max="6" width="20.6640625" style="50" customWidth="1"/>
    <col min="7" max="7" width="14.6640625" style="48" customWidth="1"/>
    <col min="8" max="8" width="21.5546875" style="1" customWidth="1"/>
    <col min="9" max="9" width="16.109375" style="2" customWidth="1"/>
    <col min="10" max="16384" width="9.109375" style="2"/>
  </cols>
  <sheetData>
    <row r="1" spans="1:9" ht="39.9" customHeight="1" x14ac:dyDescent="0.25">
      <c r="A1" s="302" t="s">
        <v>680</v>
      </c>
      <c r="B1" s="302"/>
      <c r="C1" s="302"/>
      <c r="D1" s="302"/>
      <c r="E1" s="302"/>
      <c r="F1" s="302"/>
      <c r="G1" s="302"/>
    </row>
    <row r="2" spans="1:9" ht="21.75" customHeight="1" thickBot="1" x14ac:dyDescent="0.3">
      <c r="A2" s="3"/>
      <c r="B2" s="3"/>
      <c r="C2" s="3"/>
      <c r="D2" s="3"/>
      <c r="E2" s="4"/>
      <c r="F2" s="3"/>
      <c r="G2" s="3"/>
    </row>
    <row r="3" spans="1:9" ht="21.75" customHeight="1" x14ac:dyDescent="0.25">
      <c r="A3" s="303" t="s">
        <v>681</v>
      </c>
      <c r="B3" s="304"/>
      <c r="C3" s="304"/>
      <c r="D3" s="304"/>
      <c r="E3" s="304"/>
      <c r="F3" s="304"/>
      <c r="G3" s="305"/>
    </row>
    <row r="4" spans="1:9" ht="28.2" thickBot="1" x14ac:dyDescent="0.3">
      <c r="A4" s="5" t="s">
        <v>9</v>
      </c>
      <c r="B4" s="6" t="s">
        <v>10</v>
      </c>
      <c r="C4" s="7" t="s">
        <v>11</v>
      </c>
      <c r="D4" s="7" t="s">
        <v>12</v>
      </c>
      <c r="E4" s="8" t="s">
        <v>13</v>
      </c>
      <c r="F4" s="9" t="s">
        <v>14</v>
      </c>
      <c r="G4" s="10" t="s">
        <v>15</v>
      </c>
    </row>
    <row r="5" spans="1:9" ht="20.25" customHeight="1" x14ac:dyDescent="0.25">
      <c r="A5" s="11" t="s">
        <v>146</v>
      </c>
      <c r="B5" s="12" t="s">
        <v>17</v>
      </c>
      <c r="C5" s="13" t="s">
        <v>147</v>
      </c>
      <c r="D5" s="12" t="s">
        <v>58</v>
      </c>
      <c r="E5" s="14">
        <v>1</v>
      </c>
      <c r="F5" s="15"/>
      <c r="G5" s="16">
        <f t="shared" ref="G5:G40" si="0">ROUND((E5*F5),2)</f>
        <v>0</v>
      </c>
    </row>
    <row r="6" spans="1:9" ht="20.25" customHeight="1" x14ac:dyDescent="0.25">
      <c r="A6" s="17" t="s">
        <v>146</v>
      </c>
      <c r="B6" s="18" t="s">
        <v>20</v>
      </c>
      <c r="C6" s="19" t="s">
        <v>148</v>
      </c>
      <c r="D6" s="18" t="s">
        <v>27</v>
      </c>
      <c r="E6" s="18">
        <v>22</v>
      </c>
      <c r="F6" s="20"/>
      <c r="G6" s="21">
        <f t="shared" si="0"/>
        <v>0</v>
      </c>
    </row>
    <row r="7" spans="1:9" ht="19.5" customHeight="1" x14ac:dyDescent="0.25">
      <c r="A7" s="17" t="s">
        <v>146</v>
      </c>
      <c r="B7" s="18" t="s">
        <v>23</v>
      </c>
      <c r="C7" s="19" t="s">
        <v>150</v>
      </c>
      <c r="D7" s="18" t="s">
        <v>151</v>
      </c>
      <c r="E7" s="22">
        <v>30</v>
      </c>
      <c r="F7" s="20"/>
      <c r="G7" s="21">
        <f t="shared" si="0"/>
        <v>0</v>
      </c>
    </row>
    <row r="8" spans="1:9" ht="20.25" customHeight="1" x14ac:dyDescent="0.25">
      <c r="A8" s="17" t="s">
        <v>146</v>
      </c>
      <c r="B8" s="18" t="s">
        <v>25</v>
      </c>
      <c r="C8" s="19" t="s">
        <v>153</v>
      </c>
      <c r="D8" s="18" t="s">
        <v>27</v>
      </c>
      <c r="E8" s="18">
        <v>48</v>
      </c>
      <c r="F8" s="20"/>
      <c r="G8" s="21">
        <f t="shared" si="0"/>
        <v>0</v>
      </c>
    </row>
    <row r="9" spans="1:9" ht="16.8" x14ac:dyDescent="0.25">
      <c r="A9" s="17" t="s">
        <v>146</v>
      </c>
      <c r="B9" s="18" t="s">
        <v>28</v>
      </c>
      <c r="C9" s="19" t="s">
        <v>479</v>
      </c>
      <c r="D9" s="18" t="s">
        <v>151</v>
      </c>
      <c r="E9" s="18">
        <v>115</v>
      </c>
      <c r="F9" s="20"/>
      <c r="G9" s="21">
        <f t="shared" si="0"/>
        <v>0</v>
      </c>
    </row>
    <row r="10" spans="1:9" ht="27.6" x14ac:dyDescent="0.25">
      <c r="A10" s="17" t="s">
        <v>146</v>
      </c>
      <c r="B10" s="18" t="s">
        <v>30</v>
      </c>
      <c r="C10" s="19" t="s">
        <v>156</v>
      </c>
      <c r="D10" s="18" t="s">
        <v>157</v>
      </c>
      <c r="E10" s="22">
        <v>26.5</v>
      </c>
      <c r="F10" s="20"/>
      <c r="G10" s="21">
        <f t="shared" si="0"/>
        <v>0</v>
      </c>
    </row>
    <row r="11" spans="1:9" x14ac:dyDescent="0.25">
      <c r="A11" s="17" t="s">
        <v>146</v>
      </c>
      <c r="B11" s="18" t="s">
        <v>32</v>
      </c>
      <c r="C11" s="19" t="s">
        <v>158</v>
      </c>
      <c r="D11" s="18" t="s">
        <v>159</v>
      </c>
      <c r="E11" s="18">
        <v>4</v>
      </c>
      <c r="F11" s="20"/>
      <c r="G11" s="21">
        <f t="shared" si="0"/>
        <v>0</v>
      </c>
    </row>
    <row r="12" spans="1:9" ht="14.4" thickBot="1" x14ac:dyDescent="0.3">
      <c r="A12" s="17" t="s">
        <v>146</v>
      </c>
      <c r="B12" s="18" t="s">
        <v>34</v>
      </c>
      <c r="C12" s="19" t="s">
        <v>160</v>
      </c>
      <c r="D12" s="18" t="s">
        <v>159</v>
      </c>
      <c r="E12" s="18">
        <v>9</v>
      </c>
      <c r="F12" s="20"/>
      <c r="G12" s="21">
        <f t="shared" si="0"/>
        <v>0</v>
      </c>
    </row>
    <row r="13" spans="1:9" ht="29.25" customHeight="1" thickBot="1" x14ac:dyDescent="0.3">
      <c r="A13" s="17" t="s">
        <v>146</v>
      </c>
      <c r="B13" s="18" t="s">
        <v>36</v>
      </c>
      <c r="C13" s="23" t="s">
        <v>162</v>
      </c>
      <c r="D13" s="18" t="s">
        <v>157</v>
      </c>
      <c r="E13" s="18">
        <v>13</v>
      </c>
      <c r="F13" s="24"/>
      <c r="G13" s="25">
        <f t="shared" si="0"/>
        <v>0</v>
      </c>
      <c r="H13" s="26" t="s">
        <v>99</v>
      </c>
      <c r="I13" s="27">
        <f>ROUND(SUM(G5:G13),2)</f>
        <v>0</v>
      </c>
    </row>
    <row r="14" spans="1:9" ht="29.25" customHeight="1" x14ac:dyDescent="0.25">
      <c r="A14" s="11" t="s">
        <v>163</v>
      </c>
      <c r="B14" s="12" t="s">
        <v>101</v>
      </c>
      <c r="C14" s="13" t="s">
        <v>164</v>
      </c>
      <c r="D14" s="12" t="s">
        <v>155</v>
      </c>
      <c r="E14" s="14">
        <v>5</v>
      </c>
      <c r="F14" s="28"/>
      <c r="G14" s="21">
        <f t="shared" si="0"/>
        <v>0</v>
      </c>
      <c r="H14" s="29"/>
      <c r="I14" s="30"/>
    </row>
    <row r="15" spans="1:9" ht="29.25" customHeight="1" thickBot="1" x14ac:dyDescent="0.3">
      <c r="A15" s="17" t="s">
        <v>163</v>
      </c>
      <c r="B15" s="18" t="s">
        <v>103</v>
      </c>
      <c r="C15" s="19" t="s">
        <v>165</v>
      </c>
      <c r="D15" s="18" t="s">
        <v>151</v>
      </c>
      <c r="E15" s="18">
        <v>47</v>
      </c>
      <c r="F15" s="20"/>
      <c r="G15" s="21">
        <f t="shared" si="0"/>
        <v>0</v>
      </c>
      <c r="H15" s="29"/>
      <c r="I15" s="30"/>
    </row>
    <row r="16" spans="1:9" ht="28.2" thickBot="1" x14ac:dyDescent="0.3">
      <c r="A16" s="17" t="s">
        <v>163</v>
      </c>
      <c r="B16" s="18" t="s">
        <v>105</v>
      </c>
      <c r="C16" s="23" t="s">
        <v>166</v>
      </c>
      <c r="D16" s="18" t="s">
        <v>155</v>
      </c>
      <c r="E16" s="18">
        <v>14.5</v>
      </c>
      <c r="F16" s="24"/>
      <c r="G16" s="25">
        <f t="shared" si="0"/>
        <v>0</v>
      </c>
      <c r="H16" s="26" t="s">
        <v>143</v>
      </c>
      <c r="I16" s="27">
        <f>ROUND(SUM(G14:G16),2)</f>
        <v>0</v>
      </c>
    </row>
    <row r="17" spans="1:9" ht="27.6" x14ac:dyDescent="0.25">
      <c r="A17" s="11" t="s">
        <v>485</v>
      </c>
      <c r="B17" s="12" t="s">
        <v>168</v>
      </c>
      <c r="C17" s="13" t="s">
        <v>682</v>
      </c>
      <c r="D17" s="12" t="s">
        <v>27</v>
      </c>
      <c r="E17" s="14">
        <v>18</v>
      </c>
      <c r="F17" s="28"/>
      <c r="G17" s="21">
        <f t="shared" si="0"/>
        <v>0</v>
      </c>
      <c r="H17" s="29"/>
      <c r="I17" s="30"/>
    </row>
    <row r="18" spans="1:9" ht="27.6" x14ac:dyDescent="0.25">
      <c r="A18" s="17" t="s">
        <v>485</v>
      </c>
      <c r="B18" s="18" t="s">
        <v>170</v>
      </c>
      <c r="C18" s="19" t="s">
        <v>169</v>
      </c>
      <c r="D18" s="18" t="s">
        <v>151</v>
      </c>
      <c r="E18" s="22">
        <v>95</v>
      </c>
      <c r="F18" s="20"/>
      <c r="G18" s="21">
        <f t="shared" si="0"/>
        <v>0</v>
      </c>
      <c r="H18" s="29"/>
      <c r="I18" s="30"/>
    </row>
    <row r="19" spans="1:9" ht="27.6" x14ac:dyDescent="0.25">
      <c r="A19" s="17" t="s">
        <v>485</v>
      </c>
      <c r="B19" s="18" t="s">
        <v>172</v>
      </c>
      <c r="C19" s="19" t="s">
        <v>486</v>
      </c>
      <c r="D19" s="18" t="s">
        <v>151</v>
      </c>
      <c r="E19" s="18">
        <v>95</v>
      </c>
      <c r="F19" s="20"/>
      <c r="G19" s="21">
        <f t="shared" si="0"/>
        <v>0</v>
      </c>
      <c r="H19" s="29"/>
      <c r="I19" s="30"/>
    </row>
    <row r="20" spans="1:9" ht="27.6" x14ac:dyDescent="0.25">
      <c r="A20" s="17" t="s">
        <v>485</v>
      </c>
      <c r="B20" s="18" t="s">
        <v>683</v>
      </c>
      <c r="C20" s="19" t="s">
        <v>621</v>
      </c>
      <c r="D20" s="18" t="s">
        <v>151</v>
      </c>
      <c r="E20" s="18">
        <v>95</v>
      </c>
      <c r="F20" s="20"/>
      <c r="G20" s="21">
        <f t="shared" si="0"/>
        <v>0</v>
      </c>
      <c r="H20" s="29"/>
      <c r="I20" s="30"/>
    </row>
    <row r="21" spans="1:9" ht="28.2" thickBot="1" x14ac:dyDescent="0.3">
      <c r="A21" s="17" t="s">
        <v>485</v>
      </c>
      <c r="B21" s="18" t="s">
        <v>684</v>
      </c>
      <c r="C21" s="19" t="s">
        <v>171</v>
      </c>
      <c r="D21" s="18" t="s">
        <v>151</v>
      </c>
      <c r="E21" s="22">
        <v>95</v>
      </c>
      <c r="F21" s="20"/>
      <c r="G21" s="21">
        <f t="shared" si="0"/>
        <v>0</v>
      </c>
    </row>
    <row r="22" spans="1:9" ht="28.2" thickBot="1" x14ac:dyDescent="0.3">
      <c r="A22" s="17" t="s">
        <v>485</v>
      </c>
      <c r="B22" s="18" t="s">
        <v>685</v>
      </c>
      <c r="C22" s="23" t="s">
        <v>173</v>
      </c>
      <c r="D22" s="18" t="s">
        <v>27</v>
      </c>
      <c r="E22" s="18">
        <v>22</v>
      </c>
      <c r="F22" s="24"/>
      <c r="G22" s="25">
        <f t="shared" si="0"/>
        <v>0</v>
      </c>
      <c r="H22" s="26" t="s">
        <v>174</v>
      </c>
      <c r="I22" s="27">
        <f>ROUND(SUM(G17:G22),2)</f>
        <v>0</v>
      </c>
    </row>
    <row r="23" spans="1:9" ht="27.6" x14ac:dyDescent="0.25">
      <c r="A23" s="11" t="s">
        <v>175</v>
      </c>
      <c r="B23" s="12" t="s">
        <v>176</v>
      </c>
      <c r="C23" s="13" t="s">
        <v>177</v>
      </c>
      <c r="D23" s="12" t="s">
        <v>151</v>
      </c>
      <c r="E23" s="14">
        <v>30</v>
      </c>
      <c r="F23" s="31"/>
      <c r="G23" s="16">
        <f t="shared" si="0"/>
        <v>0</v>
      </c>
      <c r="H23" s="32"/>
      <c r="I23" s="33"/>
    </row>
    <row r="24" spans="1:9" ht="27.6" x14ac:dyDescent="0.25">
      <c r="A24" s="17" t="s">
        <v>175</v>
      </c>
      <c r="B24" s="18" t="s">
        <v>178</v>
      </c>
      <c r="C24" s="19" t="s">
        <v>179</v>
      </c>
      <c r="D24" s="18" t="s">
        <v>151</v>
      </c>
      <c r="E24" s="22">
        <v>30</v>
      </c>
      <c r="F24" s="34"/>
      <c r="G24" s="21">
        <f t="shared" si="0"/>
        <v>0</v>
      </c>
      <c r="H24" s="32"/>
      <c r="I24" s="33"/>
    </row>
    <row r="25" spans="1:9" ht="27.6" x14ac:dyDescent="0.25">
      <c r="A25" s="17" t="s">
        <v>175</v>
      </c>
      <c r="B25" s="18" t="s">
        <v>180</v>
      </c>
      <c r="C25" s="19" t="s">
        <v>232</v>
      </c>
      <c r="D25" s="18" t="s">
        <v>151</v>
      </c>
      <c r="E25" s="18">
        <v>25</v>
      </c>
      <c r="F25" s="34"/>
      <c r="G25" s="21">
        <f t="shared" si="0"/>
        <v>0</v>
      </c>
      <c r="H25" s="32"/>
      <c r="I25" s="33"/>
    </row>
    <row r="26" spans="1:9" ht="27.6" x14ac:dyDescent="0.25">
      <c r="A26" s="17" t="s">
        <v>175</v>
      </c>
      <c r="B26" s="18" t="s">
        <v>182</v>
      </c>
      <c r="C26" s="19" t="s">
        <v>185</v>
      </c>
      <c r="D26" s="18" t="s">
        <v>151</v>
      </c>
      <c r="E26" s="18">
        <v>5</v>
      </c>
      <c r="F26" s="34"/>
      <c r="G26" s="21">
        <f t="shared" si="0"/>
        <v>0</v>
      </c>
      <c r="H26" s="32"/>
      <c r="I26" s="33"/>
    </row>
    <row r="27" spans="1:9" ht="28.2" thickBot="1" x14ac:dyDescent="0.3">
      <c r="A27" s="17" t="s">
        <v>175</v>
      </c>
      <c r="B27" s="18" t="s">
        <v>184</v>
      </c>
      <c r="C27" s="19" t="s">
        <v>686</v>
      </c>
      <c r="D27" s="18" t="s">
        <v>27</v>
      </c>
      <c r="E27" s="22">
        <v>22</v>
      </c>
      <c r="F27" s="34"/>
      <c r="G27" s="21">
        <f t="shared" si="0"/>
        <v>0</v>
      </c>
      <c r="H27" s="32"/>
      <c r="I27" s="33"/>
    </row>
    <row r="28" spans="1:9" ht="28.2" thickBot="1" x14ac:dyDescent="0.3">
      <c r="A28" s="17" t="s">
        <v>175</v>
      </c>
      <c r="B28" s="18" t="s">
        <v>186</v>
      </c>
      <c r="C28" s="23" t="s">
        <v>193</v>
      </c>
      <c r="D28" s="18" t="s">
        <v>27</v>
      </c>
      <c r="E28" s="18">
        <v>22</v>
      </c>
      <c r="F28" s="35"/>
      <c r="G28" s="25">
        <f t="shared" si="0"/>
        <v>0</v>
      </c>
      <c r="H28" s="26" t="s">
        <v>194</v>
      </c>
      <c r="I28" s="27">
        <f>ROUND(SUM(G23:G28),2)</f>
        <v>0</v>
      </c>
    </row>
    <row r="29" spans="1:9" s="33" customFormat="1" ht="16.8" x14ac:dyDescent="0.25">
      <c r="A29" s="11" t="s">
        <v>415</v>
      </c>
      <c r="B29" s="12" t="s">
        <v>624</v>
      </c>
      <c r="C29" s="13" t="s">
        <v>179</v>
      </c>
      <c r="D29" s="12" t="s">
        <v>151</v>
      </c>
      <c r="E29" s="14">
        <v>17</v>
      </c>
      <c r="F29" s="31"/>
      <c r="G29" s="16">
        <f t="shared" si="0"/>
        <v>0</v>
      </c>
      <c r="H29" s="32"/>
    </row>
    <row r="30" spans="1:9" s="33" customFormat="1" ht="16.8" x14ac:dyDescent="0.25">
      <c r="A30" s="17" t="s">
        <v>415</v>
      </c>
      <c r="B30" s="18" t="s">
        <v>592</v>
      </c>
      <c r="C30" s="19" t="s">
        <v>232</v>
      </c>
      <c r="D30" s="18" t="s">
        <v>151</v>
      </c>
      <c r="E30" s="22">
        <v>11</v>
      </c>
      <c r="F30" s="34"/>
      <c r="G30" s="21">
        <f t="shared" si="0"/>
        <v>0</v>
      </c>
      <c r="H30" s="32"/>
    </row>
    <row r="31" spans="1:9" s="33" customFormat="1" ht="16.8" x14ac:dyDescent="0.25">
      <c r="A31" s="17" t="s">
        <v>415</v>
      </c>
      <c r="B31" s="18" t="s">
        <v>625</v>
      </c>
      <c r="C31" s="19" t="s">
        <v>185</v>
      </c>
      <c r="D31" s="18" t="s">
        <v>151</v>
      </c>
      <c r="E31" s="18">
        <v>6</v>
      </c>
      <c r="F31" s="34"/>
      <c r="G31" s="21">
        <f t="shared" si="0"/>
        <v>0</v>
      </c>
      <c r="H31" s="32"/>
    </row>
    <row r="32" spans="1:9" s="33" customFormat="1" ht="17.399999999999999" thickBot="1" x14ac:dyDescent="0.3">
      <c r="A32" s="17" t="s">
        <v>415</v>
      </c>
      <c r="B32" s="18" t="s">
        <v>594</v>
      </c>
      <c r="C32" s="19" t="s">
        <v>686</v>
      </c>
      <c r="D32" s="18" t="s">
        <v>27</v>
      </c>
      <c r="E32" s="18">
        <v>26</v>
      </c>
      <c r="F32" s="34"/>
      <c r="G32" s="21">
        <f t="shared" si="0"/>
        <v>0</v>
      </c>
      <c r="H32" s="32"/>
    </row>
    <row r="33" spans="1:9" s="33" customFormat="1" ht="35.25" customHeight="1" thickBot="1" x14ac:dyDescent="0.3">
      <c r="A33" s="17" t="s">
        <v>415</v>
      </c>
      <c r="B33" s="18" t="s">
        <v>595</v>
      </c>
      <c r="C33" s="23" t="s">
        <v>193</v>
      </c>
      <c r="D33" s="18" t="s">
        <v>27</v>
      </c>
      <c r="E33" s="18">
        <v>23</v>
      </c>
      <c r="F33" s="35"/>
      <c r="G33" s="25">
        <f t="shared" si="0"/>
        <v>0</v>
      </c>
      <c r="H33" s="26" t="s">
        <v>424</v>
      </c>
      <c r="I33" s="27">
        <f>ROUND(SUM(G29:G33),2)</f>
        <v>0</v>
      </c>
    </row>
    <row r="34" spans="1:9" s="33" customFormat="1" ht="27.6" x14ac:dyDescent="0.25">
      <c r="A34" s="11" t="s">
        <v>195</v>
      </c>
      <c r="B34" s="12" t="s">
        <v>196</v>
      </c>
      <c r="C34" s="13" t="s">
        <v>426</v>
      </c>
      <c r="D34" s="12" t="s">
        <v>159</v>
      </c>
      <c r="E34" s="14">
        <v>6</v>
      </c>
      <c r="F34" s="31"/>
      <c r="G34" s="16">
        <f t="shared" si="0"/>
        <v>0</v>
      </c>
      <c r="H34" s="29"/>
      <c r="I34" s="30"/>
    </row>
    <row r="35" spans="1:9" s="33" customFormat="1" x14ac:dyDescent="0.25">
      <c r="A35" s="17" t="s">
        <v>195</v>
      </c>
      <c r="B35" s="18" t="s">
        <v>198</v>
      </c>
      <c r="C35" s="19" t="s">
        <v>428</v>
      </c>
      <c r="D35" s="18" t="s">
        <v>159</v>
      </c>
      <c r="E35" s="22">
        <v>13</v>
      </c>
      <c r="F35" s="34"/>
      <c r="G35" s="21">
        <f t="shared" si="0"/>
        <v>0</v>
      </c>
      <c r="H35" s="29"/>
      <c r="I35" s="30"/>
    </row>
    <row r="36" spans="1:9" s="33" customFormat="1" ht="27.6" x14ac:dyDescent="0.25">
      <c r="A36" s="17" t="s">
        <v>195</v>
      </c>
      <c r="B36" s="18" t="s">
        <v>200</v>
      </c>
      <c r="C36" s="19" t="s">
        <v>654</v>
      </c>
      <c r="D36" s="18" t="s">
        <v>159</v>
      </c>
      <c r="E36" s="18">
        <v>2</v>
      </c>
      <c r="F36" s="34"/>
      <c r="G36" s="21">
        <f t="shared" si="0"/>
        <v>0</v>
      </c>
      <c r="H36" s="29"/>
      <c r="I36" s="30"/>
    </row>
    <row r="37" spans="1:9" s="33" customFormat="1" ht="17.399999999999999" thickBot="1" x14ac:dyDescent="0.3">
      <c r="A37" s="17" t="s">
        <v>195</v>
      </c>
      <c r="B37" s="18" t="s">
        <v>626</v>
      </c>
      <c r="C37" s="19" t="s">
        <v>199</v>
      </c>
      <c r="D37" s="18" t="s">
        <v>151</v>
      </c>
      <c r="E37" s="18">
        <v>24</v>
      </c>
      <c r="F37" s="34"/>
      <c r="G37" s="21">
        <f t="shared" si="0"/>
        <v>0</v>
      </c>
      <c r="H37" s="29"/>
      <c r="I37" s="30"/>
    </row>
    <row r="38" spans="1:9" s="33" customFormat="1" ht="28.2" thickBot="1" x14ac:dyDescent="0.3">
      <c r="A38" s="17" t="s">
        <v>195</v>
      </c>
      <c r="B38" s="18" t="s">
        <v>687</v>
      </c>
      <c r="C38" s="23" t="s">
        <v>201</v>
      </c>
      <c r="D38" s="18" t="s">
        <v>159</v>
      </c>
      <c r="E38" s="18">
        <v>2</v>
      </c>
      <c r="F38" s="35"/>
      <c r="G38" s="25">
        <f t="shared" si="0"/>
        <v>0</v>
      </c>
      <c r="H38" s="26" t="s">
        <v>202</v>
      </c>
      <c r="I38" s="27">
        <f>ROUND(SUM(G34:G38),2)</f>
        <v>0</v>
      </c>
    </row>
    <row r="39" spans="1:9" s="33" customFormat="1" ht="14.4" thickBot="1" x14ac:dyDescent="0.3">
      <c r="A39" s="11" t="s">
        <v>203</v>
      </c>
      <c r="B39" s="12" t="s">
        <v>204</v>
      </c>
      <c r="C39" s="13" t="s">
        <v>205</v>
      </c>
      <c r="D39" s="12" t="s">
        <v>58</v>
      </c>
      <c r="E39" s="14">
        <v>1</v>
      </c>
      <c r="F39" s="31"/>
      <c r="G39" s="21">
        <f t="shared" si="0"/>
        <v>0</v>
      </c>
      <c r="H39" s="26"/>
      <c r="I39" s="27"/>
    </row>
    <row r="40" spans="1:9" s="33" customFormat="1" ht="28.2" thickBot="1" x14ac:dyDescent="0.3">
      <c r="A40" s="36" t="s">
        <v>203</v>
      </c>
      <c r="B40" s="18" t="s">
        <v>206</v>
      </c>
      <c r="C40" s="23" t="s">
        <v>247</v>
      </c>
      <c r="D40" s="18" t="s">
        <v>58</v>
      </c>
      <c r="E40" s="18">
        <v>1</v>
      </c>
      <c r="F40" s="24"/>
      <c r="G40" s="25">
        <f t="shared" si="0"/>
        <v>0</v>
      </c>
      <c r="H40" s="26" t="s">
        <v>208</v>
      </c>
      <c r="I40" s="27">
        <f>ROUND(SUM(G39:G40),2)</f>
        <v>0</v>
      </c>
    </row>
    <row r="41" spans="1:9" ht="44.25" customHeight="1" thickBot="1" x14ac:dyDescent="0.3">
      <c r="A41" s="37"/>
      <c r="B41" s="38"/>
      <c r="C41" s="37"/>
      <c r="D41" s="38"/>
      <c r="E41" s="38"/>
      <c r="F41" s="39" t="s">
        <v>209</v>
      </c>
      <c r="G41" s="40">
        <f>SUM(G5:G40)</f>
        <v>0</v>
      </c>
      <c r="H41" s="41"/>
      <c r="I41" s="30"/>
    </row>
    <row r="42" spans="1:9" ht="20.25" customHeight="1" x14ac:dyDescent="0.25">
      <c r="A42" s="42"/>
      <c r="B42" s="43"/>
      <c r="C42" s="43"/>
      <c r="D42" s="43"/>
      <c r="E42" s="44"/>
      <c r="F42" s="43"/>
      <c r="G42" s="45"/>
    </row>
    <row r="43" spans="1:9" x14ac:dyDescent="0.25">
      <c r="A43" s="37"/>
      <c r="B43" s="38"/>
      <c r="C43" s="37"/>
      <c r="D43" s="38"/>
      <c r="E43" s="38"/>
      <c r="F43" s="46"/>
      <c r="G43" s="45"/>
    </row>
    <row r="44" spans="1:9" x14ac:dyDescent="0.25">
      <c r="A44" s="37"/>
      <c r="B44" s="38"/>
      <c r="C44" s="37"/>
      <c r="D44" s="38"/>
      <c r="E44" s="38"/>
      <c r="F44" s="46"/>
      <c r="G44" s="45"/>
    </row>
  </sheetData>
  <mergeCells count="2">
    <mergeCell ref="A1:G1"/>
    <mergeCell ref="A3:G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65112-ADBC-4991-AF56-2FC76BC62059}">
  <dimension ref="A1:I59"/>
  <sheetViews>
    <sheetView topLeftCell="F55" zoomScaleNormal="100" workbookViewId="0">
      <selection activeCell="A3" sqref="A3:G3"/>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9" ht="15.75" customHeight="1" x14ac:dyDescent="0.3">
      <c r="A1" s="302" t="s">
        <v>376</v>
      </c>
      <c r="B1" s="302"/>
      <c r="C1" s="302"/>
      <c r="D1" s="302"/>
      <c r="E1" s="302"/>
      <c r="F1" s="302"/>
      <c r="G1" s="302"/>
    </row>
    <row r="2" spans="1:9" ht="15" customHeight="1" thickBot="1" x14ac:dyDescent="0.35">
      <c r="A2" s="3"/>
      <c r="B2" s="3"/>
      <c r="C2" s="3"/>
      <c r="D2" s="3"/>
      <c r="E2" s="4"/>
      <c r="F2" s="3"/>
      <c r="G2" s="3"/>
    </row>
    <row r="3" spans="1:9" s="2" customFormat="1" ht="21.75" customHeight="1" thickBot="1" x14ac:dyDescent="0.3">
      <c r="A3" s="303" t="s">
        <v>377</v>
      </c>
      <c r="B3" s="304"/>
      <c r="C3" s="304"/>
      <c r="D3" s="304"/>
      <c r="E3" s="304"/>
      <c r="F3" s="304"/>
      <c r="G3" s="305"/>
      <c r="H3" s="1"/>
    </row>
    <row r="4" spans="1:9" s="2" customFormat="1" thickBot="1" x14ac:dyDescent="0.3">
      <c r="A4" s="252" t="s">
        <v>270</v>
      </c>
      <c r="B4" s="253" t="s">
        <v>271</v>
      </c>
      <c r="C4" s="254" t="s">
        <v>18</v>
      </c>
      <c r="D4" s="255" t="s">
        <v>19</v>
      </c>
      <c r="E4" s="256">
        <v>1</v>
      </c>
      <c r="F4" s="257"/>
      <c r="G4" s="221">
        <f t="shared" ref="G4:G58" si="0">ROUND((E4*F4),2)</f>
        <v>0</v>
      </c>
      <c r="H4" s="1"/>
    </row>
    <row r="5" spans="1:9" s="2" customFormat="1" ht="171" customHeight="1" thickBot="1" x14ac:dyDescent="0.3">
      <c r="A5" s="252" t="s">
        <v>270</v>
      </c>
      <c r="B5" s="253" t="s">
        <v>272</v>
      </c>
      <c r="C5" s="258" t="s">
        <v>21</v>
      </c>
      <c r="D5" s="259" t="s">
        <v>22</v>
      </c>
      <c r="E5" s="260">
        <v>1</v>
      </c>
      <c r="F5" s="261"/>
      <c r="G5" s="227">
        <f t="shared" si="0"/>
        <v>0</v>
      </c>
      <c r="H5" s="1"/>
    </row>
    <row r="6" spans="1:9" s="2" customFormat="1" ht="107.25" customHeight="1" thickBot="1" x14ac:dyDescent="0.3">
      <c r="A6" s="252" t="s">
        <v>270</v>
      </c>
      <c r="B6" s="253">
        <v>3</v>
      </c>
      <c r="C6" s="258" t="s">
        <v>273</v>
      </c>
      <c r="D6" s="259" t="s">
        <v>22</v>
      </c>
      <c r="E6" s="260">
        <v>1</v>
      </c>
      <c r="F6" s="261"/>
      <c r="G6" s="227">
        <f t="shared" si="0"/>
        <v>0</v>
      </c>
      <c r="H6" s="1"/>
    </row>
    <row r="7" spans="1:9" s="2" customFormat="1" ht="87.75" customHeight="1" thickBot="1" x14ac:dyDescent="0.3">
      <c r="A7" s="252" t="s">
        <v>270</v>
      </c>
      <c r="B7" s="253" t="s">
        <v>274</v>
      </c>
      <c r="C7" s="258" t="s">
        <v>24</v>
      </c>
      <c r="D7" s="259" t="s">
        <v>22</v>
      </c>
      <c r="E7" s="260">
        <v>1</v>
      </c>
      <c r="F7" s="261"/>
      <c r="G7" s="227">
        <f t="shared" si="0"/>
        <v>0</v>
      </c>
      <c r="H7" s="1"/>
    </row>
    <row r="8" spans="1:9" s="2" customFormat="1" ht="56.25" customHeight="1" thickBot="1" x14ac:dyDescent="0.3">
      <c r="A8" s="252" t="s">
        <v>270</v>
      </c>
      <c r="B8" s="253" t="s">
        <v>275</v>
      </c>
      <c r="C8" s="258" t="s">
        <v>276</v>
      </c>
      <c r="D8" s="259" t="s">
        <v>22</v>
      </c>
      <c r="E8" s="260">
        <v>1</v>
      </c>
      <c r="F8" s="261"/>
      <c r="G8" s="227">
        <f t="shared" si="0"/>
        <v>0</v>
      </c>
      <c r="H8" s="1"/>
    </row>
    <row r="9" spans="1:9" s="2" customFormat="1" ht="20.25" customHeight="1" thickBot="1" x14ac:dyDescent="0.3">
      <c r="A9" s="252" t="s">
        <v>270</v>
      </c>
      <c r="B9" s="253" t="s">
        <v>277</v>
      </c>
      <c r="C9" s="258" t="s">
        <v>26</v>
      </c>
      <c r="D9" s="259" t="s">
        <v>27</v>
      </c>
      <c r="E9" s="260">
        <v>2</v>
      </c>
      <c r="F9" s="261"/>
      <c r="G9" s="227">
        <f t="shared" si="0"/>
        <v>0</v>
      </c>
      <c r="H9" s="1"/>
    </row>
    <row r="10" spans="1:9" s="2" customFormat="1" ht="47.25" customHeight="1" thickBot="1" x14ac:dyDescent="0.3">
      <c r="A10" s="252" t="s">
        <v>270</v>
      </c>
      <c r="B10" s="253" t="s">
        <v>278</v>
      </c>
      <c r="C10" s="258" t="s">
        <v>29</v>
      </c>
      <c r="D10" s="259" t="s">
        <v>27</v>
      </c>
      <c r="E10" s="260">
        <v>2</v>
      </c>
      <c r="F10" s="261"/>
      <c r="G10" s="227">
        <f t="shared" si="0"/>
        <v>0</v>
      </c>
      <c r="H10" s="1"/>
    </row>
    <row r="11" spans="1:9" s="2" customFormat="1" ht="20.25" customHeight="1" thickBot="1" x14ac:dyDescent="0.3">
      <c r="A11" s="252" t="s">
        <v>270</v>
      </c>
      <c r="B11" s="253" t="s">
        <v>279</v>
      </c>
      <c r="C11" s="258" t="s">
        <v>31</v>
      </c>
      <c r="D11" s="259" t="s">
        <v>27</v>
      </c>
      <c r="E11" s="260">
        <v>2</v>
      </c>
      <c r="F11" s="261"/>
      <c r="G11" s="227">
        <f t="shared" si="0"/>
        <v>0</v>
      </c>
      <c r="H11" s="1"/>
    </row>
    <row r="12" spans="1:9" s="2" customFormat="1" ht="33" customHeight="1" thickBot="1" x14ac:dyDescent="0.3">
      <c r="A12" s="252" t="s">
        <v>270</v>
      </c>
      <c r="B12" s="253" t="s">
        <v>280</v>
      </c>
      <c r="C12" s="258" t="s">
        <v>33</v>
      </c>
      <c r="D12" s="259" t="s">
        <v>22</v>
      </c>
      <c r="E12" s="260">
        <v>4</v>
      </c>
      <c r="F12" s="261"/>
      <c r="G12" s="227">
        <f t="shared" si="0"/>
        <v>0</v>
      </c>
      <c r="H12" s="1"/>
    </row>
    <row r="13" spans="1:9" s="2" customFormat="1" ht="67.5" customHeight="1" thickBot="1" x14ac:dyDescent="0.3">
      <c r="A13" s="252" t="s">
        <v>270</v>
      </c>
      <c r="B13" s="253" t="s">
        <v>281</v>
      </c>
      <c r="C13" s="258" t="s">
        <v>282</v>
      </c>
      <c r="D13" s="259" t="s">
        <v>27</v>
      </c>
      <c r="E13" s="260">
        <v>32</v>
      </c>
      <c r="F13" s="261"/>
      <c r="G13" s="227">
        <f t="shared" si="0"/>
        <v>0</v>
      </c>
      <c r="H13" s="1"/>
    </row>
    <row r="14" spans="1:9" s="2" customFormat="1" ht="45.75" customHeight="1" thickBot="1" x14ac:dyDescent="0.3">
      <c r="A14" s="252" t="s">
        <v>270</v>
      </c>
      <c r="B14" s="253" t="s">
        <v>283</v>
      </c>
      <c r="C14" s="258" t="s">
        <v>284</v>
      </c>
      <c r="D14" s="259" t="s">
        <v>27</v>
      </c>
      <c r="E14" s="260">
        <v>34</v>
      </c>
      <c r="F14" s="261"/>
      <c r="G14" s="227">
        <f t="shared" si="0"/>
        <v>0</v>
      </c>
      <c r="H14" s="262"/>
      <c r="I14" s="262"/>
    </row>
    <row r="15" spans="1:9" s="2" customFormat="1" ht="42" customHeight="1" thickBot="1" x14ac:dyDescent="0.3">
      <c r="A15" s="252" t="s">
        <v>270</v>
      </c>
      <c r="B15" s="253" t="s">
        <v>285</v>
      </c>
      <c r="C15" s="258" t="s">
        <v>286</v>
      </c>
      <c r="D15" s="259" t="s">
        <v>27</v>
      </c>
      <c r="E15" s="260">
        <v>6</v>
      </c>
      <c r="F15" s="263"/>
      <c r="G15" s="227">
        <f t="shared" si="0"/>
        <v>0</v>
      </c>
      <c r="H15" s="264"/>
      <c r="I15" s="265"/>
    </row>
    <row r="16" spans="1:9" s="2" customFormat="1" ht="71.25" customHeight="1" thickBot="1" x14ac:dyDescent="0.3">
      <c r="A16" s="252" t="s">
        <v>270</v>
      </c>
      <c r="B16" s="253" t="s">
        <v>287</v>
      </c>
      <c r="C16" s="258" t="s">
        <v>41</v>
      </c>
      <c r="D16" s="259" t="s">
        <v>27</v>
      </c>
      <c r="E16" s="260">
        <v>6</v>
      </c>
      <c r="F16" s="257"/>
      <c r="G16" s="227">
        <f t="shared" si="0"/>
        <v>0</v>
      </c>
      <c r="H16" s="262"/>
      <c r="I16" s="262"/>
    </row>
    <row r="17" spans="1:9" s="2" customFormat="1" ht="20.25" customHeight="1" thickBot="1" x14ac:dyDescent="0.3">
      <c r="A17" s="252" t="s">
        <v>270</v>
      </c>
      <c r="B17" s="253" t="s">
        <v>288</v>
      </c>
      <c r="C17" s="258" t="s">
        <v>43</v>
      </c>
      <c r="D17" s="259" t="s">
        <v>27</v>
      </c>
      <c r="E17" s="260">
        <v>14</v>
      </c>
      <c r="F17" s="261"/>
      <c r="G17" s="227">
        <f t="shared" si="0"/>
        <v>0</v>
      </c>
      <c r="H17" s="262"/>
      <c r="I17" s="262"/>
    </row>
    <row r="18" spans="1:9" s="2" customFormat="1" ht="19.5" customHeight="1" thickBot="1" x14ac:dyDescent="0.3">
      <c r="A18" s="252" t="s">
        <v>270</v>
      </c>
      <c r="B18" s="253" t="s">
        <v>290</v>
      </c>
      <c r="C18" s="258" t="s">
        <v>294</v>
      </c>
      <c r="D18" s="259" t="s">
        <v>22</v>
      </c>
      <c r="E18" s="260">
        <v>2</v>
      </c>
      <c r="F18" s="263"/>
      <c r="G18" s="227">
        <f t="shared" si="0"/>
        <v>0</v>
      </c>
      <c r="H18" s="264"/>
      <c r="I18" s="265"/>
    </row>
    <row r="19" spans="1:9" s="2" customFormat="1" ht="37.5" customHeight="1" thickBot="1" x14ac:dyDescent="0.3">
      <c r="A19" s="252" t="s">
        <v>270</v>
      </c>
      <c r="B19" s="253" t="s">
        <v>291</v>
      </c>
      <c r="C19" s="258" t="s">
        <v>296</v>
      </c>
      <c r="D19" s="259" t="s">
        <v>22</v>
      </c>
      <c r="E19" s="260">
        <v>2</v>
      </c>
      <c r="F19" s="257"/>
      <c r="G19" s="227">
        <f t="shared" si="0"/>
        <v>0</v>
      </c>
      <c r="H19" s="262"/>
      <c r="I19" s="262"/>
    </row>
    <row r="20" spans="1:9" s="2" customFormat="1" ht="32.25" customHeight="1" thickBot="1" x14ac:dyDescent="0.3">
      <c r="A20" s="252" t="s">
        <v>270</v>
      </c>
      <c r="B20" s="253" t="s">
        <v>293</v>
      </c>
      <c r="C20" s="258" t="s">
        <v>298</v>
      </c>
      <c r="D20" s="259" t="s">
        <v>22</v>
      </c>
      <c r="E20" s="260">
        <v>2</v>
      </c>
      <c r="F20" s="261"/>
      <c r="G20" s="227">
        <f t="shared" si="0"/>
        <v>0</v>
      </c>
      <c r="H20" s="1"/>
    </row>
    <row r="21" spans="1:9" s="2" customFormat="1" ht="32.25" customHeight="1" thickBot="1" x14ac:dyDescent="0.3">
      <c r="A21" s="252" t="s">
        <v>270</v>
      </c>
      <c r="B21" s="253" t="s">
        <v>295</v>
      </c>
      <c r="C21" s="258" t="s">
        <v>51</v>
      </c>
      <c r="D21" s="259" t="s">
        <v>22</v>
      </c>
      <c r="E21" s="260">
        <v>2</v>
      </c>
      <c r="F21" s="261"/>
      <c r="G21" s="227">
        <f t="shared" si="0"/>
        <v>0</v>
      </c>
      <c r="H21" s="1"/>
    </row>
    <row r="22" spans="1:9" s="2" customFormat="1" ht="31.5" customHeight="1" thickBot="1" x14ac:dyDescent="0.3">
      <c r="A22" s="252" t="s">
        <v>270</v>
      </c>
      <c r="B22" s="253" t="s">
        <v>297</v>
      </c>
      <c r="C22" s="258" t="s">
        <v>301</v>
      </c>
      <c r="D22" s="259" t="s">
        <v>22</v>
      </c>
      <c r="E22" s="260">
        <v>2</v>
      </c>
      <c r="F22" s="261"/>
      <c r="G22" s="227">
        <f t="shared" si="0"/>
        <v>0</v>
      </c>
      <c r="H22" s="1"/>
    </row>
    <row r="23" spans="1:9" s="2" customFormat="1" ht="32.25" customHeight="1" thickBot="1" x14ac:dyDescent="0.3">
      <c r="A23" s="252" t="s">
        <v>270</v>
      </c>
      <c r="B23" s="253" t="s">
        <v>299</v>
      </c>
      <c r="C23" s="258" t="s">
        <v>53</v>
      </c>
      <c r="D23" s="259" t="s">
        <v>22</v>
      </c>
      <c r="E23" s="260">
        <v>2</v>
      </c>
      <c r="F23" s="261"/>
      <c r="G23" s="227">
        <f t="shared" si="0"/>
        <v>0</v>
      </c>
      <c r="H23" s="1"/>
    </row>
    <row r="24" spans="1:9" s="2" customFormat="1" ht="36" customHeight="1" thickBot="1" x14ac:dyDescent="0.3">
      <c r="A24" s="252" t="s">
        <v>270</v>
      </c>
      <c r="B24" s="253" t="s">
        <v>300</v>
      </c>
      <c r="C24" s="258" t="s">
        <v>304</v>
      </c>
      <c r="D24" s="259" t="s">
        <v>22</v>
      </c>
      <c r="E24" s="260">
        <v>2</v>
      </c>
      <c r="F24" s="261"/>
      <c r="G24" s="227">
        <f t="shared" si="0"/>
        <v>0</v>
      </c>
      <c r="H24" s="1"/>
    </row>
    <row r="25" spans="1:9" s="2" customFormat="1" ht="33" customHeight="1" thickBot="1" x14ac:dyDescent="0.3">
      <c r="A25" s="252" t="s">
        <v>270</v>
      </c>
      <c r="B25" s="253" t="s">
        <v>302</v>
      </c>
      <c r="C25" s="258" t="s">
        <v>306</v>
      </c>
      <c r="D25" s="259" t="s">
        <v>22</v>
      </c>
      <c r="E25" s="260">
        <v>6</v>
      </c>
      <c r="F25" s="261"/>
      <c r="G25" s="227">
        <f t="shared" si="0"/>
        <v>0</v>
      </c>
      <c r="H25" s="1"/>
    </row>
    <row r="26" spans="1:9" s="2" customFormat="1" ht="33" customHeight="1" thickBot="1" x14ac:dyDescent="0.3">
      <c r="A26" s="252" t="s">
        <v>270</v>
      </c>
      <c r="B26" s="253" t="s">
        <v>303</v>
      </c>
      <c r="C26" s="258" t="s">
        <v>66</v>
      </c>
      <c r="D26" s="259" t="s">
        <v>22</v>
      </c>
      <c r="E26" s="260">
        <v>3</v>
      </c>
      <c r="F26" s="261"/>
      <c r="G26" s="227">
        <f t="shared" si="0"/>
        <v>0</v>
      </c>
      <c r="H26" s="1"/>
    </row>
    <row r="27" spans="1:9" s="2" customFormat="1" ht="30.75" customHeight="1" thickBot="1" x14ac:dyDescent="0.3">
      <c r="A27" s="252" t="s">
        <v>270</v>
      </c>
      <c r="B27" s="253" t="s">
        <v>305</v>
      </c>
      <c r="C27" s="258" t="s">
        <v>309</v>
      </c>
      <c r="D27" s="259" t="s">
        <v>22</v>
      </c>
      <c r="E27" s="260">
        <v>2</v>
      </c>
      <c r="F27" s="261"/>
      <c r="G27" s="227">
        <f t="shared" si="0"/>
        <v>0</v>
      </c>
      <c r="H27" s="1"/>
    </row>
    <row r="28" spans="1:9" s="2" customFormat="1" ht="29.25" customHeight="1" thickBot="1" x14ac:dyDescent="0.3">
      <c r="A28" s="252" t="s">
        <v>270</v>
      </c>
      <c r="B28" s="253" t="s">
        <v>307</v>
      </c>
      <c r="C28" s="258" t="s">
        <v>311</v>
      </c>
      <c r="D28" s="259" t="s">
        <v>22</v>
      </c>
      <c r="E28" s="260">
        <v>2</v>
      </c>
      <c r="F28" s="261"/>
      <c r="G28" s="227">
        <f t="shared" si="0"/>
        <v>0</v>
      </c>
      <c r="H28" s="1"/>
    </row>
    <row r="29" spans="1:9" s="2" customFormat="1" ht="30" customHeight="1" thickBot="1" x14ac:dyDescent="0.3">
      <c r="A29" s="252" t="s">
        <v>270</v>
      </c>
      <c r="B29" s="253" t="s">
        <v>308</v>
      </c>
      <c r="C29" s="258" t="s">
        <v>70</v>
      </c>
      <c r="D29" s="259" t="s">
        <v>22</v>
      </c>
      <c r="E29" s="260">
        <v>3</v>
      </c>
      <c r="F29" s="261"/>
      <c r="G29" s="227">
        <f t="shared" si="0"/>
        <v>0</v>
      </c>
      <c r="H29" s="1"/>
    </row>
    <row r="30" spans="1:9" s="2" customFormat="1" ht="30" customHeight="1" thickBot="1" x14ac:dyDescent="0.3">
      <c r="A30" s="252" t="s">
        <v>270</v>
      </c>
      <c r="B30" s="253" t="s">
        <v>310</v>
      </c>
      <c r="C30" s="258" t="s">
        <v>315</v>
      </c>
      <c r="D30" s="259" t="s">
        <v>58</v>
      </c>
      <c r="E30" s="260">
        <v>1</v>
      </c>
      <c r="F30" s="261"/>
      <c r="G30" s="227">
        <f t="shared" si="0"/>
        <v>0</v>
      </c>
      <c r="H30" s="1"/>
    </row>
    <row r="31" spans="1:9" s="2" customFormat="1" ht="30" customHeight="1" thickBot="1" x14ac:dyDescent="0.3">
      <c r="A31" s="252" t="s">
        <v>270</v>
      </c>
      <c r="B31" s="253" t="s">
        <v>313</v>
      </c>
      <c r="C31" s="254" t="s">
        <v>319</v>
      </c>
      <c r="D31" s="255" t="s">
        <v>22</v>
      </c>
      <c r="E31" s="256">
        <v>4</v>
      </c>
      <c r="F31" s="261"/>
      <c r="G31" s="227">
        <f t="shared" si="0"/>
        <v>0</v>
      </c>
      <c r="H31" s="1"/>
    </row>
    <row r="32" spans="1:9" s="2" customFormat="1" ht="30" customHeight="1" thickBot="1" x14ac:dyDescent="0.3">
      <c r="A32" s="252" t="s">
        <v>270</v>
      </c>
      <c r="B32" s="253" t="s">
        <v>314</v>
      </c>
      <c r="C32" s="258" t="s">
        <v>74</v>
      </c>
      <c r="D32" s="259" t="s">
        <v>22</v>
      </c>
      <c r="E32" s="260">
        <v>1</v>
      </c>
      <c r="F32" s="261"/>
      <c r="G32" s="227">
        <f t="shared" si="0"/>
        <v>0</v>
      </c>
      <c r="H32" s="1"/>
    </row>
    <row r="33" spans="1:9" s="2" customFormat="1" ht="28.5" customHeight="1" thickBot="1" x14ac:dyDescent="0.3">
      <c r="A33" s="252" t="s">
        <v>270</v>
      </c>
      <c r="B33" s="253" t="s">
        <v>316</v>
      </c>
      <c r="C33" s="258" t="s">
        <v>322</v>
      </c>
      <c r="D33" s="259" t="s">
        <v>58</v>
      </c>
      <c r="E33" s="260">
        <v>1</v>
      </c>
      <c r="F33" s="261"/>
      <c r="G33" s="227">
        <f t="shared" si="0"/>
        <v>0</v>
      </c>
      <c r="H33" s="1"/>
    </row>
    <row r="34" spans="1:9" s="2" customFormat="1" ht="28.5" customHeight="1" thickBot="1" x14ac:dyDescent="0.3">
      <c r="A34" s="252" t="s">
        <v>270</v>
      </c>
      <c r="B34" s="253" t="s">
        <v>318</v>
      </c>
      <c r="C34" s="258" t="s">
        <v>324</v>
      </c>
      <c r="D34" s="259" t="s">
        <v>325</v>
      </c>
      <c r="E34" s="260">
        <v>2</v>
      </c>
      <c r="F34" s="261"/>
      <c r="G34" s="227">
        <f t="shared" si="0"/>
        <v>0</v>
      </c>
      <c r="H34" s="1"/>
    </row>
    <row r="35" spans="1:9" s="2" customFormat="1" ht="31.5" customHeight="1" thickBot="1" x14ac:dyDescent="0.3">
      <c r="A35" s="252" t="s">
        <v>270</v>
      </c>
      <c r="B35" s="253" t="s">
        <v>320</v>
      </c>
      <c r="C35" s="258" t="s">
        <v>327</v>
      </c>
      <c r="D35" s="259" t="s">
        <v>328</v>
      </c>
      <c r="E35" s="260">
        <v>0.4</v>
      </c>
      <c r="F35" s="261"/>
      <c r="G35" s="227">
        <f t="shared" si="0"/>
        <v>0</v>
      </c>
      <c r="H35" s="1"/>
    </row>
    <row r="36" spans="1:9" s="2" customFormat="1" ht="31.5" customHeight="1" thickBot="1" x14ac:dyDescent="0.3">
      <c r="A36" s="252" t="s">
        <v>270</v>
      </c>
      <c r="B36" s="253" t="s">
        <v>321</v>
      </c>
      <c r="C36" s="258" t="s">
        <v>330</v>
      </c>
      <c r="D36" s="259" t="s">
        <v>325</v>
      </c>
      <c r="E36" s="260">
        <v>2</v>
      </c>
      <c r="F36" s="261"/>
      <c r="G36" s="227">
        <f t="shared" si="0"/>
        <v>0</v>
      </c>
      <c r="H36" s="1"/>
    </row>
    <row r="37" spans="1:9" s="2" customFormat="1" ht="29.25" customHeight="1" thickBot="1" x14ac:dyDescent="0.3">
      <c r="A37" s="252" t="s">
        <v>270</v>
      </c>
      <c r="B37" s="253" t="s">
        <v>323</v>
      </c>
      <c r="C37" s="258" t="s">
        <v>332</v>
      </c>
      <c r="D37" s="259" t="s">
        <v>325</v>
      </c>
      <c r="E37" s="260">
        <v>2</v>
      </c>
      <c r="F37" s="261"/>
      <c r="G37" s="227">
        <f t="shared" si="0"/>
        <v>0</v>
      </c>
      <c r="H37" s="1"/>
    </row>
    <row r="38" spans="1:9" s="2" customFormat="1" ht="27" customHeight="1" thickBot="1" x14ac:dyDescent="0.3">
      <c r="A38" s="252" t="s">
        <v>270</v>
      </c>
      <c r="B38" s="253" t="s">
        <v>326</v>
      </c>
      <c r="C38" s="254" t="s">
        <v>76</v>
      </c>
      <c r="D38" s="259" t="s">
        <v>325</v>
      </c>
      <c r="E38" s="260">
        <v>6</v>
      </c>
      <c r="F38" s="261"/>
      <c r="G38" s="227">
        <f t="shared" si="0"/>
        <v>0</v>
      </c>
      <c r="H38" s="1"/>
    </row>
    <row r="39" spans="1:9" s="2" customFormat="1" ht="27.75" customHeight="1" thickBot="1" x14ac:dyDescent="0.3">
      <c r="A39" s="252" t="s">
        <v>270</v>
      </c>
      <c r="B39" s="253" t="s">
        <v>329</v>
      </c>
      <c r="C39" s="258" t="s">
        <v>85</v>
      </c>
      <c r="D39" s="259" t="s">
        <v>328</v>
      </c>
      <c r="E39" s="260">
        <v>0.5</v>
      </c>
      <c r="F39" s="261"/>
      <c r="G39" s="227">
        <f t="shared" si="0"/>
        <v>0</v>
      </c>
      <c r="H39" s="1"/>
    </row>
    <row r="40" spans="1:9" s="2" customFormat="1" ht="29.25" customHeight="1" thickBot="1" x14ac:dyDescent="0.3">
      <c r="A40" s="252" t="s">
        <v>270</v>
      </c>
      <c r="B40" s="253" t="s">
        <v>331</v>
      </c>
      <c r="C40" s="258" t="s">
        <v>336</v>
      </c>
      <c r="D40" s="259" t="s">
        <v>325</v>
      </c>
      <c r="E40" s="260">
        <v>6</v>
      </c>
      <c r="F40" s="261"/>
      <c r="G40" s="227">
        <f t="shared" si="0"/>
        <v>0</v>
      </c>
      <c r="H40" s="1"/>
    </row>
    <row r="41" spans="1:9" s="2" customFormat="1" ht="27" customHeight="1" thickBot="1" x14ac:dyDescent="0.3">
      <c r="A41" s="252" t="s">
        <v>270</v>
      </c>
      <c r="B41" s="253" t="s">
        <v>333</v>
      </c>
      <c r="C41" s="258" t="s">
        <v>338</v>
      </c>
      <c r="D41" s="259" t="s">
        <v>325</v>
      </c>
      <c r="E41" s="260">
        <v>6</v>
      </c>
      <c r="F41" s="261"/>
      <c r="G41" s="227">
        <f t="shared" si="0"/>
        <v>0</v>
      </c>
      <c r="H41" s="26" t="s">
        <v>99</v>
      </c>
      <c r="I41" s="27">
        <f>ROUND(SUM(G4:G41),1)</f>
        <v>0</v>
      </c>
    </row>
    <row r="42" spans="1:9" s="2" customFormat="1" ht="30.75" customHeight="1" thickBot="1" x14ac:dyDescent="0.3">
      <c r="A42" s="252" t="s">
        <v>339</v>
      </c>
      <c r="B42" s="253" t="s">
        <v>271</v>
      </c>
      <c r="C42" s="266" t="s">
        <v>378</v>
      </c>
      <c r="D42" s="255" t="s">
        <v>58</v>
      </c>
      <c r="E42" s="256">
        <v>1</v>
      </c>
      <c r="F42" s="261"/>
      <c r="G42" s="227">
        <f t="shared" si="0"/>
        <v>0</v>
      </c>
      <c r="H42" s="1"/>
    </row>
    <row r="43" spans="1:9" s="2" customFormat="1" ht="30" customHeight="1" thickBot="1" x14ac:dyDescent="0.3">
      <c r="A43" s="252" t="s">
        <v>339</v>
      </c>
      <c r="B43" s="253" t="s">
        <v>272</v>
      </c>
      <c r="C43" s="258" t="s">
        <v>341</v>
      </c>
      <c r="D43" s="259" t="s">
        <v>22</v>
      </c>
      <c r="E43" s="260">
        <v>2</v>
      </c>
      <c r="F43" s="261"/>
      <c r="G43" s="227">
        <f t="shared" si="0"/>
        <v>0</v>
      </c>
      <c r="H43" s="1"/>
    </row>
    <row r="44" spans="1:9" s="2" customFormat="1" ht="30.75" customHeight="1" thickBot="1" x14ac:dyDescent="0.3">
      <c r="A44" s="252" t="s">
        <v>339</v>
      </c>
      <c r="B44" s="253" t="s">
        <v>342</v>
      </c>
      <c r="C44" s="258" t="s">
        <v>343</v>
      </c>
      <c r="D44" s="259" t="s">
        <v>27</v>
      </c>
      <c r="E44" s="260">
        <v>46</v>
      </c>
      <c r="F44" s="261"/>
      <c r="G44" s="227">
        <f t="shared" si="0"/>
        <v>0</v>
      </c>
      <c r="H44" s="1"/>
    </row>
    <row r="45" spans="1:9" s="2" customFormat="1" ht="32.25" customHeight="1" thickBot="1" x14ac:dyDescent="0.3">
      <c r="A45" s="252" t="s">
        <v>339</v>
      </c>
      <c r="B45" s="253" t="s">
        <v>274</v>
      </c>
      <c r="C45" s="258" t="s">
        <v>344</v>
      </c>
      <c r="D45" s="259" t="s">
        <v>27</v>
      </c>
      <c r="E45" s="260">
        <v>14</v>
      </c>
      <c r="F45" s="261"/>
      <c r="G45" s="227">
        <f t="shared" si="0"/>
        <v>0</v>
      </c>
      <c r="H45" s="1"/>
    </row>
    <row r="46" spans="1:9" s="2" customFormat="1" ht="32.25" customHeight="1" thickBot="1" x14ac:dyDescent="0.3">
      <c r="A46" s="252" t="s">
        <v>339</v>
      </c>
      <c r="B46" s="253" t="s">
        <v>275</v>
      </c>
      <c r="C46" s="258" t="s">
        <v>345</v>
      </c>
      <c r="D46" s="259" t="s">
        <v>58</v>
      </c>
      <c r="E46" s="260">
        <v>6</v>
      </c>
      <c r="F46" s="261"/>
      <c r="G46" s="227">
        <f t="shared" si="0"/>
        <v>0</v>
      </c>
      <c r="H46" s="1"/>
    </row>
    <row r="47" spans="1:9" s="2" customFormat="1" ht="38.25" customHeight="1" thickBot="1" x14ac:dyDescent="0.3">
      <c r="A47" s="252" t="s">
        <v>339</v>
      </c>
      <c r="B47" s="253" t="s">
        <v>277</v>
      </c>
      <c r="C47" s="258" t="s">
        <v>346</v>
      </c>
      <c r="D47" s="259" t="s">
        <v>27</v>
      </c>
      <c r="E47" s="260">
        <v>32</v>
      </c>
      <c r="F47" s="261"/>
      <c r="G47" s="227">
        <f t="shared" si="0"/>
        <v>0</v>
      </c>
      <c r="H47" s="1"/>
    </row>
    <row r="48" spans="1:9" ht="28.2" thickBot="1" x14ac:dyDescent="0.35">
      <c r="A48" s="252" t="s">
        <v>339</v>
      </c>
      <c r="B48" s="253" t="s">
        <v>278</v>
      </c>
      <c r="C48" s="258" t="s">
        <v>118</v>
      </c>
      <c r="D48" s="259" t="s">
        <v>27</v>
      </c>
      <c r="E48" s="260">
        <v>2</v>
      </c>
      <c r="F48" s="261"/>
      <c r="G48" s="227">
        <f t="shared" si="0"/>
        <v>0</v>
      </c>
      <c r="H48" s="1"/>
      <c r="I48" s="2"/>
    </row>
    <row r="49" spans="1:9" ht="28.2" thickBot="1" x14ac:dyDescent="0.35">
      <c r="A49" s="252" t="s">
        <v>339</v>
      </c>
      <c r="B49" s="253" t="s">
        <v>279</v>
      </c>
      <c r="C49" s="258" t="s">
        <v>120</v>
      </c>
      <c r="D49" s="259" t="s">
        <v>27</v>
      </c>
      <c r="E49" s="260">
        <v>2</v>
      </c>
      <c r="F49" s="261"/>
      <c r="G49" s="227">
        <f t="shared" si="0"/>
        <v>0</v>
      </c>
      <c r="H49" s="1"/>
      <c r="I49" s="2"/>
    </row>
    <row r="50" spans="1:9" ht="28.2" thickBot="1" x14ac:dyDescent="0.35">
      <c r="A50" s="252" t="s">
        <v>339</v>
      </c>
      <c r="B50" s="253" t="s">
        <v>280</v>
      </c>
      <c r="C50" s="258" t="s">
        <v>122</v>
      </c>
      <c r="D50" s="259" t="s">
        <v>58</v>
      </c>
      <c r="E50" s="260">
        <v>2</v>
      </c>
      <c r="F50" s="261"/>
      <c r="G50" s="227">
        <f t="shared" si="0"/>
        <v>0</v>
      </c>
      <c r="H50" s="1"/>
      <c r="I50" s="2"/>
    </row>
    <row r="51" spans="1:9" ht="28.2" thickBot="1" x14ac:dyDescent="0.35">
      <c r="A51" s="252" t="s">
        <v>339</v>
      </c>
      <c r="B51" s="253" t="s">
        <v>281</v>
      </c>
      <c r="C51" s="258" t="s">
        <v>349</v>
      </c>
      <c r="D51" s="259" t="s">
        <v>22</v>
      </c>
      <c r="E51" s="260">
        <v>2</v>
      </c>
      <c r="F51" s="261"/>
      <c r="G51" s="227">
        <f t="shared" si="0"/>
        <v>0</v>
      </c>
      <c r="H51" s="1"/>
      <c r="I51" s="2"/>
    </row>
    <row r="52" spans="1:9" ht="28.2" thickBot="1" x14ac:dyDescent="0.35">
      <c r="A52" s="252" t="s">
        <v>339</v>
      </c>
      <c r="B52" s="253" t="s">
        <v>283</v>
      </c>
      <c r="C52" s="258" t="s">
        <v>350</v>
      </c>
      <c r="D52" s="259" t="s">
        <v>22</v>
      </c>
      <c r="E52" s="260">
        <v>2</v>
      </c>
      <c r="F52" s="261"/>
      <c r="G52" s="227">
        <f t="shared" si="0"/>
        <v>0</v>
      </c>
      <c r="H52" s="1"/>
      <c r="I52" s="2"/>
    </row>
    <row r="53" spans="1:9" ht="28.2" thickBot="1" x14ac:dyDescent="0.35">
      <c r="A53" s="252" t="s">
        <v>339</v>
      </c>
      <c r="B53" s="253" t="s">
        <v>285</v>
      </c>
      <c r="C53" s="258" t="s">
        <v>351</v>
      </c>
      <c r="D53" s="259" t="s">
        <v>22</v>
      </c>
      <c r="E53" s="260">
        <v>15</v>
      </c>
      <c r="F53" s="261"/>
      <c r="G53" s="227">
        <f t="shared" si="0"/>
        <v>0</v>
      </c>
      <c r="H53" s="1"/>
      <c r="I53" s="2"/>
    </row>
    <row r="54" spans="1:9" ht="28.2" thickBot="1" x14ac:dyDescent="0.35">
      <c r="A54" s="252" t="s">
        <v>339</v>
      </c>
      <c r="B54" s="253" t="s">
        <v>287</v>
      </c>
      <c r="C54" s="258" t="s">
        <v>352</v>
      </c>
      <c r="D54" s="259" t="s">
        <v>22</v>
      </c>
      <c r="E54" s="260">
        <v>3</v>
      </c>
      <c r="F54" s="261"/>
      <c r="G54" s="227">
        <f t="shared" si="0"/>
        <v>0</v>
      </c>
      <c r="H54" s="1"/>
      <c r="I54" s="2"/>
    </row>
    <row r="55" spans="1:9" ht="28.2" thickBot="1" x14ac:dyDescent="0.35">
      <c r="A55" s="252" t="s">
        <v>339</v>
      </c>
      <c r="B55" s="253" t="s">
        <v>288</v>
      </c>
      <c r="C55" s="258" t="s">
        <v>353</v>
      </c>
      <c r="D55" s="259" t="s">
        <v>22</v>
      </c>
      <c r="E55" s="260">
        <v>3</v>
      </c>
      <c r="F55" s="261"/>
      <c r="G55" s="227"/>
      <c r="H55" s="1"/>
      <c r="I55" s="2"/>
    </row>
    <row r="56" spans="1:9" ht="28.2" thickBot="1" x14ac:dyDescent="0.35">
      <c r="A56" s="252" t="s">
        <v>339</v>
      </c>
      <c r="B56" s="253" t="s">
        <v>290</v>
      </c>
      <c r="C56" s="258" t="s">
        <v>354</v>
      </c>
      <c r="D56" s="259" t="s">
        <v>22</v>
      </c>
      <c r="E56" s="260">
        <v>12</v>
      </c>
      <c r="F56" s="261"/>
      <c r="G56" s="227"/>
      <c r="H56" s="1"/>
      <c r="I56" s="2"/>
    </row>
    <row r="57" spans="1:9" ht="28.2" thickBot="1" x14ac:dyDescent="0.35">
      <c r="A57" s="252" t="s">
        <v>339</v>
      </c>
      <c r="B57" s="253" t="s">
        <v>291</v>
      </c>
      <c r="C57" s="258" t="s">
        <v>355</v>
      </c>
      <c r="D57" s="259" t="s">
        <v>22</v>
      </c>
      <c r="E57" s="260">
        <v>3</v>
      </c>
      <c r="F57" s="261"/>
      <c r="G57" s="227">
        <f t="shared" si="0"/>
        <v>0</v>
      </c>
      <c r="H57" s="1"/>
      <c r="I57" s="2"/>
    </row>
    <row r="58" spans="1:9" ht="28.2" thickBot="1" x14ac:dyDescent="0.35">
      <c r="A58" s="252" t="s">
        <v>339</v>
      </c>
      <c r="B58" s="253" t="s">
        <v>293</v>
      </c>
      <c r="C58" s="258" t="s">
        <v>356</v>
      </c>
      <c r="D58" s="259" t="s">
        <v>27</v>
      </c>
      <c r="E58" s="260">
        <v>4</v>
      </c>
      <c r="F58" s="263"/>
      <c r="G58" s="244">
        <f t="shared" si="0"/>
        <v>0</v>
      </c>
      <c r="H58" s="26" t="s">
        <v>143</v>
      </c>
      <c r="I58" s="27">
        <f>ROUND(SUM(G42:G58),2)</f>
        <v>0</v>
      </c>
    </row>
    <row r="59" spans="1:9" ht="42" thickBot="1" x14ac:dyDescent="0.35">
      <c r="A59" s="37"/>
      <c r="B59" s="38"/>
      <c r="C59" s="37"/>
      <c r="D59" s="38"/>
      <c r="E59" s="38"/>
      <c r="F59" s="109" t="s">
        <v>209</v>
      </c>
      <c r="G59" s="267">
        <f>SUM(G4:G58)</f>
        <v>0</v>
      </c>
      <c r="H59" s="41"/>
      <c r="I59" s="30"/>
    </row>
  </sheetData>
  <mergeCells count="2">
    <mergeCell ref="A1:G1"/>
    <mergeCell ref="A3:G3"/>
  </mergeCells>
  <pageMargins left="0.7" right="0.7" top="0.75" bottom="0.75" header="0.3" footer="0.3"/>
  <pageSetup paperSize="9" orientation="portrait" horizont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6944B-FB1B-4A7D-BB36-FA0B29F59F5A}">
  <dimension ref="A1:I51"/>
  <sheetViews>
    <sheetView topLeftCell="E46" zoomScaleNormal="100" workbookViewId="0">
      <selection activeCell="G50" sqref="G50"/>
    </sheetView>
  </sheetViews>
  <sheetFormatPr defaultColWidth="9.109375" defaultRowHeight="13.8" x14ac:dyDescent="0.25"/>
  <cols>
    <col min="1" max="1" width="39.6640625" style="47" customWidth="1"/>
    <col min="2" max="2" width="10.5546875" style="48" customWidth="1"/>
    <col min="3" max="3" width="79.33203125" style="49" customWidth="1"/>
    <col min="4" max="4" width="9.109375" style="48"/>
    <col min="5" max="5" width="16.33203125" style="48" customWidth="1"/>
    <col min="6" max="6" width="20.6640625" style="50" customWidth="1"/>
    <col min="7" max="7" width="14.6640625" style="48" customWidth="1"/>
    <col min="8" max="8" width="21.5546875" style="1" customWidth="1"/>
    <col min="9" max="9" width="16.109375" style="2" customWidth="1"/>
    <col min="10" max="16384" width="9.109375" style="2"/>
  </cols>
  <sheetData>
    <row r="1" spans="1:9" ht="39.9" customHeight="1" x14ac:dyDescent="0.25">
      <c r="A1" s="302" t="s">
        <v>376</v>
      </c>
      <c r="B1" s="302"/>
      <c r="C1" s="302"/>
      <c r="D1" s="302"/>
      <c r="E1" s="302"/>
      <c r="F1" s="302"/>
      <c r="G1" s="302"/>
    </row>
    <row r="2" spans="1:9" ht="21.75" customHeight="1" thickBot="1" x14ac:dyDescent="0.3">
      <c r="A2" s="3"/>
      <c r="B2" s="3"/>
      <c r="C2" s="3"/>
      <c r="D2" s="3"/>
      <c r="E2" s="4"/>
      <c r="F2" s="3"/>
      <c r="G2" s="3"/>
    </row>
    <row r="3" spans="1:9" ht="21.75" customHeight="1" x14ac:dyDescent="0.25">
      <c r="A3" s="303" t="s">
        <v>377</v>
      </c>
      <c r="B3" s="304"/>
      <c r="C3" s="304"/>
      <c r="D3" s="304"/>
      <c r="E3" s="304"/>
      <c r="F3" s="304"/>
      <c r="G3" s="305"/>
    </row>
    <row r="4" spans="1:9" ht="16.5" customHeight="1" thickBot="1" x14ac:dyDescent="0.3">
      <c r="A4" s="160" t="s">
        <v>9</v>
      </c>
      <c r="B4" s="161" t="s">
        <v>10</v>
      </c>
      <c r="C4" s="57" t="s">
        <v>11</v>
      </c>
      <c r="D4" s="57" t="s">
        <v>12</v>
      </c>
      <c r="E4" s="58" t="s">
        <v>13</v>
      </c>
      <c r="F4" s="162" t="s">
        <v>14</v>
      </c>
      <c r="G4" s="163" t="s">
        <v>15</v>
      </c>
    </row>
    <row r="5" spans="1:9" ht="21" customHeight="1" x14ac:dyDescent="0.25">
      <c r="A5" s="11" t="s">
        <v>146</v>
      </c>
      <c r="B5" s="12" t="s">
        <v>358</v>
      </c>
      <c r="C5" s="13" t="s">
        <v>147</v>
      </c>
      <c r="D5" s="14" t="s">
        <v>58</v>
      </c>
      <c r="E5" s="14">
        <v>1</v>
      </c>
      <c r="F5" s="15"/>
      <c r="G5" s="16">
        <f t="shared" ref="G5:G49" si="0">ROUND((E5*F5),2)</f>
        <v>0</v>
      </c>
    </row>
    <row r="6" spans="1:9" ht="19.5" customHeight="1" x14ac:dyDescent="0.25">
      <c r="A6" s="17" t="s">
        <v>146</v>
      </c>
      <c r="B6" s="18" t="s">
        <v>359</v>
      </c>
      <c r="C6" s="66" t="s">
        <v>148</v>
      </c>
      <c r="D6" s="67" t="s">
        <v>27</v>
      </c>
      <c r="E6" s="22">
        <v>25</v>
      </c>
      <c r="F6" s="20"/>
      <c r="G6" s="21">
        <f t="shared" si="0"/>
        <v>0</v>
      </c>
    </row>
    <row r="7" spans="1:9" ht="17.25" customHeight="1" x14ac:dyDescent="0.25">
      <c r="A7" s="17" t="s">
        <v>146</v>
      </c>
      <c r="B7" s="18" t="s">
        <v>360</v>
      </c>
      <c r="C7" s="66" t="s">
        <v>150</v>
      </c>
      <c r="D7" s="22" t="s">
        <v>77</v>
      </c>
      <c r="E7" s="22">
        <v>10</v>
      </c>
      <c r="F7" s="20"/>
      <c r="G7" s="21">
        <f t="shared" si="0"/>
        <v>0</v>
      </c>
    </row>
    <row r="8" spans="1:9" ht="20.25" customHeight="1" x14ac:dyDescent="0.25">
      <c r="A8" s="17" t="s">
        <v>146</v>
      </c>
      <c r="B8" s="18" t="s">
        <v>362</v>
      </c>
      <c r="C8" s="66" t="s">
        <v>379</v>
      </c>
      <c r="D8" s="22" t="s">
        <v>159</v>
      </c>
      <c r="E8" s="22">
        <v>1</v>
      </c>
      <c r="F8" s="20"/>
      <c r="G8" s="21">
        <f t="shared" si="0"/>
        <v>0</v>
      </c>
    </row>
    <row r="9" spans="1:9" ht="18.75" customHeight="1" x14ac:dyDescent="0.25">
      <c r="A9" s="17" t="s">
        <v>146</v>
      </c>
      <c r="B9" s="18" t="s">
        <v>364</v>
      </c>
      <c r="C9" s="66" t="s">
        <v>153</v>
      </c>
      <c r="D9" s="22" t="s">
        <v>27</v>
      </c>
      <c r="E9" s="22">
        <v>103</v>
      </c>
      <c r="F9" s="20"/>
      <c r="G9" s="21">
        <f t="shared" si="0"/>
        <v>0</v>
      </c>
    </row>
    <row r="10" spans="1:9" ht="30.75" customHeight="1" x14ac:dyDescent="0.25">
      <c r="A10" s="17" t="s">
        <v>146</v>
      </c>
      <c r="B10" s="18" t="s">
        <v>365</v>
      </c>
      <c r="C10" s="19" t="s">
        <v>154</v>
      </c>
      <c r="D10" s="22" t="s">
        <v>77</v>
      </c>
      <c r="E10" s="22">
        <v>188</v>
      </c>
      <c r="F10" s="20"/>
      <c r="G10" s="21">
        <f t="shared" si="0"/>
        <v>0</v>
      </c>
    </row>
    <row r="11" spans="1:9" ht="18.75" customHeight="1" x14ac:dyDescent="0.25">
      <c r="A11" s="17" t="s">
        <v>146</v>
      </c>
      <c r="B11" s="18" t="s">
        <v>380</v>
      </c>
      <c r="C11" s="19" t="s">
        <v>381</v>
      </c>
      <c r="D11" s="22" t="s">
        <v>77</v>
      </c>
      <c r="E11" s="22">
        <v>188</v>
      </c>
      <c r="F11" s="20"/>
      <c r="G11" s="21">
        <f t="shared" si="0"/>
        <v>0</v>
      </c>
    </row>
    <row r="12" spans="1:9" ht="19.5" customHeight="1" x14ac:dyDescent="0.25">
      <c r="A12" s="17" t="s">
        <v>146</v>
      </c>
      <c r="B12" s="18" t="s">
        <v>382</v>
      </c>
      <c r="C12" s="19" t="s">
        <v>383</v>
      </c>
      <c r="D12" s="22" t="s">
        <v>157</v>
      </c>
      <c r="E12" s="22">
        <v>36</v>
      </c>
      <c r="F12" s="20"/>
      <c r="G12" s="21">
        <f t="shared" si="0"/>
        <v>0</v>
      </c>
    </row>
    <row r="13" spans="1:9" ht="33" customHeight="1" x14ac:dyDescent="0.25">
      <c r="A13" s="17" t="s">
        <v>146</v>
      </c>
      <c r="B13" s="18" t="s">
        <v>384</v>
      </c>
      <c r="C13" s="66" t="s">
        <v>158</v>
      </c>
      <c r="D13" s="22" t="s">
        <v>159</v>
      </c>
      <c r="E13" s="22">
        <v>5</v>
      </c>
      <c r="F13" s="20"/>
      <c r="G13" s="21">
        <f t="shared" si="0"/>
        <v>0</v>
      </c>
    </row>
    <row r="14" spans="1:9" ht="18" customHeight="1" x14ac:dyDescent="0.25">
      <c r="A14" s="17" t="s">
        <v>146</v>
      </c>
      <c r="B14" s="18" t="s">
        <v>385</v>
      </c>
      <c r="C14" s="66" t="s">
        <v>160</v>
      </c>
      <c r="D14" s="22" t="s">
        <v>159</v>
      </c>
      <c r="E14" s="22">
        <v>7</v>
      </c>
      <c r="F14" s="20"/>
      <c r="G14" s="21">
        <f t="shared" si="0"/>
        <v>0</v>
      </c>
    </row>
    <row r="15" spans="1:9" ht="23.25" customHeight="1" thickBot="1" x14ac:dyDescent="0.3">
      <c r="A15" s="17" t="s">
        <v>146</v>
      </c>
      <c r="B15" s="18" t="s">
        <v>386</v>
      </c>
      <c r="C15" s="66" t="s">
        <v>161</v>
      </c>
      <c r="D15" s="22" t="s">
        <v>77</v>
      </c>
      <c r="E15" s="22">
        <v>20</v>
      </c>
      <c r="F15" s="20"/>
      <c r="G15" s="21">
        <f t="shared" si="0"/>
        <v>0</v>
      </c>
    </row>
    <row r="16" spans="1:9" ht="20.25" customHeight="1" thickBot="1" x14ac:dyDescent="0.3">
      <c r="A16" s="36" t="s">
        <v>146</v>
      </c>
      <c r="B16" s="81" t="s">
        <v>387</v>
      </c>
      <c r="C16" s="23" t="s">
        <v>162</v>
      </c>
      <c r="D16" s="74" t="s">
        <v>157</v>
      </c>
      <c r="E16" s="74">
        <v>39</v>
      </c>
      <c r="F16" s="24"/>
      <c r="G16" s="25">
        <f t="shared" si="0"/>
        <v>0</v>
      </c>
      <c r="H16" s="26" t="s">
        <v>99</v>
      </c>
      <c r="I16" s="27">
        <f>ROUND(SUM(G5:G16),2)</f>
        <v>0</v>
      </c>
    </row>
    <row r="17" spans="1:9" ht="19.5" customHeight="1" x14ac:dyDescent="0.25">
      <c r="A17" s="11" t="s">
        <v>388</v>
      </c>
      <c r="B17" s="12" t="s">
        <v>389</v>
      </c>
      <c r="C17" s="13" t="s">
        <v>390</v>
      </c>
      <c r="D17" s="99" t="s">
        <v>86</v>
      </c>
      <c r="E17" s="99">
        <v>7.5</v>
      </c>
      <c r="F17" s="15"/>
      <c r="G17" s="16">
        <f t="shared" si="0"/>
        <v>0</v>
      </c>
      <c r="H17" s="29"/>
      <c r="I17" s="30"/>
    </row>
    <row r="18" spans="1:9" ht="17.25" customHeight="1" x14ac:dyDescent="0.25">
      <c r="A18" s="17" t="s">
        <v>388</v>
      </c>
      <c r="B18" s="18" t="s">
        <v>391</v>
      </c>
      <c r="C18" s="19" t="s">
        <v>392</v>
      </c>
      <c r="D18" s="103" t="s">
        <v>77</v>
      </c>
      <c r="E18" s="103">
        <v>63</v>
      </c>
      <c r="F18" s="20"/>
      <c r="G18" s="21">
        <f t="shared" si="0"/>
        <v>0</v>
      </c>
      <c r="H18" s="29"/>
      <c r="I18" s="30"/>
    </row>
    <row r="19" spans="1:9" ht="20.25" customHeight="1" x14ac:dyDescent="0.25">
      <c r="A19" s="17" t="s">
        <v>388</v>
      </c>
      <c r="B19" s="18" t="s">
        <v>393</v>
      </c>
      <c r="C19" s="19" t="s">
        <v>394</v>
      </c>
      <c r="D19" s="103" t="s">
        <v>86</v>
      </c>
      <c r="E19" s="103">
        <v>22</v>
      </c>
      <c r="F19" s="20"/>
      <c r="G19" s="21">
        <f t="shared" si="0"/>
        <v>0</v>
      </c>
      <c r="H19" s="29"/>
      <c r="I19" s="30"/>
    </row>
    <row r="20" spans="1:9" ht="16.5" customHeight="1" x14ac:dyDescent="0.25">
      <c r="A20" s="17" t="s">
        <v>388</v>
      </c>
      <c r="B20" s="18" t="s">
        <v>395</v>
      </c>
      <c r="C20" s="19" t="s">
        <v>396</v>
      </c>
      <c r="D20" s="103" t="s">
        <v>77</v>
      </c>
      <c r="E20" s="103">
        <v>107</v>
      </c>
      <c r="F20" s="20"/>
      <c r="G20" s="21">
        <f t="shared" si="0"/>
        <v>0</v>
      </c>
      <c r="H20" s="29"/>
      <c r="I20" s="30"/>
    </row>
    <row r="21" spans="1:9" ht="17.25" customHeight="1" x14ac:dyDescent="0.25">
      <c r="A21" s="17" t="s">
        <v>388</v>
      </c>
      <c r="B21" s="18" t="s">
        <v>397</v>
      </c>
      <c r="C21" s="19" t="s">
        <v>398</v>
      </c>
      <c r="D21" s="103" t="s">
        <v>86</v>
      </c>
      <c r="E21" s="103">
        <v>11</v>
      </c>
      <c r="F21" s="20"/>
      <c r="G21" s="21">
        <f t="shared" si="0"/>
        <v>0</v>
      </c>
      <c r="H21" s="29"/>
      <c r="I21" s="30"/>
    </row>
    <row r="22" spans="1:9" ht="19.5" customHeight="1" thickBot="1" x14ac:dyDescent="0.3">
      <c r="A22" s="17" t="s">
        <v>388</v>
      </c>
      <c r="B22" s="18" t="s">
        <v>399</v>
      </c>
      <c r="C22" s="19" t="s">
        <v>400</v>
      </c>
      <c r="D22" s="103" t="s">
        <v>86</v>
      </c>
      <c r="E22" s="103">
        <v>7</v>
      </c>
      <c r="F22" s="20"/>
      <c r="G22" s="21">
        <f t="shared" si="0"/>
        <v>0</v>
      </c>
      <c r="H22" s="29"/>
      <c r="I22" s="30"/>
    </row>
    <row r="23" spans="1:9" ht="20.25" customHeight="1" thickBot="1" x14ac:dyDescent="0.3">
      <c r="A23" s="36" t="s">
        <v>388</v>
      </c>
      <c r="B23" s="81" t="s">
        <v>401</v>
      </c>
      <c r="C23" s="23" t="s">
        <v>214</v>
      </c>
      <c r="D23" s="107" t="s">
        <v>77</v>
      </c>
      <c r="E23" s="107">
        <v>107</v>
      </c>
      <c r="F23" s="24"/>
      <c r="G23" s="25">
        <f t="shared" si="0"/>
        <v>0</v>
      </c>
      <c r="H23" s="26" t="s">
        <v>143</v>
      </c>
      <c r="I23" s="27">
        <f>ROUND(SUM(G17:G23),2)</f>
        <v>0</v>
      </c>
    </row>
    <row r="24" spans="1:9" ht="17.25" customHeight="1" x14ac:dyDescent="0.25">
      <c r="A24" s="11" t="s">
        <v>167</v>
      </c>
      <c r="B24" s="12" t="s">
        <v>402</v>
      </c>
      <c r="C24" s="13" t="s">
        <v>169</v>
      </c>
      <c r="D24" s="99" t="s">
        <v>77</v>
      </c>
      <c r="E24" s="14">
        <v>15.5</v>
      </c>
      <c r="F24" s="76"/>
      <c r="G24" s="16">
        <f>ROUND((E24*F24),2)</f>
        <v>0</v>
      </c>
      <c r="H24" s="32"/>
      <c r="I24" s="33"/>
    </row>
    <row r="25" spans="1:9" ht="18.75" customHeight="1" thickBot="1" x14ac:dyDescent="0.3">
      <c r="A25" s="17" t="s">
        <v>167</v>
      </c>
      <c r="B25" s="18" t="s">
        <v>403</v>
      </c>
      <c r="C25" s="19" t="s">
        <v>171</v>
      </c>
      <c r="D25" s="103" t="s">
        <v>77</v>
      </c>
      <c r="E25" s="22">
        <v>15.5</v>
      </c>
      <c r="F25" s="80"/>
      <c r="G25" s="21">
        <f>ROUND((E25*F25),2)</f>
        <v>0</v>
      </c>
      <c r="H25" s="32"/>
      <c r="I25" s="33"/>
    </row>
    <row r="26" spans="1:9" ht="21" customHeight="1" thickBot="1" x14ac:dyDescent="0.3">
      <c r="A26" s="36" t="s">
        <v>167</v>
      </c>
      <c r="B26" s="81" t="s">
        <v>404</v>
      </c>
      <c r="C26" s="23" t="s">
        <v>173</v>
      </c>
      <c r="D26" s="107" t="s">
        <v>27</v>
      </c>
      <c r="E26" s="74">
        <v>103</v>
      </c>
      <c r="F26" s="82"/>
      <c r="G26" s="25">
        <f>ROUND((E26*F26),2)</f>
        <v>0</v>
      </c>
      <c r="H26" s="26" t="s">
        <v>174</v>
      </c>
      <c r="I26" s="27">
        <f>ROUND(SUM(G24:G26),2)</f>
        <v>0</v>
      </c>
    </row>
    <row r="27" spans="1:9" ht="18" customHeight="1" x14ac:dyDescent="0.25">
      <c r="A27" s="11" t="s">
        <v>405</v>
      </c>
      <c r="B27" s="12" t="s">
        <v>406</v>
      </c>
      <c r="C27" s="13" t="s">
        <v>177</v>
      </c>
      <c r="D27" s="99" t="s">
        <v>77</v>
      </c>
      <c r="E27" s="14">
        <v>52</v>
      </c>
      <c r="F27" s="31"/>
      <c r="G27" s="16">
        <f t="shared" ref="G27:G44" si="1">ROUND((E27*F27),2)</f>
        <v>0</v>
      </c>
      <c r="H27" s="33"/>
      <c r="I27" s="33"/>
    </row>
    <row r="28" spans="1:9" ht="19.5" customHeight="1" x14ac:dyDescent="0.25">
      <c r="A28" s="17" t="s">
        <v>405</v>
      </c>
      <c r="B28" s="18" t="s">
        <v>407</v>
      </c>
      <c r="C28" s="19" t="s">
        <v>179</v>
      </c>
      <c r="D28" s="103" t="s">
        <v>77</v>
      </c>
      <c r="E28" s="22">
        <v>52</v>
      </c>
      <c r="F28" s="89"/>
      <c r="G28" s="21">
        <f t="shared" si="0"/>
        <v>0</v>
      </c>
      <c r="H28" s="33"/>
      <c r="I28" s="33"/>
    </row>
    <row r="29" spans="1:9" ht="19.5" customHeight="1" x14ac:dyDescent="0.25">
      <c r="A29" s="17" t="s">
        <v>405</v>
      </c>
      <c r="B29" s="18" t="s">
        <v>408</v>
      </c>
      <c r="C29" s="19" t="s">
        <v>232</v>
      </c>
      <c r="D29" s="103" t="s">
        <v>77</v>
      </c>
      <c r="E29" s="22">
        <v>40.799999999999997</v>
      </c>
      <c r="F29" s="89"/>
      <c r="G29" s="21">
        <f t="shared" si="0"/>
        <v>0</v>
      </c>
      <c r="H29" s="33"/>
      <c r="I29" s="33"/>
    </row>
    <row r="30" spans="1:9" ht="17.25" customHeight="1" x14ac:dyDescent="0.25">
      <c r="A30" s="17" t="s">
        <v>405</v>
      </c>
      <c r="B30" s="18" t="s">
        <v>409</v>
      </c>
      <c r="C30" s="19" t="s">
        <v>185</v>
      </c>
      <c r="D30" s="103" t="s">
        <v>77</v>
      </c>
      <c r="E30" s="22">
        <v>4.8</v>
      </c>
      <c r="F30" s="89"/>
      <c r="G30" s="21">
        <f t="shared" si="0"/>
        <v>0</v>
      </c>
      <c r="H30" s="33"/>
      <c r="I30" s="33"/>
    </row>
    <row r="31" spans="1:9" ht="31.5" customHeight="1" x14ac:dyDescent="0.25">
      <c r="A31" s="17" t="s">
        <v>405</v>
      </c>
      <c r="B31" s="18" t="s">
        <v>410</v>
      </c>
      <c r="C31" s="19" t="s">
        <v>187</v>
      </c>
      <c r="D31" s="103" t="s">
        <v>77</v>
      </c>
      <c r="E31" s="22">
        <v>6.4</v>
      </c>
      <c r="F31" s="89"/>
      <c r="G31" s="21">
        <f t="shared" si="0"/>
        <v>0</v>
      </c>
      <c r="H31" s="33"/>
      <c r="I31" s="33"/>
    </row>
    <row r="32" spans="1:9" ht="15.75" customHeight="1" x14ac:dyDescent="0.25">
      <c r="A32" s="17" t="s">
        <v>405</v>
      </c>
      <c r="B32" s="18" t="s">
        <v>411</v>
      </c>
      <c r="C32" s="19" t="s">
        <v>412</v>
      </c>
      <c r="D32" s="103" t="s">
        <v>27</v>
      </c>
      <c r="E32" s="22">
        <v>80</v>
      </c>
      <c r="F32" s="89"/>
      <c r="G32" s="21">
        <f t="shared" si="0"/>
        <v>0</v>
      </c>
      <c r="H32" s="33"/>
      <c r="I32" s="33"/>
    </row>
    <row r="33" spans="1:9" ht="15.75" customHeight="1" thickBot="1" x14ac:dyDescent="0.3">
      <c r="A33" s="17" t="s">
        <v>405</v>
      </c>
      <c r="B33" s="18" t="s">
        <v>413</v>
      </c>
      <c r="C33" s="19" t="s">
        <v>191</v>
      </c>
      <c r="D33" s="103" t="s">
        <v>27</v>
      </c>
      <c r="E33" s="22">
        <v>13</v>
      </c>
      <c r="F33" s="89"/>
      <c r="G33" s="21">
        <f t="shared" si="0"/>
        <v>0</v>
      </c>
      <c r="H33" s="33"/>
      <c r="I33" s="33"/>
    </row>
    <row r="34" spans="1:9" ht="15.75" customHeight="1" thickBot="1" x14ac:dyDescent="0.3">
      <c r="A34" s="36" t="s">
        <v>405</v>
      </c>
      <c r="B34" s="81" t="s">
        <v>414</v>
      </c>
      <c r="C34" s="23" t="s">
        <v>193</v>
      </c>
      <c r="D34" s="107" t="s">
        <v>27</v>
      </c>
      <c r="E34" s="74">
        <v>80</v>
      </c>
      <c r="F34" s="108"/>
      <c r="G34" s="25">
        <f t="shared" si="1"/>
        <v>0</v>
      </c>
      <c r="H34" s="26" t="s">
        <v>194</v>
      </c>
      <c r="I34" s="27">
        <f>ROUND(SUM(G27:G34),2)</f>
        <v>0</v>
      </c>
    </row>
    <row r="35" spans="1:9" ht="18" customHeight="1" x14ac:dyDescent="0.25">
      <c r="A35" s="11" t="s">
        <v>415</v>
      </c>
      <c r="B35" s="12" t="s">
        <v>416</v>
      </c>
      <c r="C35" s="13" t="s">
        <v>179</v>
      </c>
      <c r="D35" s="99" t="s">
        <v>77</v>
      </c>
      <c r="E35" s="14">
        <v>24</v>
      </c>
      <c r="F35" s="31"/>
      <c r="G35" s="16">
        <f t="shared" si="1"/>
        <v>0</v>
      </c>
      <c r="H35" s="33"/>
      <c r="I35" s="33"/>
    </row>
    <row r="36" spans="1:9" ht="20.25" customHeight="1" x14ac:dyDescent="0.25">
      <c r="A36" s="17" t="s">
        <v>415</v>
      </c>
      <c r="B36" s="18" t="s">
        <v>417</v>
      </c>
      <c r="C36" s="19" t="s">
        <v>232</v>
      </c>
      <c r="D36" s="103" t="s">
        <v>77</v>
      </c>
      <c r="E36" s="22">
        <v>18.7</v>
      </c>
      <c r="F36" s="89"/>
      <c r="G36" s="21">
        <f t="shared" si="1"/>
        <v>0</v>
      </c>
      <c r="H36" s="33"/>
      <c r="I36" s="33"/>
    </row>
    <row r="37" spans="1:9" ht="18" customHeight="1" x14ac:dyDescent="0.25">
      <c r="A37" s="17" t="s">
        <v>415</v>
      </c>
      <c r="B37" s="18" t="s">
        <v>418</v>
      </c>
      <c r="C37" s="19" t="s">
        <v>185</v>
      </c>
      <c r="D37" s="103" t="s">
        <v>77</v>
      </c>
      <c r="E37" s="22">
        <v>4.9000000000000004</v>
      </c>
      <c r="F37" s="89"/>
      <c r="G37" s="21">
        <f t="shared" si="1"/>
        <v>0</v>
      </c>
      <c r="H37" s="33"/>
      <c r="I37" s="33"/>
    </row>
    <row r="38" spans="1:9" ht="18.75" customHeight="1" x14ac:dyDescent="0.25">
      <c r="A38" s="17" t="s">
        <v>415</v>
      </c>
      <c r="B38" s="18" t="s">
        <v>419</v>
      </c>
      <c r="C38" s="19" t="s">
        <v>187</v>
      </c>
      <c r="D38" s="103" t="s">
        <v>77</v>
      </c>
      <c r="E38" s="22">
        <v>0.4</v>
      </c>
      <c r="F38" s="89"/>
      <c r="G38" s="21">
        <f t="shared" si="1"/>
        <v>0</v>
      </c>
      <c r="H38" s="33"/>
      <c r="I38" s="33"/>
    </row>
    <row r="39" spans="1:9" ht="15.75" customHeight="1" x14ac:dyDescent="0.25">
      <c r="A39" s="17" t="s">
        <v>415</v>
      </c>
      <c r="B39" s="18" t="s">
        <v>420</v>
      </c>
      <c r="C39" s="19" t="s">
        <v>421</v>
      </c>
      <c r="D39" s="103" t="s">
        <v>27</v>
      </c>
      <c r="E39" s="22">
        <v>23</v>
      </c>
      <c r="F39" s="89"/>
      <c r="G39" s="21">
        <f t="shared" si="1"/>
        <v>0</v>
      </c>
      <c r="H39" s="33"/>
      <c r="I39" s="33"/>
    </row>
    <row r="40" spans="1:9" ht="15.75" customHeight="1" thickBot="1" x14ac:dyDescent="0.3">
      <c r="A40" s="17" t="s">
        <v>415</v>
      </c>
      <c r="B40" s="18" t="s">
        <v>422</v>
      </c>
      <c r="C40" s="19" t="s">
        <v>191</v>
      </c>
      <c r="D40" s="103" t="s">
        <v>27</v>
      </c>
      <c r="E40" s="22">
        <v>3.5</v>
      </c>
      <c r="F40" s="89"/>
      <c r="G40" s="21">
        <f t="shared" si="1"/>
        <v>0</v>
      </c>
      <c r="H40" s="33"/>
      <c r="I40" s="33"/>
    </row>
    <row r="41" spans="1:9" ht="30" customHeight="1" thickBot="1" x14ac:dyDescent="0.3">
      <c r="A41" s="36" t="s">
        <v>415</v>
      </c>
      <c r="B41" s="81" t="s">
        <v>423</v>
      </c>
      <c r="C41" s="23" t="s">
        <v>193</v>
      </c>
      <c r="D41" s="107" t="s">
        <v>27</v>
      </c>
      <c r="E41" s="74">
        <v>23</v>
      </c>
      <c r="F41" s="108"/>
      <c r="G41" s="25">
        <f t="shared" si="1"/>
        <v>0</v>
      </c>
      <c r="H41" s="26" t="s">
        <v>424</v>
      </c>
      <c r="I41" s="27">
        <f>ROUND(SUM(G35:G41),2)</f>
        <v>0</v>
      </c>
    </row>
    <row r="42" spans="1:9" ht="65.25" customHeight="1" x14ac:dyDescent="0.25">
      <c r="A42" s="11" t="s">
        <v>425</v>
      </c>
      <c r="B42" s="12" t="s">
        <v>375</v>
      </c>
      <c r="C42" s="13" t="s">
        <v>426</v>
      </c>
      <c r="D42" s="99" t="s">
        <v>159</v>
      </c>
      <c r="E42" s="14">
        <v>6</v>
      </c>
      <c r="F42" s="31"/>
      <c r="G42" s="16">
        <f t="shared" si="1"/>
        <v>0</v>
      </c>
      <c r="H42" s="29"/>
      <c r="I42" s="30"/>
    </row>
    <row r="43" spans="1:9" ht="29.25" customHeight="1" x14ac:dyDescent="0.25">
      <c r="A43" s="17" t="s">
        <v>425</v>
      </c>
      <c r="B43" s="18" t="s">
        <v>427</v>
      </c>
      <c r="C43" s="19" t="s">
        <v>428</v>
      </c>
      <c r="D43" s="103" t="s">
        <v>159</v>
      </c>
      <c r="E43" s="22">
        <v>7</v>
      </c>
      <c r="F43" s="89"/>
      <c r="G43" s="21">
        <f t="shared" si="1"/>
        <v>0</v>
      </c>
      <c r="H43" s="29"/>
      <c r="I43" s="30"/>
    </row>
    <row r="44" spans="1:9" ht="27" customHeight="1" x14ac:dyDescent="0.25">
      <c r="A44" s="17" t="s">
        <v>425</v>
      </c>
      <c r="B44" s="18" t="s">
        <v>429</v>
      </c>
      <c r="C44" s="19" t="s">
        <v>197</v>
      </c>
      <c r="D44" s="103" t="s">
        <v>159</v>
      </c>
      <c r="E44" s="22">
        <v>5</v>
      </c>
      <c r="F44" s="89"/>
      <c r="G44" s="21">
        <f t="shared" si="1"/>
        <v>0</v>
      </c>
      <c r="H44" s="29"/>
      <c r="I44" s="30"/>
    </row>
    <row r="45" spans="1:9" ht="27.75" customHeight="1" x14ac:dyDescent="0.25">
      <c r="A45" s="17" t="s">
        <v>425</v>
      </c>
      <c r="B45" s="18" t="s">
        <v>430</v>
      </c>
      <c r="C45" s="19" t="s">
        <v>431</v>
      </c>
      <c r="D45" s="103" t="s">
        <v>159</v>
      </c>
      <c r="E45" s="22">
        <v>2</v>
      </c>
      <c r="F45" s="89"/>
      <c r="G45" s="21">
        <f>ROUND((E45*F45),2)</f>
        <v>0</v>
      </c>
      <c r="H45" s="29"/>
      <c r="I45" s="30"/>
    </row>
    <row r="46" spans="1:9" ht="29.25" customHeight="1" thickBot="1" x14ac:dyDescent="0.3">
      <c r="A46" s="17" t="s">
        <v>425</v>
      </c>
      <c r="B46" s="18" t="s">
        <v>432</v>
      </c>
      <c r="C46" s="19" t="s">
        <v>199</v>
      </c>
      <c r="D46" s="103" t="s">
        <v>77</v>
      </c>
      <c r="E46" s="22">
        <v>46</v>
      </c>
      <c r="F46" s="89"/>
      <c r="G46" s="21">
        <f>ROUND((E46*F46),2)</f>
        <v>0</v>
      </c>
      <c r="H46" s="29"/>
      <c r="I46" s="30"/>
    </row>
    <row r="47" spans="1:9" ht="27" customHeight="1" thickBot="1" x14ac:dyDescent="0.3">
      <c r="A47" s="36" t="s">
        <v>425</v>
      </c>
      <c r="B47" s="81" t="s">
        <v>433</v>
      </c>
      <c r="C47" s="23" t="s">
        <v>201</v>
      </c>
      <c r="D47" s="107" t="s">
        <v>159</v>
      </c>
      <c r="E47" s="74">
        <v>2</v>
      </c>
      <c r="F47" s="35"/>
      <c r="G47" s="25">
        <f t="shared" si="0"/>
        <v>0</v>
      </c>
      <c r="H47" s="26" t="s">
        <v>202</v>
      </c>
      <c r="I47" s="27">
        <f>ROUND(SUM(G42:G47),2)</f>
        <v>0</v>
      </c>
    </row>
    <row r="48" spans="1:9" ht="30.75" customHeight="1" thickBot="1" x14ac:dyDescent="0.3">
      <c r="A48" s="97" t="s">
        <v>203</v>
      </c>
      <c r="B48" s="98" t="s">
        <v>434</v>
      </c>
      <c r="C48" s="13" t="s">
        <v>205</v>
      </c>
      <c r="D48" s="99" t="s">
        <v>58</v>
      </c>
      <c r="E48" s="14">
        <v>1</v>
      </c>
      <c r="F48" s="31"/>
      <c r="G48" s="16">
        <f t="shared" si="0"/>
        <v>0</v>
      </c>
      <c r="H48" s="33"/>
      <c r="I48" s="33"/>
    </row>
    <row r="49" spans="1:9" ht="30" customHeight="1" thickBot="1" x14ac:dyDescent="0.3">
      <c r="A49" s="105" t="s">
        <v>203</v>
      </c>
      <c r="B49" s="106" t="s">
        <v>435</v>
      </c>
      <c r="C49" s="23" t="s">
        <v>247</v>
      </c>
      <c r="D49" s="107" t="s">
        <v>58</v>
      </c>
      <c r="E49" s="74">
        <v>1</v>
      </c>
      <c r="F49" s="108"/>
      <c r="G49" s="25">
        <f t="shared" si="0"/>
        <v>0</v>
      </c>
      <c r="H49" s="26" t="s">
        <v>208</v>
      </c>
      <c r="I49" s="27">
        <f>ROUND(SUM(G48:G49),2)</f>
        <v>0</v>
      </c>
    </row>
    <row r="50" spans="1:9" ht="30.75" customHeight="1" thickBot="1" x14ac:dyDescent="0.3">
      <c r="A50" s="37"/>
      <c r="B50" s="38"/>
      <c r="C50" s="37"/>
      <c r="D50" s="38"/>
      <c r="E50" s="38"/>
      <c r="F50" s="39" t="s">
        <v>209</v>
      </c>
      <c r="G50" s="40">
        <f>SUM(G5:G49)</f>
        <v>0</v>
      </c>
      <c r="H50" s="41"/>
      <c r="I50" s="30"/>
    </row>
    <row r="51" spans="1:9" customFormat="1" ht="14.4" x14ac:dyDescent="0.3"/>
  </sheetData>
  <mergeCells count="2">
    <mergeCell ref="A1:G1"/>
    <mergeCell ref="A3:G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C485F-437D-4016-B812-CF42F63EF4A4}">
  <dimension ref="A1:I50"/>
  <sheetViews>
    <sheetView topLeftCell="E42" zoomScale="115" zoomScaleNormal="115" workbookViewId="0">
      <selection activeCell="B38" sqref="B38"/>
    </sheetView>
  </sheetViews>
  <sheetFormatPr defaultRowHeight="14.4" x14ac:dyDescent="0.3"/>
  <cols>
    <col min="1" max="1" width="39.6640625" customWidth="1"/>
    <col min="2" max="2" width="10.5546875" customWidth="1"/>
    <col min="3" max="3" width="71.6640625" customWidth="1"/>
    <col min="4" max="4" width="9.109375" customWidth="1"/>
    <col min="5" max="5" width="16.33203125" customWidth="1"/>
    <col min="6" max="6" width="20.6640625" customWidth="1"/>
    <col min="7" max="7" width="14.6640625" customWidth="1"/>
    <col min="8" max="8" width="21.5546875" customWidth="1"/>
    <col min="9" max="9" width="16.109375" customWidth="1"/>
  </cols>
  <sheetData>
    <row r="1" spans="1:9" ht="21.75" customHeight="1" x14ac:dyDescent="0.3">
      <c r="A1" s="302" t="s">
        <v>436</v>
      </c>
      <c r="B1" s="302"/>
      <c r="C1" s="302"/>
      <c r="D1" s="302"/>
      <c r="E1" s="302"/>
      <c r="F1" s="302"/>
      <c r="G1" s="302"/>
    </row>
    <row r="2" spans="1:9" ht="21.75" customHeight="1" x14ac:dyDescent="0.3">
      <c r="A2" s="3"/>
      <c r="B2" s="3"/>
      <c r="C2" s="3"/>
      <c r="D2" s="3"/>
      <c r="E2" s="4"/>
      <c r="F2" s="3"/>
      <c r="G2" s="3"/>
    </row>
    <row r="3" spans="1:9" ht="15" thickBot="1" x14ac:dyDescent="0.35">
      <c r="A3" s="37"/>
      <c r="B3" s="38"/>
      <c r="C3" s="37"/>
      <c r="D3" s="38"/>
      <c r="E3" s="38"/>
      <c r="F3" s="46"/>
      <c r="G3" s="45"/>
    </row>
    <row r="4" spans="1:9" ht="21.75" customHeight="1" x14ac:dyDescent="0.3">
      <c r="A4" s="303" t="s">
        <v>437</v>
      </c>
      <c r="B4" s="304"/>
      <c r="C4" s="304"/>
      <c r="D4" s="304"/>
      <c r="E4" s="304"/>
      <c r="F4" s="304"/>
      <c r="G4" s="305"/>
      <c r="H4" s="1"/>
      <c r="I4" s="2"/>
    </row>
    <row r="5" spans="1:9" ht="43.5" customHeight="1" thickBot="1" x14ac:dyDescent="0.35">
      <c r="A5" s="160" t="s">
        <v>9</v>
      </c>
      <c r="B5" s="161" t="s">
        <v>10</v>
      </c>
      <c r="C5" s="7" t="s">
        <v>11</v>
      </c>
      <c r="D5" s="7" t="s">
        <v>12</v>
      </c>
      <c r="E5" s="8" t="s">
        <v>13</v>
      </c>
      <c r="F5" s="162" t="s">
        <v>14</v>
      </c>
      <c r="G5" s="163" t="s">
        <v>15</v>
      </c>
      <c r="H5" s="1"/>
      <c r="I5" s="2"/>
    </row>
    <row r="6" spans="1:9" x14ac:dyDescent="0.3">
      <c r="A6" s="216" t="s">
        <v>438</v>
      </c>
      <c r="B6" s="217" t="s">
        <v>358</v>
      </c>
      <c r="C6" s="218" t="s">
        <v>18</v>
      </c>
      <c r="D6" s="219" t="s">
        <v>19</v>
      </c>
      <c r="E6" s="219">
        <v>1</v>
      </c>
      <c r="F6" s="220"/>
      <c r="G6" s="221">
        <f t="shared" ref="G6:G49" si="0">ROUND((E6*F6),2)</f>
        <v>0</v>
      </c>
      <c r="H6" s="32"/>
      <c r="I6" s="33"/>
    </row>
    <row r="7" spans="1:9" x14ac:dyDescent="0.3">
      <c r="A7" s="222" t="s">
        <v>438</v>
      </c>
      <c r="B7" s="223" t="s">
        <v>359</v>
      </c>
      <c r="C7" s="224" t="s">
        <v>21</v>
      </c>
      <c r="D7" s="225" t="s">
        <v>22</v>
      </c>
      <c r="E7" s="225">
        <v>1</v>
      </c>
      <c r="F7" s="226"/>
      <c r="G7" s="227">
        <f t="shared" si="0"/>
        <v>0</v>
      </c>
      <c r="H7" s="29"/>
      <c r="I7" s="30"/>
    </row>
    <row r="8" spans="1:9" x14ac:dyDescent="0.3">
      <c r="A8" s="222" t="s">
        <v>438</v>
      </c>
      <c r="B8" s="223" t="s">
        <v>360</v>
      </c>
      <c r="C8" s="224" t="s">
        <v>24</v>
      </c>
      <c r="D8" s="225" t="s">
        <v>22</v>
      </c>
      <c r="E8" s="225">
        <v>1</v>
      </c>
      <c r="F8" s="226"/>
      <c r="G8" s="227">
        <f t="shared" si="0"/>
        <v>0</v>
      </c>
      <c r="H8" s="29"/>
      <c r="I8" s="30"/>
    </row>
    <row r="9" spans="1:9" x14ac:dyDescent="0.3">
      <c r="A9" s="222" t="s">
        <v>438</v>
      </c>
      <c r="B9" s="223" t="s">
        <v>362</v>
      </c>
      <c r="C9" s="224" t="s">
        <v>26</v>
      </c>
      <c r="D9" s="225" t="s">
        <v>27</v>
      </c>
      <c r="E9" s="225">
        <v>14</v>
      </c>
      <c r="F9" s="226"/>
      <c r="G9" s="227">
        <f t="shared" si="0"/>
        <v>0</v>
      </c>
      <c r="H9" s="29"/>
      <c r="I9" s="30"/>
    </row>
    <row r="10" spans="1:9" x14ac:dyDescent="0.3">
      <c r="A10" s="222" t="s">
        <v>438</v>
      </c>
      <c r="B10" s="223" t="s">
        <v>364</v>
      </c>
      <c r="C10" s="224" t="s">
        <v>439</v>
      </c>
      <c r="D10" s="225" t="s">
        <v>27</v>
      </c>
      <c r="E10" s="225">
        <v>120</v>
      </c>
      <c r="F10" s="226"/>
      <c r="G10" s="227">
        <f t="shared" si="0"/>
        <v>0</v>
      </c>
      <c r="H10" s="32"/>
      <c r="I10" s="33"/>
    </row>
    <row r="11" spans="1:9" x14ac:dyDescent="0.3">
      <c r="A11" s="222" t="s">
        <v>438</v>
      </c>
      <c r="B11" s="223" t="s">
        <v>365</v>
      </c>
      <c r="C11" s="224" t="s">
        <v>29</v>
      </c>
      <c r="D11" s="225" t="s">
        <v>27</v>
      </c>
      <c r="E11" s="225">
        <v>134</v>
      </c>
      <c r="F11" s="226"/>
      <c r="G11" s="227">
        <f t="shared" si="0"/>
        <v>0</v>
      </c>
      <c r="H11" s="32"/>
      <c r="I11" s="33"/>
    </row>
    <row r="12" spans="1:9" x14ac:dyDescent="0.3">
      <c r="A12" s="222" t="s">
        <v>438</v>
      </c>
      <c r="B12" s="223" t="s">
        <v>380</v>
      </c>
      <c r="C12" s="224" t="s">
        <v>31</v>
      </c>
      <c r="D12" s="225" t="s">
        <v>27</v>
      </c>
      <c r="E12" s="225">
        <v>134</v>
      </c>
      <c r="F12" s="226"/>
      <c r="G12" s="227">
        <f t="shared" si="0"/>
        <v>0</v>
      </c>
      <c r="H12" s="125"/>
      <c r="I12" s="33"/>
    </row>
    <row r="13" spans="1:9" ht="19.5" customHeight="1" x14ac:dyDescent="0.3">
      <c r="A13" s="222" t="s">
        <v>438</v>
      </c>
      <c r="B13" s="223" t="s">
        <v>382</v>
      </c>
      <c r="C13" s="224" t="s">
        <v>33</v>
      </c>
      <c r="D13" s="225" t="s">
        <v>22</v>
      </c>
      <c r="E13" s="225">
        <v>8</v>
      </c>
      <c r="F13" s="226"/>
      <c r="G13" s="227">
        <f t="shared" si="0"/>
        <v>0</v>
      </c>
      <c r="H13" s="29"/>
      <c r="I13" s="30"/>
    </row>
    <row r="14" spans="1:9" x14ac:dyDescent="0.3">
      <c r="A14" s="222" t="s">
        <v>438</v>
      </c>
      <c r="B14" s="223" t="s">
        <v>384</v>
      </c>
      <c r="C14" s="224" t="s">
        <v>440</v>
      </c>
      <c r="D14" s="225" t="s">
        <v>27</v>
      </c>
      <c r="E14" s="225">
        <v>31</v>
      </c>
      <c r="F14" s="226"/>
      <c r="G14" s="227">
        <f t="shared" si="0"/>
        <v>0</v>
      </c>
      <c r="H14" s="32"/>
      <c r="I14" s="33"/>
    </row>
    <row r="15" spans="1:9" x14ac:dyDescent="0.3">
      <c r="A15" s="222" t="s">
        <v>438</v>
      </c>
      <c r="B15" s="223" t="s">
        <v>385</v>
      </c>
      <c r="C15" s="224" t="s">
        <v>441</v>
      </c>
      <c r="D15" s="225" t="s">
        <v>27</v>
      </c>
      <c r="E15" s="225">
        <v>165</v>
      </c>
      <c r="F15" s="226"/>
      <c r="G15" s="227">
        <f t="shared" si="0"/>
        <v>0</v>
      </c>
      <c r="H15" s="32"/>
      <c r="I15" s="33"/>
    </row>
    <row r="16" spans="1:9" x14ac:dyDescent="0.3">
      <c r="A16" s="222" t="s">
        <v>438</v>
      </c>
      <c r="B16" s="223" t="s">
        <v>386</v>
      </c>
      <c r="C16" s="224" t="s">
        <v>286</v>
      </c>
      <c r="D16" s="225" t="s">
        <v>27</v>
      </c>
      <c r="E16" s="225">
        <v>21</v>
      </c>
      <c r="F16" s="226"/>
      <c r="G16" s="227">
        <f t="shared" si="0"/>
        <v>0</v>
      </c>
      <c r="H16" s="32"/>
      <c r="I16" s="33"/>
    </row>
    <row r="17" spans="1:9" x14ac:dyDescent="0.3">
      <c r="A17" s="222" t="s">
        <v>438</v>
      </c>
      <c r="B17" s="223" t="s">
        <v>387</v>
      </c>
      <c r="C17" s="224" t="s">
        <v>442</v>
      </c>
      <c r="D17" s="225" t="s">
        <v>27</v>
      </c>
      <c r="E17" s="225">
        <v>6</v>
      </c>
      <c r="F17" s="226"/>
      <c r="G17" s="227">
        <f t="shared" si="0"/>
        <v>0</v>
      </c>
      <c r="H17" s="32"/>
      <c r="I17" s="33"/>
    </row>
    <row r="18" spans="1:9" x14ac:dyDescent="0.3">
      <c r="A18" s="222" t="s">
        <v>438</v>
      </c>
      <c r="B18" s="223" t="s">
        <v>443</v>
      </c>
      <c r="C18" s="224" t="s">
        <v>43</v>
      </c>
      <c r="D18" s="225" t="s">
        <v>27</v>
      </c>
      <c r="E18" s="225">
        <v>24</v>
      </c>
      <c r="F18" s="226"/>
      <c r="G18" s="227">
        <f t="shared" si="0"/>
        <v>0</v>
      </c>
      <c r="H18" s="29"/>
      <c r="I18" s="30"/>
    </row>
    <row r="19" spans="1:9" x14ac:dyDescent="0.3">
      <c r="A19" s="222" t="s">
        <v>438</v>
      </c>
      <c r="B19" s="223" t="s">
        <v>444</v>
      </c>
      <c r="C19" s="224" t="s">
        <v>445</v>
      </c>
      <c r="D19" s="225" t="s">
        <v>22</v>
      </c>
      <c r="E19" s="225">
        <v>4</v>
      </c>
      <c r="F19" s="226"/>
      <c r="G19" s="227">
        <f t="shared" si="0"/>
        <v>0</v>
      </c>
      <c r="H19" s="32"/>
      <c r="I19" s="33"/>
    </row>
    <row r="20" spans="1:9" x14ac:dyDescent="0.3">
      <c r="A20" s="222" t="s">
        <v>438</v>
      </c>
      <c r="B20" s="223" t="s">
        <v>446</v>
      </c>
      <c r="C20" s="224" t="s">
        <v>49</v>
      </c>
      <c r="D20" s="225" t="s">
        <v>22</v>
      </c>
      <c r="E20" s="225">
        <v>4</v>
      </c>
      <c r="F20" s="226"/>
      <c r="G20" s="227">
        <f t="shared" si="0"/>
        <v>0</v>
      </c>
    </row>
    <row r="21" spans="1:9" ht="18" customHeight="1" x14ac:dyDescent="0.3">
      <c r="A21" s="222" t="s">
        <v>438</v>
      </c>
      <c r="B21" s="223" t="s">
        <v>447</v>
      </c>
      <c r="C21" s="224" t="s">
        <v>51</v>
      </c>
      <c r="D21" s="225" t="s">
        <v>22</v>
      </c>
      <c r="E21" s="225">
        <v>4</v>
      </c>
      <c r="F21" s="226"/>
      <c r="G21" s="227">
        <f t="shared" si="0"/>
        <v>0</v>
      </c>
      <c r="H21" s="32"/>
      <c r="I21" s="33"/>
    </row>
    <row r="22" spans="1:9" ht="18.75" customHeight="1" x14ac:dyDescent="0.3">
      <c r="A22" s="222" t="s">
        <v>438</v>
      </c>
      <c r="B22" s="223" t="s">
        <v>448</v>
      </c>
      <c r="C22" s="224" t="s">
        <v>53</v>
      </c>
      <c r="D22" s="225" t="s">
        <v>22</v>
      </c>
      <c r="E22" s="225">
        <v>4</v>
      </c>
      <c r="F22" s="226"/>
      <c r="G22" s="227">
        <f t="shared" si="0"/>
        <v>0</v>
      </c>
      <c r="H22" s="32"/>
      <c r="I22" s="33"/>
    </row>
    <row r="23" spans="1:9" ht="18" customHeight="1" x14ac:dyDescent="0.3">
      <c r="A23" s="222" t="s">
        <v>438</v>
      </c>
      <c r="B23" s="223" t="s">
        <v>449</v>
      </c>
      <c r="C23" s="224" t="s">
        <v>57</v>
      </c>
      <c r="D23" s="225" t="s">
        <v>58</v>
      </c>
      <c r="E23" s="225">
        <v>4</v>
      </c>
      <c r="F23" s="226"/>
      <c r="G23" s="227">
        <f t="shared" si="0"/>
        <v>0</v>
      </c>
      <c r="H23" s="32"/>
      <c r="I23" s="33"/>
    </row>
    <row r="24" spans="1:9" ht="20.25" customHeight="1" x14ac:dyDescent="0.3">
      <c r="A24" s="222" t="s">
        <v>438</v>
      </c>
      <c r="B24" s="223" t="s">
        <v>450</v>
      </c>
      <c r="C24" s="224" t="s">
        <v>60</v>
      </c>
      <c r="D24" s="225" t="s">
        <v>22</v>
      </c>
      <c r="E24" s="225">
        <v>4</v>
      </c>
      <c r="F24" s="226"/>
      <c r="G24" s="227">
        <f t="shared" si="0"/>
        <v>0</v>
      </c>
      <c r="H24" s="32"/>
      <c r="I24" s="33"/>
    </row>
    <row r="25" spans="1:9" ht="18" customHeight="1" x14ac:dyDescent="0.3">
      <c r="A25" s="222" t="s">
        <v>438</v>
      </c>
      <c r="B25" s="223" t="s">
        <v>451</v>
      </c>
      <c r="C25" s="224" t="s">
        <v>292</v>
      </c>
      <c r="D25" s="225" t="s">
        <v>22</v>
      </c>
      <c r="E25" s="225">
        <v>1</v>
      </c>
      <c r="F25" s="226"/>
      <c r="G25" s="227">
        <f t="shared" si="0"/>
        <v>0</v>
      </c>
      <c r="H25" s="32"/>
      <c r="I25" s="33"/>
    </row>
    <row r="26" spans="1:9" ht="17.25" customHeight="1" x14ac:dyDescent="0.3">
      <c r="A26" s="222" t="s">
        <v>438</v>
      </c>
      <c r="B26" s="223" t="s">
        <v>452</v>
      </c>
      <c r="C26" s="224" t="s">
        <v>306</v>
      </c>
      <c r="D26" s="225" t="s">
        <v>22</v>
      </c>
      <c r="E26" s="225">
        <v>10</v>
      </c>
      <c r="F26" s="226"/>
      <c r="G26" s="227">
        <f t="shared" si="0"/>
        <v>0</v>
      </c>
      <c r="H26" s="32"/>
      <c r="I26" s="33"/>
    </row>
    <row r="27" spans="1:9" ht="17.25" customHeight="1" x14ac:dyDescent="0.3">
      <c r="A27" s="222" t="s">
        <v>438</v>
      </c>
      <c r="B27" s="223" t="s">
        <v>453</v>
      </c>
      <c r="C27" s="224" t="s">
        <v>66</v>
      </c>
      <c r="D27" s="225" t="s">
        <v>22</v>
      </c>
      <c r="E27" s="225">
        <v>5</v>
      </c>
      <c r="F27" s="226"/>
      <c r="G27" s="227">
        <f t="shared" si="0"/>
        <v>0</v>
      </c>
      <c r="H27" s="32"/>
      <c r="I27" s="33"/>
    </row>
    <row r="28" spans="1:9" ht="16.5" customHeight="1" x14ac:dyDescent="0.3">
      <c r="A28" s="222" t="s">
        <v>438</v>
      </c>
      <c r="B28" s="223" t="s">
        <v>454</v>
      </c>
      <c r="C28" s="224" t="s">
        <v>309</v>
      </c>
      <c r="D28" s="225" t="s">
        <v>22</v>
      </c>
      <c r="E28" s="225">
        <v>4</v>
      </c>
      <c r="F28" s="226"/>
      <c r="G28" s="227">
        <f t="shared" si="0"/>
        <v>0</v>
      </c>
      <c r="H28" s="32"/>
      <c r="I28" s="33"/>
    </row>
    <row r="29" spans="1:9" ht="16.5" customHeight="1" x14ac:dyDescent="0.3">
      <c r="A29" s="222" t="s">
        <v>438</v>
      </c>
      <c r="B29" s="223" t="s">
        <v>455</v>
      </c>
      <c r="C29" s="224" t="s">
        <v>70</v>
      </c>
      <c r="D29" s="225" t="s">
        <v>22</v>
      </c>
      <c r="E29" s="225">
        <v>5</v>
      </c>
      <c r="F29" s="226"/>
      <c r="G29" s="227">
        <f t="shared" si="0"/>
        <v>0</v>
      </c>
      <c r="H29" s="32"/>
      <c r="I29" s="33"/>
    </row>
    <row r="30" spans="1:9" ht="30" customHeight="1" x14ac:dyDescent="0.3">
      <c r="A30" s="222" t="s">
        <v>438</v>
      </c>
      <c r="B30" s="223" t="s">
        <v>456</v>
      </c>
      <c r="C30" s="224" t="s">
        <v>319</v>
      </c>
      <c r="D30" s="225" t="s">
        <v>22</v>
      </c>
      <c r="E30" s="225">
        <v>5</v>
      </c>
      <c r="F30" s="226"/>
      <c r="G30" s="227">
        <f t="shared" si="0"/>
        <v>0</v>
      </c>
      <c r="H30" s="32"/>
      <c r="I30" s="33"/>
    </row>
    <row r="31" spans="1:9" ht="15.75" customHeight="1" x14ac:dyDescent="0.3">
      <c r="A31" s="222" t="s">
        <v>438</v>
      </c>
      <c r="B31" s="223" t="s">
        <v>457</v>
      </c>
      <c r="C31" s="224" t="s">
        <v>74</v>
      </c>
      <c r="D31" s="225" t="s">
        <v>22</v>
      </c>
      <c r="E31" s="225">
        <v>5</v>
      </c>
      <c r="F31" s="226"/>
      <c r="G31" s="227">
        <f t="shared" si="0"/>
        <v>0</v>
      </c>
      <c r="H31" s="32"/>
      <c r="I31" s="33"/>
    </row>
    <row r="32" spans="1:9" ht="16.5" customHeight="1" x14ac:dyDescent="0.3">
      <c r="A32" s="222" t="s">
        <v>438</v>
      </c>
      <c r="B32" s="223" t="s">
        <v>458</v>
      </c>
      <c r="C32" s="224" t="s">
        <v>459</v>
      </c>
      <c r="D32" s="225" t="s">
        <v>58</v>
      </c>
      <c r="E32" s="225">
        <v>1</v>
      </c>
      <c r="F32" s="226"/>
      <c r="G32" s="227">
        <f t="shared" si="0"/>
        <v>0</v>
      </c>
      <c r="H32" s="32"/>
      <c r="I32" s="33"/>
    </row>
    <row r="33" spans="1:9" ht="16.8" x14ac:dyDescent="0.3">
      <c r="A33" s="222" t="s">
        <v>438</v>
      </c>
      <c r="B33" s="223" t="s">
        <v>460</v>
      </c>
      <c r="C33" s="224" t="s">
        <v>336</v>
      </c>
      <c r="D33" s="225" t="s">
        <v>461</v>
      </c>
      <c r="E33" s="225">
        <v>134</v>
      </c>
      <c r="F33" s="226"/>
      <c r="G33" s="227">
        <f t="shared" si="0"/>
        <v>0</v>
      </c>
      <c r="H33" s="32"/>
      <c r="I33" s="33"/>
    </row>
    <row r="34" spans="1:9" ht="16.8" x14ac:dyDescent="0.3">
      <c r="A34" s="222" t="s">
        <v>438</v>
      </c>
      <c r="B34" s="223" t="s">
        <v>462</v>
      </c>
      <c r="C34" s="224" t="s">
        <v>338</v>
      </c>
      <c r="D34" s="225" t="s">
        <v>461</v>
      </c>
      <c r="E34" s="225">
        <v>134</v>
      </c>
      <c r="F34" s="226"/>
      <c r="G34" s="227">
        <f t="shared" si="0"/>
        <v>0</v>
      </c>
      <c r="H34" s="32"/>
      <c r="I34" s="33"/>
    </row>
    <row r="35" spans="1:9" ht="17.399999999999999" thickBot="1" x14ac:dyDescent="0.35">
      <c r="A35" s="222" t="s">
        <v>438</v>
      </c>
      <c r="B35" s="223" t="s">
        <v>463</v>
      </c>
      <c r="C35" s="224" t="s">
        <v>76</v>
      </c>
      <c r="D35" s="225" t="s">
        <v>461</v>
      </c>
      <c r="E35" s="225">
        <v>134</v>
      </c>
      <c r="F35" s="226"/>
      <c r="G35" s="227">
        <f t="shared" si="0"/>
        <v>0</v>
      </c>
      <c r="H35" s="32"/>
      <c r="I35" s="33"/>
    </row>
    <row r="36" spans="1:9" ht="28.2" thickBot="1" x14ac:dyDescent="0.35">
      <c r="A36" s="228" t="s">
        <v>438</v>
      </c>
      <c r="B36" s="250" t="s">
        <v>464</v>
      </c>
      <c r="C36" s="229" t="s">
        <v>85</v>
      </c>
      <c r="D36" s="230" t="s">
        <v>86</v>
      </c>
      <c r="E36" s="230">
        <v>134</v>
      </c>
      <c r="F36" s="231"/>
      <c r="G36" s="232">
        <f t="shared" si="0"/>
        <v>0</v>
      </c>
      <c r="H36" s="96" t="s">
        <v>99</v>
      </c>
      <c r="I36" s="27">
        <f>ROUND(SUM(G6:G36),2)</f>
        <v>0</v>
      </c>
    </row>
    <row r="37" spans="1:9" ht="165.6" x14ac:dyDescent="0.3">
      <c r="A37" s="216" t="s">
        <v>465</v>
      </c>
      <c r="B37" s="233" t="s">
        <v>389</v>
      </c>
      <c r="C37" s="234" t="s">
        <v>102</v>
      </c>
      <c r="D37" s="235" t="s">
        <v>58</v>
      </c>
      <c r="E37" s="235">
        <v>1</v>
      </c>
      <c r="F37" s="236"/>
      <c r="G37" s="221">
        <f t="shared" si="0"/>
        <v>0</v>
      </c>
      <c r="H37" s="1"/>
      <c r="I37" s="2"/>
    </row>
    <row r="38" spans="1:9" x14ac:dyDescent="0.3">
      <c r="A38" s="222" t="s">
        <v>465</v>
      </c>
      <c r="B38" s="237" t="s">
        <v>391</v>
      </c>
      <c r="C38" s="238" t="s">
        <v>104</v>
      </c>
      <c r="D38" s="225" t="s">
        <v>22</v>
      </c>
      <c r="E38" s="225">
        <v>4</v>
      </c>
      <c r="F38" s="239"/>
      <c r="G38" s="227">
        <f t="shared" si="0"/>
        <v>0</v>
      </c>
      <c r="H38" s="1"/>
      <c r="I38" s="2"/>
    </row>
    <row r="39" spans="1:9" x14ac:dyDescent="0.3">
      <c r="A39" s="222" t="s">
        <v>465</v>
      </c>
      <c r="B39" s="237" t="s">
        <v>393</v>
      </c>
      <c r="C39" s="238" t="s">
        <v>106</v>
      </c>
      <c r="D39" s="225" t="s">
        <v>22</v>
      </c>
      <c r="E39" s="225">
        <v>4</v>
      </c>
      <c r="F39" s="239"/>
      <c r="G39" s="227">
        <f t="shared" si="0"/>
        <v>0</v>
      </c>
      <c r="H39" s="1"/>
      <c r="I39" s="2"/>
    </row>
    <row r="40" spans="1:9" x14ac:dyDescent="0.3">
      <c r="A40" s="222" t="s">
        <v>465</v>
      </c>
      <c r="B40" s="237" t="s">
        <v>395</v>
      </c>
      <c r="C40" s="238" t="s">
        <v>466</v>
      </c>
      <c r="D40" s="225" t="s">
        <v>27</v>
      </c>
      <c r="E40" s="225">
        <v>195</v>
      </c>
      <c r="F40" s="239"/>
      <c r="G40" s="227">
        <f t="shared" si="0"/>
        <v>0</v>
      </c>
      <c r="H40" s="1"/>
      <c r="I40" s="2"/>
    </row>
    <row r="41" spans="1:9" x14ac:dyDescent="0.3">
      <c r="A41" s="222" t="s">
        <v>465</v>
      </c>
      <c r="B41" s="237" t="s">
        <v>397</v>
      </c>
      <c r="C41" s="238" t="s">
        <v>467</v>
      </c>
      <c r="D41" s="225" t="s">
        <v>27</v>
      </c>
      <c r="E41" s="225">
        <v>24</v>
      </c>
      <c r="F41" s="239"/>
      <c r="G41" s="227">
        <f t="shared" si="0"/>
        <v>0</v>
      </c>
      <c r="H41" s="1"/>
      <c r="I41" s="2"/>
    </row>
    <row r="42" spans="1:9" x14ac:dyDescent="0.3">
      <c r="A42" s="222" t="s">
        <v>465</v>
      </c>
      <c r="B42" s="237" t="s">
        <v>399</v>
      </c>
      <c r="C42" s="238" t="s">
        <v>114</v>
      </c>
      <c r="D42" s="225" t="s">
        <v>58</v>
      </c>
      <c r="E42" s="225">
        <v>10</v>
      </c>
      <c r="F42" s="239"/>
      <c r="G42" s="227">
        <f t="shared" si="0"/>
        <v>0</v>
      </c>
      <c r="H42" s="1"/>
      <c r="I42" s="2"/>
    </row>
    <row r="43" spans="1:9" x14ac:dyDescent="0.3">
      <c r="A43" s="222" t="s">
        <v>465</v>
      </c>
      <c r="B43" s="237" t="s">
        <v>401</v>
      </c>
      <c r="C43" s="238" t="s">
        <v>116</v>
      </c>
      <c r="D43" s="225" t="s">
        <v>27</v>
      </c>
      <c r="E43" s="225">
        <v>31</v>
      </c>
      <c r="F43" s="239"/>
      <c r="G43" s="227">
        <f t="shared" si="0"/>
        <v>0</v>
      </c>
      <c r="H43" s="1"/>
      <c r="I43" s="2"/>
    </row>
    <row r="44" spans="1:9" x14ac:dyDescent="0.3">
      <c r="A44" s="222" t="s">
        <v>465</v>
      </c>
      <c r="B44" s="237" t="s">
        <v>468</v>
      </c>
      <c r="C44" s="238" t="s">
        <v>118</v>
      </c>
      <c r="D44" s="225" t="s">
        <v>27</v>
      </c>
      <c r="E44" s="225">
        <v>134</v>
      </c>
      <c r="F44" s="239"/>
      <c r="G44" s="227">
        <f t="shared" si="0"/>
        <v>0</v>
      </c>
      <c r="H44" s="1"/>
      <c r="I44" s="2"/>
    </row>
    <row r="45" spans="1:9" x14ac:dyDescent="0.3">
      <c r="A45" s="222" t="s">
        <v>465</v>
      </c>
      <c r="B45" s="237" t="s">
        <v>469</v>
      </c>
      <c r="C45" s="238" t="s">
        <v>120</v>
      </c>
      <c r="D45" s="225" t="s">
        <v>27</v>
      </c>
      <c r="E45" s="225">
        <v>134</v>
      </c>
      <c r="F45" s="239"/>
      <c r="G45" s="227">
        <f t="shared" si="0"/>
        <v>0</v>
      </c>
      <c r="H45" s="1"/>
      <c r="I45" s="2"/>
    </row>
    <row r="46" spans="1:9" x14ac:dyDescent="0.3">
      <c r="A46" s="222" t="s">
        <v>465</v>
      </c>
      <c r="B46" s="237" t="s">
        <v>470</v>
      </c>
      <c r="C46" s="238" t="s">
        <v>471</v>
      </c>
      <c r="D46" s="225" t="s">
        <v>58</v>
      </c>
      <c r="E46" s="225">
        <v>1</v>
      </c>
      <c r="F46" s="239"/>
      <c r="G46" s="227">
        <f t="shared" si="0"/>
        <v>0</v>
      </c>
      <c r="H46" s="1"/>
      <c r="I46" s="2"/>
    </row>
    <row r="47" spans="1:9" x14ac:dyDescent="0.3">
      <c r="A47" s="222" t="s">
        <v>465</v>
      </c>
      <c r="B47" s="237" t="s">
        <v>472</v>
      </c>
      <c r="C47" s="238" t="s">
        <v>122</v>
      </c>
      <c r="D47" s="225" t="s">
        <v>58</v>
      </c>
      <c r="E47" s="225">
        <v>4</v>
      </c>
      <c r="F47" s="239"/>
      <c r="G47" s="227">
        <f t="shared" si="0"/>
        <v>0</v>
      </c>
      <c r="H47" s="1"/>
      <c r="I47" s="2"/>
    </row>
    <row r="48" spans="1:9" ht="15" thickBot="1" x14ac:dyDescent="0.35">
      <c r="A48" s="222" t="s">
        <v>465</v>
      </c>
      <c r="B48" s="237" t="s">
        <v>473</v>
      </c>
      <c r="C48" s="238" t="s">
        <v>474</v>
      </c>
      <c r="D48" s="225" t="s">
        <v>22</v>
      </c>
      <c r="E48" s="225">
        <v>4</v>
      </c>
      <c r="F48" s="239"/>
      <c r="G48" s="227">
        <f t="shared" si="0"/>
        <v>0</v>
      </c>
      <c r="H48" s="1"/>
      <c r="I48" s="2"/>
    </row>
    <row r="49" spans="1:9" ht="28.2" thickBot="1" x14ac:dyDescent="0.35">
      <c r="A49" s="240" t="s">
        <v>465</v>
      </c>
      <c r="B49" s="251" t="s">
        <v>475</v>
      </c>
      <c r="C49" s="241" t="s">
        <v>128</v>
      </c>
      <c r="D49" s="242" t="s">
        <v>19</v>
      </c>
      <c r="E49" s="242">
        <v>5</v>
      </c>
      <c r="F49" s="243"/>
      <c r="G49" s="244">
        <f t="shared" si="0"/>
        <v>0</v>
      </c>
      <c r="H49" s="96" t="s">
        <v>143</v>
      </c>
      <c r="I49" s="27">
        <f>ROUND(SUM(G37:G49),2)</f>
        <v>0</v>
      </c>
    </row>
    <row r="50" spans="1:9" ht="42" thickBot="1" x14ac:dyDescent="0.35">
      <c r="F50" s="109" t="s">
        <v>476</v>
      </c>
      <c r="G50" s="110">
        <f>SUM(G6:G49)</f>
        <v>0</v>
      </c>
    </row>
  </sheetData>
  <mergeCells count="2">
    <mergeCell ref="A1:G1"/>
    <mergeCell ref="A4:G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EB99B-6697-4075-8576-072C888C81B3}">
  <dimension ref="A1:J49"/>
  <sheetViews>
    <sheetView topLeftCell="F44" zoomScaleNormal="100" workbookViewId="0">
      <selection activeCell="A4" sqref="A4:G4"/>
    </sheetView>
  </sheetViews>
  <sheetFormatPr defaultColWidth="9.109375" defaultRowHeight="13.8" x14ac:dyDescent="0.25"/>
  <cols>
    <col min="1" max="1" width="39.6640625" style="47" customWidth="1"/>
    <col min="2" max="2" width="10.5546875" style="48" customWidth="1"/>
    <col min="3" max="3" width="71.6640625" style="49" customWidth="1"/>
    <col min="4" max="4" width="9.109375" style="48"/>
    <col min="5" max="5" width="16.33203125" style="48" customWidth="1"/>
    <col min="6" max="6" width="20.6640625" style="50" customWidth="1"/>
    <col min="7" max="7" width="14.6640625" style="48" customWidth="1"/>
    <col min="8" max="8" width="21.5546875" style="1" customWidth="1"/>
    <col min="9" max="9" width="16.109375" style="2" customWidth="1"/>
    <col min="10" max="16384" width="9.109375" style="2"/>
  </cols>
  <sheetData>
    <row r="1" spans="1:10" ht="39.9" customHeight="1" x14ac:dyDescent="0.25">
      <c r="A1" s="302" t="s">
        <v>436</v>
      </c>
      <c r="B1" s="302"/>
      <c r="C1" s="302"/>
      <c r="D1" s="302"/>
      <c r="E1" s="302"/>
      <c r="F1" s="302"/>
      <c r="G1" s="302"/>
    </row>
    <row r="2" spans="1:10" ht="21.75" customHeight="1" x14ac:dyDescent="0.25">
      <c r="A2" s="3"/>
      <c r="B2" s="3"/>
      <c r="C2" s="3"/>
      <c r="D2" s="3"/>
      <c r="E2" s="4"/>
      <c r="F2" s="3"/>
      <c r="G2" s="3"/>
    </row>
    <row r="3" spans="1:10" ht="14.4" thickBot="1" x14ac:dyDescent="0.3">
      <c r="A3" s="37"/>
      <c r="B3" s="38"/>
      <c r="C3" s="37"/>
      <c r="D3" s="38"/>
      <c r="E3" s="38"/>
      <c r="F3" s="46"/>
      <c r="G3" s="45"/>
    </row>
    <row r="4" spans="1:10" ht="21.75" customHeight="1" x14ac:dyDescent="0.25">
      <c r="A4" s="303" t="s">
        <v>477</v>
      </c>
      <c r="B4" s="304"/>
      <c r="C4" s="304"/>
      <c r="D4" s="304"/>
      <c r="E4" s="304"/>
      <c r="F4" s="304"/>
      <c r="G4" s="305"/>
      <c r="J4" s="37"/>
    </row>
    <row r="5" spans="1:10" s="195" customFormat="1" ht="43.5" customHeight="1" thickBot="1" x14ac:dyDescent="0.3">
      <c r="A5" s="160" t="s">
        <v>9</v>
      </c>
      <c r="B5" s="161" t="s">
        <v>10</v>
      </c>
      <c r="C5" s="57" t="s">
        <v>11</v>
      </c>
      <c r="D5" s="161" t="s">
        <v>12</v>
      </c>
      <c r="E5" s="161" t="s">
        <v>13</v>
      </c>
      <c r="F5" s="162" t="s">
        <v>14</v>
      </c>
      <c r="G5" s="163" t="s">
        <v>15</v>
      </c>
      <c r="H5" s="1"/>
      <c r="I5" s="2"/>
    </row>
    <row r="6" spans="1:10" s="195" customFormat="1" ht="31.5" customHeight="1" x14ac:dyDescent="0.25">
      <c r="A6" s="11" t="s">
        <v>146</v>
      </c>
      <c r="B6" s="12" t="s">
        <v>358</v>
      </c>
      <c r="C6" s="211" t="s">
        <v>147</v>
      </c>
      <c r="D6" s="212" t="s">
        <v>58</v>
      </c>
      <c r="E6" s="212">
        <v>1</v>
      </c>
      <c r="F6" s="15"/>
      <c r="G6" s="16">
        <f t="shared" ref="G6:G47" si="0">ROUND((E6*F6),2)</f>
        <v>0</v>
      </c>
      <c r="H6" s="1"/>
      <c r="I6" s="1"/>
    </row>
    <row r="7" spans="1:10" s="195" customFormat="1" ht="31.5" customHeight="1" x14ac:dyDescent="0.25">
      <c r="A7" s="17" t="s">
        <v>146</v>
      </c>
      <c r="B7" s="18" t="s">
        <v>359</v>
      </c>
      <c r="C7" s="198" t="s">
        <v>148</v>
      </c>
      <c r="D7" s="169" t="s">
        <v>27</v>
      </c>
      <c r="E7" s="169">
        <v>19</v>
      </c>
      <c r="F7" s="20"/>
      <c r="G7" s="21">
        <f t="shared" si="0"/>
        <v>0</v>
      </c>
      <c r="H7" s="1"/>
      <c r="I7" s="1"/>
    </row>
    <row r="8" spans="1:10" s="195" customFormat="1" ht="31.5" customHeight="1" x14ac:dyDescent="0.25">
      <c r="A8" s="17" t="s">
        <v>146</v>
      </c>
      <c r="B8" s="18" t="s">
        <v>360</v>
      </c>
      <c r="C8" s="198" t="s">
        <v>149</v>
      </c>
      <c r="D8" s="169" t="s">
        <v>27</v>
      </c>
      <c r="E8" s="169">
        <v>6</v>
      </c>
      <c r="F8" s="20"/>
      <c r="G8" s="21">
        <f t="shared" si="0"/>
        <v>0</v>
      </c>
      <c r="H8" s="1"/>
      <c r="I8" s="1"/>
    </row>
    <row r="9" spans="1:10" s="195" customFormat="1" ht="31.5" customHeight="1" x14ac:dyDescent="0.25">
      <c r="A9" s="17" t="s">
        <v>146</v>
      </c>
      <c r="B9" s="18" t="s">
        <v>362</v>
      </c>
      <c r="C9" s="198" t="s">
        <v>152</v>
      </c>
      <c r="D9" s="169" t="s">
        <v>77</v>
      </c>
      <c r="E9" s="169">
        <v>4.3</v>
      </c>
      <c r="F9" s="20"/>
      <c r="G9" s="21">
        <f t="shared" si="0"/>
        <v>0</v>
      </c>
      <c r="H9" s="1"/>
      <c r="I9" s="1"/>
    </row>
    <row r="10" spans="1:10" s="195" customFormat="1" ht="31.5" customHeight="1" x14ac:dyDescent="0.25">
      <c r="A10" s="17" t="s">
        <v>146</v>
      </c>
      <c r="B10" s="18" t="s">
        <v>364</v>
      </c>
      <c r="C10" s="198" t="s">
        <v>153</v>
      </c>
      <c r="D10" s="169" t="s">
        <v>27</v>
      </c>
      <c r="E10" s="169">
        <v>29</v>
      </c>
      <c r="F10" s="20"/>
      <c r="G10" s="21">
        <f t="shared" si="0"/>
        <v>0</v>
      </c>
      <c r="H10" s="1"/>
      <c r="I10" s="1"/>
    </row>
    <row r="11" spans="1:10" s="195" customFormat="1" ht="31.5" customHeight="1" x14ac:dyDescent="0.25">
      <c r="A11" s="17" t="s">
        <v>146</v>
      </c>
      <c r="B11" s="18" t="s">
        <v>365</v>
      </c>
      <c r="C11" s="198" t="s">
        <v>478</v>
      </c>
      <c r="D11" s="169" t="s">
        <v>86</v>
      </c>
      <c r="E11" s="169">
        <v>1.4</v>
      </c>
      <c r="F11" s="20"/>
      <c r="G11" s="21">
        <f t="shared" si="0"/>
        <v>0</v>
      </c>
      <c r="H11" s="1"/>
      <c r="I11" s="1"/>
    </row>
    <row r="12" spans="1:10" s="195" customFormat="1" ht="31.5" customHeight="1" x14ac:dyDescent="0.25">
      <c r="A12" s="17" t="s">
        <v>146</v>
      </c>
      <c r="B12" s="18" t="s">
        <v>380</v>
      </c>
      <c r="C12" s="198" t="s">
        <v>479</v>
      </c>
      <c r="D12" s="169" t="s">
        <v>77</v>
      </c>
      <c r="E12" s="169">
        <v>77</v>
      </c>
      <c r="F12" s="20"/>
      <c r="G12" s="21">
        <f t="shared" si="0"/>
        <v>0</v>
      </c>
      <c r="H12" s="1"/>
      <c r="I12" s="1"/>
    </row>
    <row r="13" spans="1:10" s="195" customFormat="1" ht="31.5" customHeight="1" x14ac:dyDescent="0.25">
      <c r="A13" s="17" t="s">
        <v>146</v>
      </c>
      <c r="B13" s="18" t="s">
        <v>382</v>
      </c>
      <c r="C13" s="198" t="s">
        <v>383</v>
      </c>
      <c r="D13" s="169" t="s">
        <v>157</v>
      </c>
      <c r="E13" s="169">
        <v>18.399999999999999</v>
      </c>
      <c r="F13" s="20"/>
      <c r="G13" s="21">
        <f t="shared" si="0"/>
        <v>0</v>
      </c>
      <c r="H13" s="1"/>
      <c r="I13" s="1"/>
    </row>
    <row r="14" spans="1:10" s="195" customFormat="1" ht="31.5" customHeight="1" x14ac:dyDescent="0.25">
      <c r="A14" s="17" t="s">
        <v>146</v>
      </c>
      <c r="B14" s="18" t="s">
        <v>384</v>
      </c>
      <c r="C14" s="198" t="s">
        <v>361</v>
      </c>
      <c r="D14" s="169" t="s">
        <v>159</v>
      </c>
      <c r="E14" s="169">
        <v>5</v>
      </c>
      <c r="F14" s="20"/>
      <c r="G14" s="21">
        <f t="shared" si="0"/>
        <v>0</v>
      </c>
      <c r="H14" s="1"/>
      <c r="I14" s="1"/>
    </row>
    <row r="15" spans="1:10" s="195" customFormat="1" ht="31.5" customHeight="1" x14ac:dyDescent="0.25">
      <c r="A15" s="17" t="s">
        <v>146</v>
      </c>
      <c r="B15" s="18" t="s">
        <v>385</v>
      </c>
      <c r="C15" s="198" t="s">
        <v>363</v>
      </c>
      <c r="D15" s="169" t="s">
        <v>159</v>
      </c>
      <c r="E15" s="169">
        <v>1</v>
      </c>
      <c r="F15" s="20"/>
      <c r="G15" s="21">
        <f t="shared" si="0"/>
        <v>0</v>
      </c>
      <c r="H15" s="1"/>
      <c r="I15" s="1"/>
    </row>
    <row r="16" spans="1:10" s="195" customFormat="1" ht="31.5" customHeight="1" thickBot="1" x14ac:dyDescent="0.3">
      <c r="A16" s="17" t="s">
        <v>146</v>
      </c>
      <c r="B16" s="18" t="s">
        <v>386</v>
      </c>
      <c r="C16" s="198" t="s">
        <v>480</v>
      </c>
      <c r="D16" s="169" t="s">
        <v>159</v>
      </c>
      <c r="E16" s="169">
        <v>5</v>
      </c>
      <c r="F16" s="20"/>
      <c r="G16" s="21">
        <f t="shared" si="0"/>
        <v>0</v>
      </c>
      <c r="H16" s="1"/>
      <c r="I16" s="1"/>
    </row>
    <row r="17" spans="1:9" s="195" customFormat="1" ht="31.5" customHeight="1" thickBot="1" x14ac:dyDescent="0.35">
      <c r="A17" s="36" t="s">
        <v>146</v>
      </c>
      <c r="B17" s="81" t="s">
        <v>387</v>
      </c>
      <c r="C17" s="199" t="s">
        <v>162</v>
      </c>
      <c r="D17" s="200" t="s">
        <v>157</v>
      </c>
      <c r="E17" s="200">
        <v>18.899999999999999</v>
      </c>
      <c r="F17" s="24"/>
      <c r="G17" s="25">
        <f t="shared" si="0"/>
        <v>0</v>
      </c>
      <c r="H17" s="96" t="s">
        <v>99</v>
      </c>
      <c r="I17" s="201">
        <f>ROUND(SUM(G6:G17),2)</f>
        <v>0</v>
      </c>
    </row>
    <row r="18" spans="1:9" s="195" customFormat="1" ht="31.5" customHeight="1" x14ac:dyDescent="0.3">
      <c r="A18" s="11" t="s">
        <v>163</v>
      </c>
      <c r="B18" s="12" t="s">
        <v>389</v>
      </c>
      <c r="C18" s="211" t="s">
        <v>481</v>
      </c>
      <c r="D18" s="152" t="s">
        <v>86</v>
      </c>
      <c r="E18" s="152">
        <v>2</v>
      </c>
      <c r="F18" s="15"/>
      <c r="G18" s="16">
        <f t="shared" si="0"/>
        <v>0</v>
      </c>
      <c r="H18" s="204"/>
      <c r="I18" s="204"/>
    </row>
    <row r="19" spans="1:9" s="195" customFormat="1" ht="31.5" customHeight="1" x14ac:dyDescent="0.3">
      <c r="A19" s="17" t="s">
        <v>163</v>
      </c>
      <c r="B19" s="18" t="s">
        <v>391</v>
      </c>
      <c r="C19" s="198" t="s">
        <v>390</v>
      </c>
      <c r="D19" s="154" t="s">
        <v>86</v>
      </c>
      <c r="E19" s="154">
        <v>6</v>
      </c>
      <c r="F19" s="20"/>
      <c r="G19" s="21">
        <f t="shared" si="0"/>
        <v>0</v>
      </c>
      <c r="H19" s="206"/>
      <c r="I19" s="207"/>
    </row>
    <row r="20" spans="1:9" s="195" customFormat="1" ht="31.5" customHeight="1" x14ac:dyDescent="0.3">
      <c r="A20" s="17" t="s">
        <v>163</v>
      </c>
      <c r="B20" s="18" t="s">
        <v>393</v>
      </c>
      <c r="C20" s="198" t="s">
        <v>482</v>
      </c>
      <c r="D20" s="154" t="s">
        <v>86</v>
      </c>
      <c r="E20" s="154">
        <v>7</v>
      </c>
      <c r="F20" s="20"/>
      <c r="G20" s="21">
        <f t="shared" si="0"/>
        <v>0</v>
      </c>
      <c r="H20" s="206"/>
      <c r="I20" s="207"/>
    </row>
    <row r="21" spans="1:9" s="195" customFormat="1" ht="31.5" customHeight="1" x14ac:dyDescent="0.3">
      <c r="A21" s="17" t="s">
        <v>163</v>
      </c>
      <c r="B21" s="18" t="s">
        <v>395</v>
      </c>
      <c r="C21" s="198" t="s">
        <v>483</v>
      </c>
      <c r="D21" s="154" t="s">
        <v>86</v>
      </c>
      <c r="E21" s="154">
        <v>1.6</v>
      </c>
      <c r="F21" s="20"/>
      <c r="G21" s="21">
        <f t="shared" si="0"/>
        <v>0</v>
      </c>
      <c r="H21" s="206"/>
      <c r="I21" s="207"/>
    </row>
    <row r="22" spans="1:9" s="195" customFormat="1" ht="31.5" customHeight="1" x14ac:dyDescent="0.3">
      <c r="A22" s="17" t="s">
        <v>163</v>
      </c>
      <c r="B22" s="18" t="s">
        <v>397</v>
      </c>
      <c r="C22" s="198" t="s">
        <v>165</v>
      </c>
      <c r="D22" s="154" t="s">
        <v>77</v>
      </c>
      <c r="E22" s="154">
        <v>61</v>
      </c>
      <c r="F22" s="20"/>
      <c r="G22" s="21">
        <f t="shared" si="0"/>
        <v>0</v>
      </c>
      <c r="H22" s="206"/>
      <c r="I22" s="207"/>
    </row>
    <row r="23" spans="1:9" s="195" customFormat="1" ht="31.5" customHeight="1" x14ac:dyDescent="0.3">
      <c r="A23" s="17" t="s">
        <v>163</v>
      </c>
      <c r="B23" s="18" t="s">
        <v>399</v>
      </c>
      <c r="C23" s="198" t="s">
        <v>166</v>
      </c>
      <c r="D23" s="154" t="s">
        <v>86</v>
      </c>
      <c r="E23" s="154">
        <v>10</v>
      </c>
      <c r="F23" s="20"/>
      <c r="G23" s="21">
        <f t="shared" si="0"/>
        <v>0</v>
      </c>
      <c r="H23" s="206"/>
      <c r="I23" s="207"/>
    </row>
    <row r="24" spans="1:9" s="195" customFormat="1" ht="31.5" customHeight="1" x14ac:dyDescent="0.3">
      <c r="A24" s="17" t="s">
        <v>163</v>
      </c>
      <c r="B24" s="18" t="s">
        <v>401</v>
      </c>
      <c r="C24" s="198" t="s">
        <v>213</v>
      </c>
      <c r="D24" s="154" t="s">
        <v>77</v>
      </c>
      <c r="E24" s="154">
        <v>49</v>
      </c>
      <c r="F24" s="20"/>
      <c r="G24" s="21">
        <f t="shared" si="0"/>
        <v>0</v>
      </c>
      <c r="H24" s="206"/>
      <c r="I24" s="207"/>
    </row>
    <row r="25" spans="1:9" s="195" customFormat="1" ht="31.5" customHeight="1" x14ac:dyDescent="0.3">
      <c r="A25" s="17" t="s">
        <v>163</v>
      </c>
      <c r="B25" s="18" t="s">
        <v>468</v>
      </c>
      <c r="C25" s="198" t="s">
        <v>484</v>
      </c>
      <c r="D25" s="154" t="s">
        <v>86</v>
      </c>
      <c r="E25" s="154">
        <v>2</v>
      </c>
      <c r="F25" s="20"/>
      <c r="G25" s="21">
        <f t="shared" si="0"/>
        <v>0</v>
      </c>
      <c r="H25" s="206"/>
      <c r="I25" s="207"/>
    </row>
    <row r="26" spans="1:9" s="195" customFormat="1" ht="31.5" customHeight="1" thickBot="1" x14ac:dyDescent="0.35">
      <c r="A26" s="17" t="s">
        <v>163</v>
      </c>
      <c r="B26" s="18" t="s">
        <v>469</v>
      </c>
      <c r="C26" s="198" t="s">
        <v>400</v>
      </c>
      <c r="D26" s="154" t="s">
        <v>86</v>
      </c>
      <c r="E26" s="154">
        <v>1</v>
      </c>
      <c r="F26" s="20"/>
      <c r="G26" s="21">
        <f t="shared" si="0"/>
        <v>0</v>
      </c>
      <c r="H26" s="206"/>
      <c r="I26" s="207"/>
    </row>
    <row r="27" spans="1:9" s="195" customFormat="1" ht="31.5" customHeight="1" thickBot="1" x14ac:dyDescent="0.35">
      <c r="A27" s="36" t="s">
        <v>163</v>
      </c>
      <c r="B27" s="81" t="s">
        <v>470</v>
      </c>
      <c r="C27" s="199" t="s">
        <v>214</v>
      </c>
      <c r="D27" s="157" t="s">
        <v>77</v>
      </c>
      <c r="E27" s="157">
        <v>49</v>
      </c>
      <c r="F27" s="24"/>
      <c r="G27" s="25">
        <f t="shared" si="0"/>
        <v>0</v>
      </c>
      <c r="H27" s="96" t="s">
        <v>143</v>
      </c>
      <c r="I27" s="201">
        <f>ROUND(SUM(G18:G27),2)</f>
        <v>0</v>
      </c>
    </row>
    <row r="28" spans="1:9" s="195" customFormat="1" ht="31.5" customHeight="1" x14ac:dyDescent="0.3">
      <c r="A28" s="11" t="s">
        <v>485</v>
      </c>
      <c r="B28" s="12" t="s">
        <v>402</v>
      </c>
      <c r="C28" s="211" t="s">
        <v>169</v>
      </c>
      <c r="D28" s="152" t="s">
        <v>77</v>
      </c>
      <c r="E28" s="212">
        <v>63.3</v>
      </c>
      <c r="F28" s="15"/>
      <c r="G28" s="16">
        <f t="shared" si="0"/>
        <v>0</v>
      </c>
      <c r="H28" s="206"/>
      <c r="I28" s="207"/>
    </row>
    <row r="29" spans="1:9" s="195" customFormat="1" ht="31.5" customHeight="1" x14ac:dyDescent="0.3">
      <c r="A29" s="17" t="s">
        <v>485</v>
      </c>
      <c r="B29" s="18" t="s">
        <v>403</v>
      </c>
      <c r="C29" s="198" t="s">
        <v>486</v>
      </c>
      <c r="D29" s="154" t="s">
        <v>77</v>
      </c>
      <c r="E29" s="169">
        <v>63.3</v>
      </c>
      <c r="F29" s="20"/>
      <c r="G29" s="21">
        <f t="shared" si="0"/>
        <v>0</v>
      </c>
      <c r="H29" s="206"/>
      <c r="I29" s="207"/>
    </row>
    <row r="30" spans="1:9" s="195" customFormat="1" ht="31.5" customHeight="1" x14ac:dyDescent="0.3">
      <c r="A30" s="17" t="s">
        <v>485</v>
      </c>
      <c r="B30" s="18" t="s">
        <v>404</v>
      </c>
      <c r="C30" s="198" t="s">
        <v>169</v>
      </c>
      <c r="D30" s="154" t="s">
        <v>77</v>
      </c>
      <c r="E30" s="169">
        <v>63.3</v>
      </c>
      <c r="F30" s="20"/>
      <c r="G30" s="21">
        <f t="shared" si="0"/>
        <v>0</v>
      </c>
      <c r="H30" s="206"/>
      <c r="I30" s="207"/>
    </row>
    <row r="31" spans="1:9" s="195" customFormat="1" ht="31.5" customHeight="1" thickBot="1" x14ac:dyDescent="0.35">
      <c r="A31" s="17" t="s">
        <v>485</v>
      </c>
      <c r="B31" s="18" t="s">
        <v>487</v>
      </c>
      <c r="C31" s="198" t="s">
        <v>171</v>
      </c>
      <c r="D31" s="154" t="s">
        <v>77</v>
      </c>
      <c r="E31" s="169">
        <v>63.3</v>
      </c>
      <c r="F31" s="20"/>
      <c r="G31" s="21">
        <f t="shared" si="0"/>
        <v>0</v>
      </c>
      <c r="H31" s="206"/>
      <c r="I31" s="207"/>
    </row>
    <row r="32" spans="1:9" s="195" customFormat="1" ht="31.5" customHeight="1" thickBot="1" x14ac:dyDescent="0.35">
      <c r="A32" s="36" t="s">
        <v>485</v>
      </c>
      <c r="B32" s="81" t="s">
        <v>488</v>
      </c>
      <c r="C32" s="199" t="s">
        <v>173</v>
      </c>
      <c r="D32" s="157" t="s">
        <v>27</v>
      </c>
      <c r="E32" s="200">
        <v>15</v>
      </c>
      <c r="F32" s="24"/>
      <c r="G32" s="25">
        <f t="shared" si="0"/>
        <v>0</v>
      </c>
      <c r="H32" s="96" t="s">
        <v>174</v>
      </c>
      <c r="I32" s="201">
        <f>ROUND(SUM(G28:G32),2)</f>
        <v>0</v>
      </c>
    </row>
    <row r="33" spans="1:9" s="195" customFormat="1" ht="42" customHeight="1" x14ac:dyDescent="0.3">
      <c r="A33" s="11" t="s">
        <v>489</v>
      </c>
      <c r="B33" s="12" t="s">
        <v>406</v>
      </c>
      <c r="C33" s="211" t="s">
        <v>490</v>
      </c>
      <c r="D33" s="152" t="s">
        <v>77</v>
      </c>
      <c r="E33" s="212">
        <v>61</v>
      </c>
      <c r="F33" s="15"/>
      <c r="G33" s="16">
        <f t="shared" si="0"/>
        <v>0</v>
      </c>
      <c r="H33" s="206"/>
      <c r="I33" s="207"/>
    </row>
    <row r="34" spans="1:9" s="195" customFormat="1" ht="42" customHeight="1" x14ac:dyDescent="0.3">
      <c r="A34" s="17" t="s">
        <v>489</v>
      </c>
      <c r="B34" s="18" t="s">
        <v>407</v>
      </c>
      <c r="C34" s="198" t="s">
        <v>491</v>
      </c>
      <c r="D34" s="154" t="s">
        <v>77</v>
      </c>
      <c r="E34" s="169">
        <v>61</v>
      </c>
      <c r="F34" s="20"/>
      <c r="G34" s="21">
        <f t="shared" si="0"/>
        <v>0</v>
      </c>
      <c r="H34" s="206"/>
      <c r="I34" s="207"/>
    </row>
    <row r="35" spans="1:9" s="195" customFormat="1" ht="42" customHeight="1" x14ac:dyDescent="0.3">
      <c r="A35" s="17" t="s">
        <v>489</v>
      </c>
      <c r="B35" s="18" t="s">
        <v>408</v>
      </c>
      <c r="C35" s="198" t="s">
        <v>232</v>
      </c>
      <c r="D35" s="154" t="s">
        <v>77</v>
      </c>
      <c r="E35" s="169">
        <v>40.700000000000003</v>
      </c>
      <c r="F35" s="20"/>
      <c r="G35" s="21">
        <f t="shared" si="0"/>
        <v>0</v>
      </c>
      <c r="H35" s="206"/>
      <c r="I35" s="207"/>
    </row>
    <row r="36" spans="1:9" s="195" customFormat="1" ht="42" customHeight="1" x14ac:dyDescent="0.3">
      <c r="A36" s="17" t="s">
        <v>489</v>
      </c>
      <c r="B36" s="18" t="s">
        <v>409</v>
      </c>
      <c r="C36" s="198" t="s">
        <v>183</v>
      </c>
      <c r="D36" s="154" t="s">
        <v>77</v>
      </c>
      <c r="E36" s="169">
        <v>4.3</v>
      </c>
      <c r="F36" s="20"/>
      <c r="G36" s="21">
        <f t="shared" si="0"/>
        <v>0</v>
      </c>
      <c r="H36" s="206"/>
      <c r="I36" s="207"/>
    </row>
    <row r="37" spans="1:9" s="195" customFormat="1" ht="42" customHeight="1" x14ac:dyDescent="0.3">
      <c r="A37" s="17" t="s">
        <v>489</v>
      </c>
      <c r="B37" s="18" t="s">
        <v>410</v>
      </c>
      <c r="C37" s="198" t="s">
        <v>185</v>
      </c>
      <c r="D37" s="154" t="s">
        <v>77</v>
      </c>
      <c r="E37" s="169">
        <v>7.7</v>
      </c>
      <c r="F37" s="20"/>
      <c r="G37" s="21">
        <f t="shared" si="0"/>
        <v>0</v>
      </c>
      <c r="H37" s="206"/>
      <c r="I37" s="207"/>
    </row>
    <row r="38" spans="1:9" s="195" customFormat="1" ht="42" customHeight="1" x14ac:dyDescent="0.3">
      <c r="A38" s="17" t="s">
        <v>489</v>
      </c>
      <c r="B38" s="18" t="s">
        <v>411</v>
      </c>
      <c r="C38" s="198" t="s">
        <v>187</v>
      </c>
      <c r="D38" s="154" t="s">
        <v>77</v>
      </c>
      <c r="E38" s="169">
        <v>8.3000000000000007</v>
      </c>
      <c r="F38" s="20"/>
      <c r="G38" s="21">
        <f t="shared" si="0"/>
        <v>0</v>
      </c>
      <c r="H38" s="206"/>
      <c r="I38" s="207"/>
    </row>
    <row r="39" spans="1:9" s="195" customFormat="1" ht="42" customHeight="1" x14ac:dyDescent="0.3">
      <c r="A39" s="17" t="s">
        <v>489</v>
      </c>
      <c r="B39" s="18" t="s">
        <v>413</v>
      </c>
      <c r="C39" s="198" t="s">
        <v>492</v>
      </c>
      <c r="D39" s="154" t="s">
        <v>27</v>
      </c>
      <c r="E39" s="169">
        <v>33</v>
      </c>
      <c r="F39" s="20"/>
      <c r="G39" s="21">
        <f t="shared" si="0"/>
        <v>0</v>
      </c>
      <c r="H39" s="206"/>
      <c r="I39" s="207"/>
    </row>
    <row r="40" spans="1:9" s="195" customFormat="1" ht="42" customHeight="1" thickBot="1" x14ac:dyDescent="0.35">
      <c r="A40" s="17" t="s">
        <v>489</v>
      </c>
      <c r="B40" s="18" t="s">
        <v>414</v>
      </c>
      <c r="C40" s="198" t="s">
        <v>191</v>
      </c>
      <c r="D40" s="154" t="s">
        <v>27</v>
      </c>
      <c r="E40" s="169">
        <v>30</v>
      </c>
      <c r="F40" s="20"/>
      <c r="G40" s="21">
        <f t="shared" si="0"/>
        <v>0</v>
      </c>
      <c r="H40" s="206"/>
      <c r="I40" s="207"/>
    </row>
    <row r="41" spans="1:9" s="195" customFormat="1" ht="42" customHeight="1" thickBot="1" x14ac:dyDescent="0.35">
      <c r="A41" s="36" t="s">
        <v>489</v>
      </c>
      <c r="B41" s="81" t="s">
        <v>493</v>
      </c>
      <c r="C41" s="199" t="s">
        <v>193</v>
      </c>
      <c r="D41" s="157" t="s">
        <v>27</v>
      </c>
      <c r="E41" s="200">
        <v>33</v>
      </c>
      <c r="F41" s="24"/>
      <c r="G41" s="25">
        <f t="shared" si="0"/>
        <v>0</v>
      </c>
      <c r="H41" s="96" t="s">
        <v>194</v>
      </c>
      <c r="I41" s="201">
        <f>ROUND(SUM(G33:G41),2)</f>
        <v>0</v>
      </c>
    </row>
    <row r="42" spans="1:9" s="195" customFormat="1" ht="31.5" customHeight="1" x14ac:dyDescent="0.25">
      <c r="A42" s="11" t="s">
        <v>195</v>
      </c>
      <c r="B42" s="12" t="s">
        <v>375</v>
      </c>
      <c r="C42" s="211" t="s">
        <v>426</v>
      </c>
      <c r="D42" s="152" t="s">
        <v>159</v>
      </c>
      <c r="E42" s="212">
        <v>2</v>
      </c>
      <c r="F42" s="15"/>
      <c r="G42" s="16">
        <f t="shared" si="0"/>
        <v>0</v>
      </c>
      <c r="H42" s="32"/>
      <c r="I42" s="32"/>
    </row>
    <row r="43" spans="1:9" s="195" customFormat="1" ht="31.5" customHeight="1" x14ac:dyDescent="0.25">
      <c r="A43" s="17" t="s">
        <v>195</v>
      </c>
      <c r="B43" s="18" t="s">
        <v>427</v>
      </c>
      <c r="C43" s="198" t="s">
        <v>428</v>
      </c>
      <c r="D43" s="154" t="s">
        <v>159</v>
      </c>
      <c r="E43" s="169">
        <v>2</v>
      </c>
      <c r="F43" s="20"/>
      <c r="G43" s="21">
        <f t="shared" si="0"/>
        <v>0</v>
      </c>
      <c r="H43" s="32"/>
      <c r="I43" s="32"/>
    </row>
    <row r="44" spans="1:9" s="195" customFormat="1" ht="31.5" customHeight="1" thickBot="1" x14ac:dyDescent="0.3">
      <c r="A44" s="83" t="s">
        <v>195</v>
      </c>
      <c r="B44" s="77" t="s">
        <v>429</v>
      </c>
      <c r="C44" s="196" t="s">
        <v>494</v>
      </c>
      <c r="D44" s="202" t="s">
        <v>159</v>
      </c>
      <c r="E44" s="197">
        <v>5</v>
      </c>
      <c r="F44" s="112"/>
      <c r="G44" s="85">
        <f t="shared" si="0"/>
        <v>0</v>
      </c>
      <c r="H44" s="32"/>
      <c r="I44" s="32"/>
    </row>
    <row r="45" spans="1:9" s="195" customFormat="1" ht="31.5" customHeight="1" thickBot="1" x14ac:dyDescent="0.35">
      <c r="A45" s="36" t="s">
        <v>195</v>
      </c>
      <c r="B45" s="81" t="s">
        <v>430</v>
      </c>
      <c r="C45" s="199" t="s">
        <v>199</v>
      </c>
      <c r="D45" s="157" t="s">
        <v>77</v>
      </c>
      <c r="E45" s="200">
        <v>25.6</v>
      </c>
      <c r="F45" s="24"/>
      <c r="G45" s="25">
        <f t="shared" si="0"/>
        <v>0</v>
      </c>
      <c r="H45" s="96" t="s">
        <v>202</v>
      </c>
      <c r="I45" s="201">
        <f>ROUND(SUM(G42:G45),2)</f>
        <v>0</v>
      </c>
    </row>
    <row r="46" spans="1:9" s="195" customFormat="1" ht="31.5" customHeight="1" thickBot="1" x14ac:dyDescent="0.35">
      <c r="A46" s="11" t="s">
        <v>203</v>
      </c>
      <c r="B46" s="12" t="s">
        <v>434</v>
      </c>
      <c r="C46" s="211" t="s">
        <v>205</v>
      </c>
      <c r="D46" s="152" t="s">
        <v>58</v>
      </c>
      <c r="E46" s="212">
        <v>1</v>
      </c>
      <c r="F46" s="15"/>
      <c r="G46" s="16">
        <f t="shared" si="0"/>
        <v>0</v>
      </c>
      <c r="H46" s="204"/>
      <c r="I46" s="204"/>
    </row>
    <row r="47" spans="1:9" s="195" customFormat="1" ht="31.5" customHeight="1" thickBot="1" x14ac:dyDescent="0.35">
      <c r="A47" s="36" t="s">
        <v>203</v>
      </c>
      <c r="B47" s="81" t="s">
        <v>435</v>
      </c>
      <c r="C47" s="199" t="s">
        <v>247</v>
      </c>
      <c r="D47" s="157" t="s">
        <v>58</v>
      </c>
      <c r="E47" s="200">
        <v>1</v>
      </c>
      <c r="F47" s="24"/>
      <c r="G47" s="25">
        <f t="shared" si="0"/>
        <v>0</v>
      </c>
      <c r="H47" s="96" t="s">
        <v>208</v>
      </c>
      <c r="I47" s="201">
        <f>ROUND(SUM(G46:G47),2)</f>
        <v>0</v>
      </c>
    </row>
    <row r="48" spans="1:9" s="195" customFormat="1" ht="42" customHeight="1" thickBot="1" x14ac:dyDescent="0.35">
      <c r="A48" s="213"/>
      <c r="B48" s="214"/>
      <c r="C48" s="213"/>
      <c r="D48" s="214"/>
      <c r="E48" s="214"/>
      <c r="F48" s="109" t="s">
        <v>495</v>
      </c>
      <c r="G48" s="110">
        <f>SUM(G6:G47)</f>
        <v>0</v>
      </c>
      <c r="H48" s="215"/>
      <c r="I48" s="207"/>
    </row>
    <row r="49" s="195" customFormat="1" ht="18.75" customHeight="1" x14ac:dyDescent="0.3"/>
  </sheetData>
  <mergeCells count="2">
    <mergeCell ref="A1:G1"/>
    <mergeCell ref="A4: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9DBA-6723-4B3B-8B23-C38E5E6BFC30}">
  <dimension ref="A1:J45"/>
  <sheetViews>
    <sheetView topLeftCell="F41" zoomScaleNormal="100" workbookViewId="0">
      <selection activeCell="A4" sqref="A4:G4"/>
    </sheetView>
  </sheetViews>
  <sheetFormatPr defaultColWidth="9.109375" defaultRowHeight="13.8" x14ac:dyDescent="0.25"/>
  <cols>
    <col min="1" max="1" width="39.6640625" style="47" customWidth="1"/>
    <col min="2" max="2" width="10.5546875" style="48" customWidth="1"/>
    <col min="3" max="3" width="71.6640625" style="49" customWidth="1"/>
    <col min="4" max="4" width="9.109375" style="48"/>
    <col min="5" max="5" width="16.33203125" style="48" customWidth="1"/>
    <col min="6" max="6" width="20.6640625" style="50" customWidth="1"/>
    <col min="7" max="7" width="14.6640625" style="48" customWidth="1"/>
    <col min="8" max="8" width="21.5546875" style="1" customWidth="1"/>
    <col min="9" max="9" width="16.109375" style="2" customWidth="1"/>
    <col min="10" max="16384" width="9.109375" style="2"/>
  </cols>
  <sheetData>
    <row r="1" spans="1:10" ht="39.9" customHeight="1" x14ac:dyDescent="0.25">
      <c r="A1" s="302" t="s">
        <v>436</v>
      </c>
      <c r="B1" s="302"/>
      <c r="C1" s="302"/>
      <c r="D1" s="302"/>
      <c r="E1" s="302"/>
      <c r="F1" s="302"/>
      <c r="G1" s="302"/>
    </row>
    <row r="2" spans="1:10" ht="21.75" customHeight="1" x14ac:dyDescent="0.25">
      <c r="A2" s="3"/>
      <c r="B2" s="3"/>
      <c r="C2" s="3"/>
      <c r="D2" s="3"/>
      <c r="E2" s="4"/>
      <c r="F2" s="3"/>
      <c r="G2" s="3"/>
    </row>
    <row r="3" spans="1:10" ht="14.4" thickBot="1" x14ac:dyDescent="0.3">
      <c r="A3" s="37"/>
      <c r="B3" s="38"/>
      <c r="C3" s="37"/>
      <c r="D3" s="38"/>
      <c r="E3" s="38"/>
      <c r="F3" s="46"/>
      <c r="G3" s="45"/>
    </row>
    <row r="4" spans="1:10" ht="21.75" customHeight="1" x14ac:dyDescent="0.25">
      <c r="A4" s="303" t="s">
        <v>496</v>
      </c>
      <c r="B4" s="304"/>
      <c r="C4" s="304"/>
      <c r="D4" s="304"/>
      <c r="E4" s="304"/>
      <c r="F4" s="304"/>
      <c r="G4" s="305"/>
      <c r="J4" s="37"/>
    </row>
    <row r="5" spans="1:10" s="195" customFormat="1" ht="43.5" customHeight="1" thickBot="1" x14ac:dyDescent="0.3">
      <c r="A5" s="160" t="s">
        <v>9</v>
      </c>
      <c r="B5" s="161" t="s">
        <v>10</v>
      </c>
      <c r="C5" s="7" t="s">
        <v>11</v>
      </c>
      <c r="D5" s="6" t="s">
        <v>12</v>
      </c>
      <c r="E5" s="6" t="s">
        <v>13</v>
      </c>
      <c r="F5" s="9" t="s">
        <v>14</v>
      </c>
      <c r="G5" s="10" t="s">
        <v>15</v>
      </c>
      <c r="H5" s="1"/>
      <c r="I5" s="2"/>
    </row>
    <row r="6" spans="1:10" s="195" customFormat="1" ht="31.5" customHeight="1" x14ac:dyDescent="0.25">
      <c r="A6" s="11" t="s">
        <v>146</v>
      </c>
      <c r="B6" s="118" t="s">
        <v>358</v>
      </c>
      <c r="C6" s="196" t="s">
        <v>147</v>
      </c>
      <c r="D6" s="197" t="s">
        <v>58</v>
      </c>
      <c r="E6" s="197">
        <v>1</v>
      </c>
      <c r="F6" s="112"/>
      <c r="G6" s="16">
        <f t="shared" ref="G6:G43" si="0">ROUND((E6*F6),2)</f>
        <v>0</v>
      </c>
      <c r="H6" s="1"/>
      <c r="I6" s="1"/>
    </row>
    <row r="7" spans="1:10" s="195" customFormat="1" ht="31.5" customHeight="1" x14ac:dyDescent="0.25">
      <c r="A7" s="17" t="s">
        <v>146</v>
      </c>
      <c r="B7" s="64" t="s">
        <v>359</v>
      </c>
      <c r="C7" s="198" t="s">
        <v>148</v>
      </c>
      <c r="D7" s="169" t="s">
        <v>27</v>
      </c>
      <c r="E7" s="169">
        <v>32</v>
      </c>
      <c r="F7" s="20"/>
      <c r="G7" s="21">
        <f t="shared" si="0"/>
        <v>0</v>
      </c>
      <c r="H7" s="1"/>
      <c r="I7" s="1"/>
    </row>
    <row r="8" spans="1:10" s="195" customFormat="1" ht="31.5" customHeight="1" x14ac:dyDescent="0.25">
      <c r="A8" s="17" t="s">
        <v>146</v>
      </c>
      <c r="B8" s="64" t="s">
        <v>360</v>
      </c>
      <c r="C8" s="198" t="s">
        <v>149</v>
      </c>
      <c r="D8" s="169" t="s">
        <v>27</v>
      </c>
      <c r="E8" s="169">
        <v>3</v>
      </c>
      <c r="F8" s="20"/>
      <c r="G8" s="21">
        <f t="shared" si="0"/>
        <v>0</v>
      </c>
      <c r="H8" s="1"/>
      <c r="I8" s="1"/>
    </row>
    <row r="9" spans="1:10" s="195" customFormat="1" ht="31.5" customHeight="1" x14ac:dyDescent="0.25">
      <c r="A9" s="17" t="s">
        <v>146</v>
      </c>
      <c r="B9" s="64" t="s">
        <v>362</v>
      </c>
      <c r="C9" s="198" t="s">
        <v>150</v>
      </c>
      <c r="D9" s="169" t="s">
        <v>77</v>
      </c>
      <c r="E9" s="169">
        <v>2</v>
      </c>
      <c r="F9" s="20"/>
      <c r="G9" s="21">
        <f t="shared" si="0"/>
        <v>0</v>
      </c>
      <c r="H9" s="1"/>
      <c r="I9" s="1"/>
    </row>
    <row r="10" spans="1:10" s="195" customFormat="1" ht="31.5" customHeight="1" x14ac:dyDescent="0.25">
      <c r="A10" s="17" t="s">
        <v>146</v>
      </c>
      <c r="B10" s="64" t="s">
        <v>364</v>
      </c>
      <c r="C10" s="198" t="s">
        <v>153</v>
      </c>
      <c r="D10" s="169" t="s">
        <v>27</v>
      </c>
      <c r="E10" s="169">
        <v>36</v>
      </c>
      <c r="F10" s="20"/>
      <c r="G10" s="21">
        <f t="shared" si="0"/>
        <v>0</v>
      </c>
      <c r="H10" s="1"/>
      <c r="I10" s="1"/>
    </row>
    <row r="11" spans="1:10" s="195" customFormat="1" ht="31.5" customHeight="1" x14ac:dyDescent="0.25">
      <c r="A11" s="17" t="s">
        <v>146</v>
      </c>
      <c r="B11" s="64" t="s">
        <v>365</v>
      </c>
      <c r="C11" s="198" t="s">
        <v>497</v>
      </c>
      <c r="D11" s="169" t="s">
        <v>77</v>
      </c>
      <c r="E11" s="169">
        <v>71</v>
      </c>
      <c r="F11" s="20"/>
      <c r="G11" s="21">
        <f t="shared" si="0"/>
        <v>0</v>
      </c>
      <c r="H11" s="1"/>
      <c r="I11" s="1"/>
    </row>
    <row r="12" spans="1:10" s="195" customFormat="1" ht="31.5" customHeight="1" x14ac:dyDescent="0.25">
      <c r="A12" s="17" t="s">
        <v>146</v>
      </c>
      <c r="B12" s="64" t="s">
        <v>380</v>
      </c>
      <c r="C12" s="198" t="s">
        <v>479</v>
      </c>
      <c r="D12" s="169" t="s">
        <v>77</v>
      </c>
      <c r="E12" s="169">
        <v>93</v>
      </c>
      <c r="F12" s="20"/>
      <c r="G12" s="21">
        <f t="shared" si="0"/>
        <v>0</v>
      </c>
      <c r="H12" s="1"/>
      <c r="I12" s="1"/>
    </row>
    <row r="13" spans="1:10" s="195" customFormat="1" ht="31.5" customHeight="1" x14ac:dyDescent="0.25">
      <c r="A13" s="17" t="s">
        <v>146</v>
      </c>
      <c r="B13" s="64" t="s">
        <v>382</v>
      </c>
      <c r="C13" s="198" t="s">
        <v>383</v>
      </c>
      <c r="D13" s="169" t="s">
        <v>157</v>
      </c>
      <c r="E13" s="169">
        <v>34</v>
      </c>
      <c r="F13" s="20"/>
      <c r="G13" s="21">
        <f t="shared" si="0"/>
        <v>0</v>
      </c>
      <c r="H13" s="1"/>
      <c r="I13" s="1"/>
    </row>
    <row r="14" spans="1:10" s="195" customFormat="1" ht="31.5" customHeight="1" x14ac:dyDescent="0.25">
      <c r="A14" s="17" t="s">
        <v>146</v>
      </c>
      <c r="B14" s="64" t="s">
        <v>384</v>
      </c>
      <c r="C14" s="198" t="s">
        <v>361</v>
      </c>
      <c r="D14" s="169" t="s">
        <v>159</v>
      </c>
      <c r="E14" s="169">
        <v>2</v>
      </c>
      <c r="F14" s="20"/>
      <c r="G14" s="21">
        <f t="shared" si="0"/>
        <v>0</v>
      </c>
      <c r="H14" s="1"/>
      <c r="I14" s="1"/>
    </row>
    <row r="15" spans="1:10" s="195" customFormat="1" ht="31.5" customHeight="1" thickBot="1" x14ac:dyDescent="0.3">
      <c r="A15" s="17" t="s">
        <v>146</v>
      </c>
      <c r="B15" s="64" t="s">
        <v>385</v>
      </c>
      <c r="C15" s="198" t="s">
        <v>480</v>
      </c>
      <c r="D15" s="169" t="s">
        <v>159</v>
      </c>
      <c r="E15" s="169">
        <v>3</v>
      </c>
      <c r="F15" s="20"/>
      <c r="G15" s="21">
        <f t="shared" si="0"/>
        <v>0</v>
      </c>
      <c r="H15" s="1"/>
      <c r="I15" s="1"/>
    </row>
    <row r="16" spans="1:10" s="195" customFormat="1" ht="31.5" customHeight="1" thickBot="1" x14ac:dyDescent="0.35">
      <c r="A16" s="36" t="s">
        <v>146</v>
      </c>
      <c r="B16" s="73" t="s">
        <v>386</v>
      </c>
      <c r="C16" s="199" t="s">
        <v>162</v>
      </c>
      <c r="D16" s="200" t="s">
        <v>157</v>
      </c>
      <c r="E16" s="200">
        <v>29.6</v>
      </c>
      <c r="F16" s="24"/>
      <c r="G16" s="25">
        <f t="shared" si="0"/>
        <v>0</v>
      </c>
      <c r="H16" s="96" t="s">
        <v>99</v>
      </c>
      <c r="I16" s="201">
        <f>ROUND(SUM(G6:G16),2)</f>
        <v>0</v>
      </c>
    </row>
    <row r="17" spans="1:9" s="195" customFormat="1" ht="31.5" customHeight="1" x14ac:dyDescent="0.3">
      <c r="A17" s="83" t="s">
        <v>163</v>
      </c>
      <c r="B17" s="60" t="s">
        <v>389</v>
      </c>
      <c r="C17" s="196" t="s">
        <v>481</v>
      </c>
      <c r="D17" s="202" t="s">
        <v>86</v>
      </c>
      <c r="E17" s="202">
        <v>1.5</v>
      </c>
      <c r="F17" s="112"/>
      <c r="G17" s="16">
        <f t="shared" si="0"/>
        <v>0</v>
      </c>
      <c r="H17" s="204"/>
      <c r="I17" s="204"/>
    </row>
    <row r="18" spans="1:9" s="195" customFormat="1" ht="31.5" customHeight="1" x14ac:dyDescent="0.3">
      <c r="A18" s="83" t="s">
        <v>163</v>
      </c>
      <c r="B18" s="60" t="s">
        <v>391</v>
      </c>
      <c r="C18" s="198" t="s">
        <v>482</v>
      </c>
      <c r="D18" s="154" t="s">
        <v>86</v>
      </c>
      <c r="E18" s="154">
        <v>14</v>
      </c>
      <c r="F18" s="20"/>
      <c r="G18" s="21">
        <f t="shared" si="0"/>
        <v>0</v>
      </c>
      <c r="H18" s="206"/>
      <c r="I18" s="207"/>
    </row>
    <row r="19" spans="1:9" s="195" customFormat="1" ht="31.5" customHeight="1" x14ac:dyDescent="0.3">
      <c r="A19" s="83" t="s">
        <v>163</v>
      </c>
      <c r="B19" s="60" t="s">
        <v>393</v>
      </c>
      <c r="C19" s="198" t="s">
        <v>483</v>
      </c>
      <c r="D19" s="154" t="s">
        <v>86</v>
      </c>
      <c r="E19" s="154">
        <v>1.5</v>
      </c>
      <c r="F19" s="20"/>
      <c r="G19" s="21">
        <f t="shared" si="0"/>
        <v>0</v>
      </c>
      <c r="H19" s="206"/>
      <c r="I19" s="207"/>
    </row>
    <row r="20" spans="1:9" s="195" customFormat="1" ht="31.5" customHeight="1" x14ac:dyDescent="0.3">
      <c r="A20" s="83" t="s">
        <v>163</v>
      </c>
      <c r="B20" s="60" t="s">
        <v>395</v>
      </c>
      <c r="C20" s="198" t="s">
        <v>498</v>
      </c>
      <c r="D20" s="154" t="s">
        <v>77</v>
      </c>
      <c r="E20" s="154">
        <v>32</v>
      </c>
      <c r="F20" s="20"/>
      <c r="G20" s="21">
        <f t="shared" si="0"/>
        <v>0</v>
      </c>
      <c r="H20" s="206"/>
      <c r="I20" s="207"/>
    </row>
    <row r="21" spans="1:9" s="195" customFormat="1" ht="31.5" customHeight="1" x14ac:dyDescent="0.3">
      <c r="A21" s="83" t="s">
        <v>163</v>
      </c>
      <c r="B21" s="60" t="s">
        <v>397</v>
      </c>
      <c r="C21" s="198" t="s">
        <v>499</v>
      </c>
      <c r="D21" s="154" t="s">
        <v>86</v>
      </c>
      <c r="E21" s="154">
        <v>5</v>
      </c>
      <c r="F21" s="20"/>
      <c r="G21" s="21">
        <f t="shared" si="0"/>
        <v>0</v>
      </c>
      <c r="H21" s="206"/>
      <c r="I21" s="207"/>
    </row>
    <row r="22" spans="1:9" s="195" customFormat="1" ht="31.5" customHeight="1" x14ac:dyDescent="0.3">
      <c r="A22" s="83" t="s">
        <v>163</v>
      </c>
      <c r="B22" s="60" t="s">
        <v>399</v>
      </c>
      <c r="C22" s="198" t="s">
        <v>500</v>
      </c>
      <c r="D22" s="154" t="s">
        <v>77</v>
      </c>
      <c r="E22" s="154">
        <v>73</v>
      </c>
      <c r="F22" s="20"/>
      <c r="G22" s="21">
        <f t="shared" si="0"/>
        <v>0</v>
      </c>
      <c r="H22" s="206"/>
      <c r="I22" s="207"/>
    </row>
    <row r="23" spans="1:9" s="195" customFormat="1" ht="31.5" customHeight="1" x14ac:dyDescent="0.3">
      <c r="A23" s="83" t="s">
        <v>163</v>
      </c>
      <c r="B23" s="60" t="s">
        <v>401</v>
      </c>
      <c r="C23" s="198" t="s">
        <v>484</v>
      </c>
      <c r="D23" s="154" t="s">
        <v>86</v>
      </c>
      <c r="E23" s="154">
        <v>1.5</v>
      </c>
      <c r="F23" s="20"/>
      <c r="G23" s="21">
        <f t="shared" si="0"/>
        <v>0</v>
      </c>
      <c r="H23" s="206"/>
      <c r="I23" s="207"/>
    </row>
    <row r="24" spans="1:9" s="195" customFormat="1" ht="31.5" customHeight="1" thickBot="1" x14ac:dyDescent="0.35">
      <c r="A24" s="83" t="s">
        <v>163</v>
      </c>
      <c r="B24" s="60" t="s">
        <v>468</v>
      </c>
      <c r="C24" s="198" t="s">
        <v>400</v>
      </c>
      <c r="D24" s="154" t="s">
        <v>86</v>
      </c>
      <c r="E24" s="154">
        <v>2.9</v>
      </c>
      <c r="F24" s="20"/>
      <c r="G24" s="21">
        <f t="shared" si="0"/>
        <v>0</v>
      </c>
      <c r="H24" s="206"/>
      <c r="I24" s="207"/>
    </row>
    <row r="25" spans="1:9" s="195" customFormat="1" ht="31.5" customHeight="1" thickBot="1" x14ac:dyDescent="0.35">
      <c r="A25" s="208" t="s">
        <v>163</v>
      </c>
      <c r="B25" s="245" t="s">
        <v>469</v>
      </c>
      <c r="C25" s="209" t="s">
        <v>214</v>
      </c>
      <c r="D25" s="149" t="s">
        <v>77</v>
      </c>
      <c r="E25" s="149">
        <v>73</v>
      </c>
      <c r="F25" s="116"/>
      <c r="G25" s="25">
        <f t="shared" si="0"/>
        <v>0</v>
      </c>
      <c r="H25" s="96" t="s">
        <v>143</v>
      </c>
      <c r="I25" s="201">
        <f>ROUND(SUM(G17:G25),2)</f>
        <v>0</v>
      </c>
    </row>
    <row r="26" spans="1:9" s="195" customFormat="1" ht="31.5" customHeight="1" x14ac:dyDescent="0.3">
      <c r="A26" s="11" t="s">
        <v>501</v>
      </c>
      <c r="B26" s="118" t="s">
        <v>402</v>
      </c>
      <c r="C26" s="211" t="s">
        <v>169</v>
      </c>
      <c r="D26" s="152" t="s">
        <v>77</v>
      </c>
      <c r="E26" s="246">
        <v>4</v>
      </c>
      <c r="F26" s="15"/>
      <c r="G26" s="16">
        <f t="shared" si="0"/>
        <v>0</v>
      </c>
      <c r="H26" s="206"/>
      <c r="I26" s="207"/>
    </row>
    <row r="27" spans="1:9" s="195" customFormat="1" ht="31.5" customHeight="1" thickBot="1" x14ac:dyDescent="0.35">
      <c r="A27" s="83" t="s">
        <v>501</v>
      </c>
      <c r="B27" s="60" t="s">
        <v>403</v>
      </c>
      <c r="C27" s="198" t="s">
        <v>171</v>
      </c>
      <c r="D27" s="154" t="s">
        <v>77</v>
      </c>
      <c r="E27" s="247">
        <v>4</v>
      </c>
      <c r="F27" s="20"/>
      <c r="G27" s="21">
        <f t="shared" si="0"/>
        <v>0</v>
      </c>
      <c r="H27" s="206"/>
      <c r="I27" s="207"/>
    </row>
    <row r="28" spans="1:9" s="195" customFormat="1" ht="31.5" customHeight="1" thickBot="1" x14ac:dyDescent="0.35">
      <c r="A28" s="248" t="s">
        <v>501</v>
      </c>
      <c r="B28" s="249" t="s">
        <v>404</v>
      </c>
      <c r="C28" s="199" t="s">
        <v>173</v>
      </c>
      <c r="D28" s="157" t="s">
        <v>27</v>
      </c>
      <c r="E28" s="200">
        <v>26</v>
      </c>
      <c r="F28" s="24"/>
      <c r="G28" s="25">
        <f t="shared" si="0"/>
        <v>0</v>
      </c>
      <c r="H28" s="96" t="s">
        <v>174</v>
      </c>
      <c r="I28" s="201">
        <f>ROUND(SUM(G26:G28),2)</f>
        <v>0</v>
      </c>
    </row>
    <row r="29" spans="1:9" s="195" customFormat="1" ht="31.5" customHeight="1" x14ac:dyDescent="0.3">
      <c r="A29" s="11" t="s">
        <v>502</v>
      </c>
      <c r="B29" s="12" t="s">
        <v>406</v>
      </c>
      <c r="C29" s="211" t="s">
        <v>169</v>
      </c>
      <c r="D29" s="152" t="s">
        <v>77</v>
      </c>
      <c r="E29" s="212">
        <v>68</v>
      </c>
      <c r="F29" s="15"/>
      <c r="G29" s="16">
        <f t="shared" si="0"/>
        <v>0</v>
      </c>
      <c r="H29" s="206"/>
      <c r="I29" s="207"/>
    </row>
    <row r="30" spans="1:9" s="195" customFormat="1" ht="31.5" customHeight="1" thickBot="1" x14ac:dyDescent="0.35">
      <c r="A30" s="17" t="s">
        <v>502</v>
      </c>
      <c r="B30" s="18" t="s">
        <v>407</v>
      </c>
      <c r="C30" s="198" t="s">
        <v>171</v>
      </c>
      <c r="D30" s="154" t="s">
        <v>77</v>
      </c>
      <c r="E30" s="169">
        <v>68</v>
      </c>
      <c r="F30" s="20"/>
      <c r="G30" s="21">
        <f t="shared" si="0"/>
        <v>0</v>
      </c>
      <c r="H30" s="206"/>
      <c r="I30" s="207"/>
    </row>
    <row r="31" spans="1:9" s="195" customFormat="1" ht="31.5" customHeight="1" thickBot="1" x14ac:dyDescent="0.35">
      <c r="A31" s="36" t="s">
        <v>502</v>
      </c>
      <c r="B31" s="81" t="s">
        <v>408</v>
      </c>
      <c r="C31" s="199" t="s">
        <v>173</v>
      </c>
      <c r="D31" s="157" t="s">
        <v>27</v>
      </c>
      <c r="E31" s="200">
        <v>23</v>
      </c>
      <c r="F31" s="24"/>
      <c r="G31" s="25">
        <f t="shared" si="0"/>
        <v>0</v>
      </c>
      <c r="H31" s="96" t="s">
        <v>194</v>
      </c>
      <c r="I31" s="201">
        <f>ROUND(SUM(G29:G31),2)</f>
        <v>0</v>
      </c>
    </row>
    <row r="32" spans="1:9" s="195" customFormat="1" ht="42" customHeight="1" x14ac:dyDescent="0.3">
      <c r="A32" s="11" t="s">
        <v>503</v>
      </c>
      <c r="B32" s="12" t="s">
        <v>416</v>
      </c>
      <c r="C32" s="211" t="s">
        <v>490</v>
      </c>
      <c r="D32" s="152" t="s">
        <v>77</v>
      </c>
      <c r="E32" s="212">
        <v>31.2</v>
      </c>
      <c r="F32" s="15"/>
      <c r="G32" s="16">
        <f t="shared" si="0"/>
        <v>0</v>
      </c>
      <c r="H32" s="206"/>
      <c r="I32" s="207"/>
    </row>
    <row r="33" spans="1:9" s="195" customFormat="1" ht="42" customHeight="1" x14ac:dyDescent="0.3">
      <c r="A33" s="17" t="s">
        <v>503</v>
      </c>
      <c r="B33" s="18" t="s">
        <v>417</v>
      </c>
      <c r="C33" s="198" t="s">
        <v>491</v>
      </c>
      <c r="D33" s="154" t="s">
        <v>77</v>
      </c>
      <c r="E33" s="169">
        <v>31.2</v>
      </c>
      <c r="F33" s="20"/>
      <c r="G33" s="21">
        <f t="shared" si="0"/>
        <v>0</v>
      </c>
      <c r="H33" s="206"/>
      <c r="I33" s="207"/>
    </row>
    <row r="34" spans="1:9" s="195" customFormat="1" ht="42" customHeight="1" x14ac:dyDescent="0.3">
      <c r="A34" s="17" t="s">
        <v>503</v>
      </c>
      <c r="B34" s="18" t="s">
        <v>418</v>
      </c>
      <c r="C34" s="198" t="s">
        <v>232</v>
      </c>
      <c r="D34" s="154" t="s">
        <v>77</v>
      </c>
      <c r="E34" s="169">
        <v>22.8</v>
      </c>
      <c r="F34" s="20"/>
      <c r="G34" s="21">
        <f t="shared" si="0"/>
        <v>0</v>
      </c>
      <c r="H34" s="206"/>
      <c r="I34" s="207"/>
    </row>
    <row r="35" spans="1:9" s="195" customFormat="1" ht="42" customHeight="1" x14ac:dyDescent="0.3">
      <c r="A35" s="17" t="s">
        <v>503</v>
      </c>
      <c r="B35" s="18" t="s">
        <v>419</v>
      </c>
      <c r="C35" s="198" t="s">
        <v>185</v>
      </c>
      <c r="D35" s="154" t="s">
        <v>77</v>
      </c>
      <c r="E35" s="169">
        <v>3</v>
      </c>
      <c r="F35" s="20"/>
      <c r="G35" s="21">
        <f t="shared" si="0"/>
        <v>0</v>
      </c>
      <c r="H35" s="206"/>
      <c r="I35" s="207"/>
    </row>
    <row r="36" spans="1:9" s="195" customFormat="1" ht="42" customHeight="1" x14ac:dyDescent="0.3">
      <c r="A36" s="17" t="s">
        <v>503</v>
      </c>
      <c r="B36" s="18" t="s">
        <v>420</v>
      </c>
      <c r="C36" s="198" t="s">
        <v>187</v>
      </c>
      <c r="D36" s="154" t="s">
        <v>77</v>
      </c>
      <c r="E36" s="169">
        <v>5.4</v>
      </c>
      <c r="F36" s="20"/>
      <c r="G36" s="21">
        <f t="shared" si="0"/>
        <v>0</v>
      </c>
      <c r="H36" s="206"/>
      <c r="I36" s="207"/>
    </row>
    <row r="37" spans="1:9" s="195" customFormat="1" ht="42" customHeight="1" x14ac:dyDescent="0.3">
      <c r="A37" s="17" t="s">
        <v>503</v>
      </c>
      <c r="B37" s="18" t="s">
        <v>422</v>
      </c>
      <c r="C37" s="198" t="s">
        <v>492</v>
      </c>
      <c r="D37" s="154" t="s">
        <v>27</v>
      </c>
      <c r="E37" s="169">
        <v>38</v>
      </c>
      <c r="F37" s="20"/>
      <c r="G37" s="21">
        <f t="shared" si="0"/>
        <v>0</v>
      </c>
      <c r="H37" s="206"/>
      <c r="I37" s="207"/>
    </row>
    <row r="38" spans="1:9" s="195" customFormat="1" ht="42" customHeight="1" thickBot="1" x14ac:dyDescent="0.35">
      <c r="A38" s="17" t="s">
        <v>503</v>
      </c>
      <c r="B38" s="18" t="s">
        <v>423</v>
      </c>
      <c r="C38" s="198" t="s">
        <v>191</v>
      </c>
      <c r="D38" s="154" t="s">
        <v>27</v>
      </c>
      <c r="E38" s="169">
        <v>16</v>
      </c>
      <c r="F38" s="20"/>
      <c r="G38" s="21">
        <f t="shared" si="0"/>
        <v>0</v>
      </c>
      <c r="H38" s="206"/>
      <c r="I38" s="207"/>
    </row>
    <row r="39" spans="1:9" s="195" customFormat="1" ht="42" customHeight="1" thickBot="1" x14ac:dyDescent="0.35">
      <c r="A39" s="36" t="s">
        <v>503</v>
      </c>
      <c r="B39" s="81" t="s">
        <v>504</v>
      </c>
      <c r="C39" s="199" t="s">
        <v>193</v>
      </c>
      <c r="D39" s="157" t="s">
        <v>27</v>
      </c>
      <c r="E39" s="200">
        <v>38</v>
      </c>
      <c r="F39" s="24"/>
      <c r="G39" s="25">
        <f t="shared" si="0"/>
        <v>0</v>
      </c>
      <c r="H39" s="96" t="s">
        <v>424</v>
      </c>
      <c r="I39" s="201">
        <f>ROUND(SUM(G32:G39),2)</f>
        <v>0</v>
      </c>
    </row>
    <row r="40" spans="1:9" s="195" customFormat="1" ht="31.5" customHeight="1" thickBot="1" x14ac:dyDescent="0.3">
      <c r="A40" s="11" t="s">
        <v>195</v>
      </c>
      <c r="B40" s="12" t="s">
        <v>375</v>
      </c>
      <c r="C40" s="211" t="s">
        <v>494</v>
      </c>
      <c r="D40" s="152" t="s">
        <v>159</v>
      </c>
      <c r="E40" s="212">
        <v>3</v>
      </c>
      <c r="F40" s="15"/>
      <c r="G40" s="16">
        <f t="shared" si="0"/>
        <v>0</v>
      </c>
      <c r="H40" s="32"/>
      <c r="I40" s="32"/>
    </row>
    <row r="41" spans="1:9" s="195" customFormat="1" ht="31.5" customHeight="1" thickBot="1" x14ac:dyDescent="0.35">
      <c r="A41" s="36" t="s">
        <v>195</v>
      </c>
      <c r="B41" s="81" t="s">
        <v>427</v>
      </c>
      <c r="C41" s="199" t="s">
        <v>199</v>
      </c>
      <c r="D41" s="157" t="s">
        <v>77</v>
      </c>
      <c r="E41" s="200">
        <v>20.100000000000001</v>
      </c>
      <c r="F41" s="24"/>
      <c r="G41" s="25">
        <f t="shared" si="0"/>
        <v>0</v>
      </c>
      <c r="H41" s="96" t="s">
        <v>202</v>
      </c>
      <c r="I41" s="201">
        <f>ROUND(SUM(G40:G41),2)</f>
        <v>0</v>
      </c>
    </row>
    <row r="42" spans="1:9" s="195" customFormat="1" ht="31.5" customHeight="1" thickBot="1" x14ac:dyDescent="0.35">
      <c r="A42" s="11" t="s">
        <v>203</v>
      </c>
      <c r="B42" s="12" t="s">
        <v>434</v>
      </c>
      <c r="C42" s="211" t="s">
        <v>205</v>
      </c>
      <c r="D42" s="152" t="s">
        <v>58</v>
      </c>
      <c r="E42" s="212">
        <v>1</v>
      </c>
      <c r="F42" s="15"/>
      <c r="G42" s="16">
        <f t="shared" si="0"/>
        <v>0</v>
      </c>
      <c r="H42" s="204"/>
      <c r="I42" s="204"/>
    </row>
    <row r="43" spans="1:9" s="195" customFormat="1" ht="31.5" customHeight="1" thickBot="1" x14ac:dyDescent="0.35">
      <c r="A43" s="36" t="s">
        <v>203</v>
      </c>
      <c r="B43" s="81" t="s">
        <v>435</v>
      </c>
      <c r="C43" s="199" t="s">
        <v>247</v>
      </c>
      <c r="D43" s="157" t="s">
        <v>58</v>
      </c>
      <c r="E43" s="200">
        <v>1</v>
      </c>
      <c r="F43" s="24"/>
      <c r="G43" s="25">
        <f t="shared" si="0"/>
        <v>0</v>
      </c>
      <c r="H43" s="96" t="s">
        <v>208</v>
      </c>
      <c r="I43" s="201">
        <f>ROUND(SUM(G42:G43),2)</f>
        <v>0</v>
      </c>
    </row>
    <row r="44" spans="1:9" s="195" customFormat="1" ht="42" customHeight="1" thickBot="1" x14ac:dyDescent="0.35">
      <c r="A44" s="213"/>
      <c r="B44" s="214"/>
      <c r="C44" s="213"/>
      <c r="D44" s="214"/>
      <c r="E44" s="214"/>
      <c r="F44" s="109" t="s">
        <v>505</v>
      </c>
      <c r="G44" s="110">
        <f>SUM(G6:G43)</f>
        <v>0</v>
      </c>
      <c r="H44" s="215"/>
      <c r="I44" s="207"/>
    </row>
    <row r="45" spans="1:9" s="195" customFormat="1" ht="18.75" customHeight="1" x14ac:dyDescent="0.3"/>
  </sheetData>
  <mergeCells count="2">
    <mergeCell ref="A1:G1"/>
    <mergeCell ref="A4:G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1C965-9E5B-4130-9F98-F8F9F646A34D}">
  <dimension ref="A1:I46"/>
  <sheetViews>
    <sheetView topLeftCell="D34" zoomScale="130" zoomScaleNormal="130" workbookViewId="0">
      <selection activeCell="A4" sqref="A4:G4"/>
    </sheetView>
  </sheetViews>
  <sheetFormatPr defaultRowHeight="14.4" x14ac:dyDescent="0.3"/>
  <cols>
    <col min="1" max="1" width="39.6640625" customWidth="1"/>
    <col min="2" max="2" width="10.5546875" customWidth="1"/>
    <col min="3" max="3" width="71.6640625" customWidth="1"/>
    <col min="4" max="4" width="9.109375" customWidth="1"/>
    <col min="5" max="5" width="16.33203125" customWidth="1"/>
    <col min="6" max="6" width="20.6640625" customWidth="1"/>
    <col min="7" max="7" width="14.6640625" customWidth="1"/>
    <col min="8" max="8" width="21.5546875" customWidth="1"/>
    <col min="9" max="9" width="16.109375" customWidth="1"/>
  </cols>
  <sheetData>
    <row r="1" spans="1:9" ht="21.75" customHeight="1" x14ac:dyDescent="0.3">
      <c r="A1" s="302" t="s">
        <v>506</v>
      </c>
      <c r="B1" s="302"/>
      <c r="C1" s="302"/>
      <c r="D1" s="302"/>
      <c r="E1" s="302"/>
      <c r="F1" s="302"/>
      <c r="G1" s="302"/>
    </row>
    <row r="2" spans="1:9" ht="21.75" customHeight="1" x14ac:dyDescent="0.3"/>
    <row r="3" spans="1:9" ht="15" thickBot="1" x14ac:dyDescent="0.35"/>
    <row r="4" spans="1:9" ht="21.75" customHeight="1" x14ac:dyDescent="0.3">
      <c r="A4" s="303" t="str">
        <f>[1]Susisiekimo!A4</f>
        <v>Nr. 66 Valstybinės reikšmės krašto kelio Nr. 149 Smilgiai-Pakruojis ties 24,755 km</v>
      </c>
      <c r="B4" s="304"/>
      <c r="C4" s="304"/>
      <c r="D4" s="304"/>
      <c r="E4" s="304"/>
      <c r="F4" s="304"/>
      <c r="G4" s="305"/>
      <c r="H4" s="1"/>
      <c r="I4" s="2"/>
    </row>
    <row r="5" spans="1:9" ht="43.5" customHeight="1" thickBot="1" x14ac:dyDescent="0.35">
      <c r="A5" s="160" t="s">
        <v>9</v>
      </c>
      <c r="B5" s="161" t="s">
        <v>10</v>
      </c>
      <c r="C5" s="7" t="s">
        <v>11</v>
      </c>
      <c r="D5" s="7" t="s">
        <v>12</v>
      </c>
      <c r="E5" s="8" t="s">
        <v>13</v>
      </c>
      <c r="F5" s="162" t="s">
        <v>14</v>
      </c>
      <c r="G5" s="163" t="s">
        <v>15</v>
      </c>
      <c r="H5" s="1"/>
      <c r="I5" s="2"/>
    </row>
    <row r="6" spans="1:9" x14ac:dyDescent="0.3">
      <c r="A6" s="216" t="s">
        <v>438</v>
      </c>
      <c r="B6" s="217" t="s">
        <v>507</v>
      </c>
      <c r="C6" s="218" t="s">
        <v>26</v>
      </c>
      <c r="D6" s="219" t="s">
        <v>27</v>
      </c>
      <c r="E6" s="219">
        <v>7</v>
      </c>
      <c r="F6" s="220"/>
      <c r="G6" s="221">
        <f t="shared" ref="G6:G45" si="0">ROUND((E6*F6),2)</f>
        <v>0</v>
      </c>
      <c r="H6" s="32"/>
      <c r="I6" s="33"/>
    </row>
    <row r="7" spans="1:9" x14ac:dyDescent="0.3">
      <c r="A7" s="222" t="s">
        <v>438</v>
      </c>
      <c r="B7" s="223" t="s">
        <v>508</v>
      </c>
      <c r="C7" s="224" t="s">
        <v>29</v>
      </c>
      <c r="D7" s="225" t="s">
        <v>27</v>
      </c>
      <c r="E7" s="225">
        <v>7</v>
      </c>
      <c r="F7" s="226"/>
      <c r="G7" s="227">
        <f t="shared" si="0"/>
        <v>0</v>
      </c>
      <c r="H7" s="29"/>
      <c r="I7" s="30"/>
    </row>
    <row r="8" spans="1:9" x14ac:dyDescent="0.3">
      <c r="A8" s="222" t="s">
        <v>438</v>
      </c>
      <c r="B8" s="223" t="s">
        <v>509</v>
      </c>
      <c r="C8" s="224" t="s">
        <v>31</v>
      </c>
      <c r="D8" s="225" t="s">
        <v>27</v>
      </c>
      <c r="E8" s="225">
        <v>7</v>
      </c>
      <c r="F8" s="226"/>
      <c r="G8" s="227">
        <f t="shared" si="0"/>
        <v>0</v>
      </c>
      <c r="H8" s="29"/>
      <c r="I8" s="30"/>
    </row>
    <row r="9" spans="1:9" x14ac:dyDescent="0.3">
      <c r="A9" s="222" t="s">
        <v>438</v>
      </c>
      <c r="B9" s="223" t="s">
        <v>510</v>
      </c>
      <c r="C9" s="224" t="s">
        <v>33</v>
      </c>
      <c r="D9" s="225" t="s">
        <v>22</v>
      </c>
      <c r="E9" s="225">
        <v>2</v>
      </c>
      <c r="F9" s="226"/>
      <c r="G9" s="227">
        <f t="shared" si="0"/>
        <v>0</v>
      </c>
      <c r="H9" s="29"/>
      <c r="I9" s="30"/>
    </row>
    <row r="10" spans="1:9" x14ac:dyDescent="0.3">
      <c r="A10" s="222" t="s">
        <v>438</v>
      </c>
      <c r="B10" s="223" t="s">
        <v>511</v>
      </c>
      <c r="C10" s="224" t="s">
        <v>440</v>
      </c>
      <c r="D10" s="225" t="s">
        <v>27</v>
      </c>
      <c r="E10" s="225">
        <v>10</v>
      </c>
      <c r="F10" s="226"/>
      <c r="G10" s="227">
        <f t="shared" si="0"/>
        <v>0</v>
      </c>
      <c r="H10" s="32"/>
      <c r="I10" s="33"/>
    </row>
    <row r="11" spans="1:9" x14ac:dyDescent="0.3">
      <c r="A11" s="222" t="s">
        <v>438</v>
      </c>
      <c r="B11" s="223" t="s">
        <v>512</v>
      </c>
      <c r="C11" s="224" t="s">
        <v>441</v>
      </c>
      <c r="D11" s="225" t="s">
        <v>27</v>
      </c>
      <c r="E11" s="225">
        <v>17</v>
      </c>
      <c r="F11" s="226"/>
      <c r="G11" s="227">
        <f t="shared" si="0"/>
        <v>0</v>
      </c>
      <c r="H11" s="32"/>
      <c r="I11" s="33"/>
    </row>
    <row r="12" spans="1:9" x14ac:dyDescent="0.3">
      <c r="A12" s="222" t="s">
        <v>438</v>
      </c>
      <c r="B12" s="223" t="s">
        <v>513</v>
      </c>
      <c r="C12" s="224" t="s">
        <v>286</v>
      </c>
      <c r="D12" s="225" t="s">
        <v>27</v>
      </c>
      <c r="E12" s="225">
        <v>6</v>
      </c>
      <c r="F12" s="226"/>
      <c r="G12" s="227">
        <f t="shared" si="0"/>
        <v>0</v>
      </c>
      <c r="H12" s="125"/>
      <c r="I12" s="33"/>
    </row>
    <row r="13" spans="1:9" ht="15.75" customHeight="1" x14ac:dyDescent="0.3">
      <c r="A13" s="222" t="s">
        <v>438</v>
      </c>
      <c r="B13" s="223" t="s">
        <v>514</v>
      </c>
      <c r="C13" s="224" t="s">
        <v>43</v>
      </c>
      <c r="D13" s="225" t="s">
        <v>27</v>
      </c>
      <c r="E13" s="225">
        <v>12</v>
      </c>
      <c r="F13" s="226"/>
      <c r="G13" s="227">
        <f t="shared" si="0"/>
        <v>0</v>
      </c>
      <c r="H13" s="29"/>
      <c r="I13" s="30"/>
    </row>
    <row r="14" spans="1:9" x14ac:dyDescent="0.3">
      <c r="A14" s="222" t="s">
        <v>438</v>
      </c>
      <c r="B14" s="223" t="s">
        <v>515</v>
      </c>
      <c r="C14" s="224" t="s">
        <v>445</v>
      </c>
      <c r="D14" s="225" t="s">
        <v>22</v>
      </c>
      <c r="E14" s="225">
        <v>1</v>
      </c>
      <c r="F14" s="226"/>
      <c r="G14" s="227">
        <f t="shared" si="0"/>
        <v>0</v>
      </c>
      <c r="H14" s="32"/>
      <c r="I14" s="33"/>
    </row>
    <row r="15" spans="1:9" x14ac:dyDescent="0.3">
      <c r="A15" s="222" t="s">
        <v>438</v>
      </c>
      <c r="B15" s="223" t="s">
        <v>516</v>
      </c>
      <c r="C15" s="224" t="s">
        <v>49</v>
      </c>
      <c r="D15" s="225" t="s">
        <v>22</v>
      </c>
      <c r="E15" s="225">
        <v>1</v>
      </c>
      <c r="F15" s="226"/>
      <c r="G15" s="227">
        <f t="shared" si="0"/>
        <v>0</v>
      </c>
      <c r="H15" s="32"/>
      <c r="I15" s="33"/>
    </row>
    <row r="16" spans="1:9" x14ac:dyDescent="0.3">
      <c r="A16" s="222" t="s">
        <v>438</v>
      </c>
      <c r="B16" s="223" t="s">
        <v>517</v>
      </c>
      <c r="C16" s="224" t="s">
        <v>51</v>
      </c>
      <c r="D16" s="225" t="s">
        <v>22</v>
      </c>
      <c r="E16" s="225">
        <v>1</v>
      </c>
      <c r="F16" s="226"/>
      <c r="G16" s="227">
        <f t="shared" si="0"/>
        <v>0</v>
      </c>
      <c r="H16" s="32"/>
      <c r="I16" s="33"/>
    </row>
    <row r="17" spans="1:9" x14ac:dyDescent="0.3">
      <c r="A17" s="222" t="s">
        <v>438</v>
      </c>
      <c r="B17" s="223" t="s">
        <v>518</v>
      </c>
      <c r="C17" s="224" t="s">
        <v>53</v>
      </c>
      <c r="D17" s="225" t="s">
        <v>22</v>
      </c>
      <c r="E17" s="225">
        <v>2</v>
      </c>
      <c r="F17" s="226"/>
      <c r="G17" s="227">
        <f t="shared" si="0"/>
        <v>0</v>
      </c>
      <c r="H17" s="32"/>
      <c r="I17" s="33"/>
    </row>
    <row r="18" spans="1:9" x14ac:dyDescent="0.3">
      <c r="A18" s="222" t="s">
        <v>438</v>
      </c>
      <c r="B18" s="223" t="s">
        <v>519</v>
      </c>
      <c r="C18" s="224" t="s">
        <v>520</v>
      </c>
      <c r="D18" s="225" t="s">
        <v>22</v>
      </c>
      <c r="E18" s="225">
        <v>1</v>
      </c>
      <c r="F18" s="226"/>
      <c r="G18" s="227">
        <f t="shared" si="0"/>
        <v>0</v>
      </c>
      <c r="H18" s="29"/>
      <c r="I18" s="30"/>
    </row>
    <row r="19" spans="1:9" x14ac:dyDescent="0.3">
      <c r="A19" s="222" t="s">
        <v>438</v>
      </c>
      <c r="B19" s="223" t="s">
        <v>521</v>
      </c>
      <c r="C19" s="224" t="s">
        <v>57</v>
      </c>
      <c r="D19" s="225" t="s">
        <v>58</v>
      </c>
      <c r="E19" s="225">
        <v>1</v>
      </c>
      <c r="F19" s="226"/>
      <c r="G19" s="227">
        <f t="shared" si="0"/>
        <v>0</v>
      </c>
      <c r="H19" s="32"/>
      <c r="I19" s="33"/>
    </row>
    <row r="20" spans="1:9" x14ac:dyDescent="0.3">
      <c r="A20" s="222" t="s">
        <v>438</v>
      </c>
      <c r="B20" s="223" t="s">
        <v>522</v>
      </c>
      <c r="C20" s="224" t="s">
        <v>60</v>
      </c>
      <c r="D20" s="225" t="s">
        <v>22</v>
      </c>
      <c r="E20" s="225">
        <v>2</v>
      </c>
      <c r="F20" s="226"/>
      <c r="G20" s="227">
        <f t="shared" si="0"/>
        <v>0</v>
      </c>
    </row>
    <row r="21" spans="1:9" ht="15" customHeight="1" x14ac:dyDescent="0.3">
      <c r="A21" s="222" t="s">
        <v>438</v>
      </c>
      <c r="B21" s="223" t="s">
        <v>523</v>
      </c>
      <c r="C21" s="224" t="s">
        <v>306</v>
      </c>
      <c r="D21" s="225" t="s">
        <v>22</v>
      </c>
      <c r="E21" s="225">
        <v>2</v>
      </c>
      <c r="F21" s="226"/>
      <c r="G21" s="227">
        <f t="shared" si="0"/>
        <v>0</v>
      </c>
      <c r="H21" s="32"/>
      <c r="I21" s="33"/>
    </row>
    <row r="22" spans="1:9" ht="16.5" customHeight="1" x14ac:dyDescent="0.3">
      <c r="A22" s="222" t="s">
        <v>438</v>
      </c>
      <c r="B22" s="223" t="s">
        <v>524</v>
      </c>
      <c r="C22" s="224" t="s">
        <v>66</v>
      </c>
      <c r="D22" s="225" t="s">
        <v>22</v>
      </c>
      <c r="E22" s="225">
        <v>1</v>
      </c>
      <c r="F22" s="226"/>
      <c r="G22" s="227">
        <f t="shared" si="0"/>
        <v>0</v>
      </c>
      <c r="H22" s="32"/>
      <c r="I22" s="33"/>
    </row>
    <row r="23" spans="1:9" ht="16.5" customHeight="1" x14ac:dyDescent="0.3">
      <c r="A23" s="222" t="s">
        <v>438</v>
      </c>
      <c r="B23" s="223" t="s">
        <v>525</v>
      </c>
      <c r="C23" s="224" t="s">
        <v>526</v>
      </c>
      <c r="D23" s="225" t="s">
        <v>22</v>
      </c>
      <c r="E23" s="225">
        <v>1</v>
      </c>
      <c r="F23" s="226"/>
      <c r="G23" s="227">
        <f t="shared" si="0"/>
        <v>0</v>
      </c>
      <c r="H23" s="32"/>
      <c r="I23" s="33"/>
    </row>
    <row r="24" spans="1:9" ht="15.75" customHeight="1" x14ac:dyDescent="0.3">
      <c r="A24" s="222" t="s">
        <v>438</v>
      </c>
      <c r="B24" s="223" t="s">
        <v>527</v>
      </c>
      <c r="C24" s="224" t="s">
        <v>70</v>
      </c>
      <c r="D24" s="225" t="s">
        <v>22</v>
      </c>
      <c r="E24" s="225">
        <v>1</v>
      </c>
      <c r="F24" s="226"/>
      <c r="G24" s="227">
        <f t="shared" si="0"/>
        <v>0</v>
      </c>
      <c r="H24" s="32"/>
      <c r="I24" s="33"/>
    </row>
    <row r="25" spans="1:9" ht="29.25" customHeight="1" x14ac:dyDescent="0.3">
      <c r="A25" s="222" t="s">
        <v>438</v>
      </c>
      <c r="B25" s="223" t="s">
        <v>528</v>
      </c>
      <c r="C25" s="224" t="s">
        <v>319</v>
      </c>
      <c r="D25" s="225" t="s">
        <v>22</v>
      </c>
      <c r="E25" s="225">
        <v>1</v>
      </c>
      <c r="F25" s="226"/>
      <c r="G25" s="227">
        <f t="shared" si="0"/>
        <v>0</v>
      </c>
      <c r="H25" s="32"/>
      <c r="I25" s="33"/>
    </row>
    <row r="26" spans="1:9" ht="16.5" customHeight="1" x14ac:dyDescent="0.3">
      <c r="A26" s="222" t="s">
        <v>438</v>
      </c>
      <c r="B26" s="223" t="s">
        <v>529</v>
      </c>
      <c r="C26" s="224" t="s">
        <v>74</v>
      </c>
      <c r="D26" s="225" t="s">
        <v>22</v>
      </c>
      <c r="E26" s="225">
        <v>1</v>
      </c>
      <c r="F26" s="226"/>
      <c r="G26" s="227">
        <f t="shared" si="0"/>
        <v>0</v>
      </c>
      <c r="H26" s="32"/>
      <c r="I26" s="33"/>
    </row>
    <row r="27" spans="1:9" ht="14.25" customHeight="1" x14ac:dyDescent="0.3">
      <c r="A27" s="222" t="s">
        <v>438</v>
      </c>
      <c r="B27" s="223" t="s">
        <v>530</v>
      </c>
      <c r="C27" s="224" t="s">
        <v>531</v>
      </c>
      <c r="D27" s="225" t="s">
        <v>461</v>
      </c>
      <c r="E27" s="225">
        <v>7</v>
      </c>
      <c r="F27" s="226"/>
      <c r="G27" s="227">
        <f t="shared" si="0"/>
        <v>0</v>
      </c>
      <c r="H27" s="32"/>
      <c r="I27" s="33"/>
    </row>
    <row r="28" spans="1:9" ht="15.75" customHeight="1" x14ac:dyDescent="0.3">
      <c r="A28" s="222" t="s">
        <v>438</v>
      </c>
      <c r="B28" s="223" t="s">
        <v>532</v>
      </c>
      <c r="C28" s="224" t="s">
        <v>491</v>
      </c>
      <c r="D28" s="225" t="s">
        <v>461</v>
      </c>
      <c r="E28" s="225">
        <v>7</v>
      </c>
      <c r="F28" s="226"/>
      <c r="G28" s="227">
        <f t="shared" si="0"/>
        <v>0</v>
      </c>
      <c r="H28" s="32"/>
      <c r="I28" s="33"/>
    </row>
    <row r="29" spans="1:9" ht="30" customHeight="1" x14ac:dyDescent="0.3">
      <c r="A29" s="222" t="s">
        <v>438</v>
      </c>
      <c r="B29" s="223" t="s">
        <v>533</v>
      </c>
      <c r="C29" s="224" t="s">
        <v>490</v>
      </c>
      <c r="D29" s="225" t="s">
        <v>461</v>
      </c>
      <c r="E29" s="225">
        <v>7</v>
      </c>
      <c r="F29" s="226"/>
      <c r="G29" s="227">
        <f t="shared" si="0"/>
        <v>0</v>
      </c>
      <c r="H29" s="32"/>
      <c r="I29" s="33"/>
    </row>
    <row r="30" spans="1:9" ht="28.5" customHeight="1" x14ac:dyDescent="0.3">
      <c r="A30" s="222" t="s">
        <v>438</v>
      </c>
      <c r="B30" s="223" t="s">
        <v>534</v>
      </c>
      <c r="C30" s="224" t="s">
        <v>535</v>
      </c>
      <c r="D30" s="225" t="s">
        <v>536</v>
      </c>
      <c r="E30" s="225">
        <v>1.33</v>
      </c>
      <c r="F30" s="226"/>
      <c r="G30" s="227">
        <f t="shared" si="0"/>
        <v>0</v>
      </c>
      <c r="H30" s="32"/>
      <c r="I30" s="33"/>
    </row>
    <row r="31" spans="1:9" ht="15.75" customHeight="1" x14ac:dyDescent="0.3">
      <c r="A31" s="222" t="s">
        <v>438</v>
      </c>
      <c r="B31" s="223" t="s">
        <v>537</v>
      </c>
      <c r="C31" s="224" t="s">
        <v>459</v>
      </c>
      <c r="D31" s="225" t="s">
        <v>19</v>
      </c>
      <c r="E31" s="225">
        <v>1</v>
      </c>
      <c r="F31" s="226"/>
      <c r="G31" s="227">
        <f t="shared" si="0"/>
        <v>0</v>
      </c>
      <c r="H31" s="32"/>
      <c r="I31" s="33"/>
    </row>
    <row r="32" spans="1:9" ht="15" customHeight="1" thickBot="1" x14ac:dyDescent="0.35">
      <c r="A32" s="222" t="s">
        <v>438</v>
      </c>
      <c r="B32" s="223" t="s">
        <v>538</v>
      </c>
      <c r="C32" s="224" t="s">
        <v>76</v>
      </c>
      <c r="D32" s="225" t="s">
        <v>461</v>
      </c>
      <c r="E32" s="225">
        <v>7</v>
      </c>
      <c r="F32" s="226"/>
      <c r="G32" s="227">
        <f t="shared" si="0"/>
        <v>0</v>
      </c>
      <c r="H32" s="32"/>
      <c r="I32" s="33"/>
    </row>
    <row r="33" spans="1:9" ht="28.2" thickBot="1" x14ac:dyDescent="0.35">
      <c r="A33" s="228" t="s">
        <v>438</v>
      </c>
      <c r="B33" s="223" t="s">
        <v>539</v>
      </c>
      <c r="C33" s="229" t="s">
        <v>85</v>
      </c>
      <c r="D33" s="225" t="s">
        <v>536</v>
      </c>
      <c r="E33" s="230">
        <v>7</v>
      </c>
      <c r="F33" s="231"/>
      <c r="G33" s="232">
        <f t="shared" si="0"/>
        <v>0</v>
      </c>
      <c r="H33" s="96" t="s">
        <v>99</v>
      </c>
      <c r="I33" s="27">
        <f>ROUND(SUM(G6:G33),2)</f>
        <v>0</v>
      </c>
    </row>
    <row r="34" spans="1:9" x14ac:dyDescent="0.3">
      <c r="A34" s="216" t="s">
        <v>465</v>
      </c>
      <c r="B34" s="233" t="s">
        <v>507</v>
      </c>
      <c r="C34" s="234" t="s">
        <v>104</v>
      </c>
      <c r="D34" s="235" t="s">
        <v>22</v>
      </c>
      <c r="E34" s="235">
        <v>1</v>
      </c>
      <c r="F34" s="236"/>
      <c r="G34" s="221">
        <f t="shared" si="0"/>
        <v>0</v>
      </c>
      <c r="H34" s="1"/>
      <c r="I34" s="2"/>
    </row>
    <row r="35" spans="1:9" x14ac:dyDescent="0.3">
      <c r="A35" s="222" t="s">
        <v>465</v>
      </c>
      <c r="B35" s="237" t="s">
        <v>508</v>
      </c>
      <c r="C35" s="238" t="s">
        <v>106</v>
      </c>
      <c r="D35" s="225" t="s">
        <v>22</v>
      </c>
      <c r="E35" s="225">
        <v>2</v>
      </c>
      <c r="F35" s="239"/>
      <c r="G35" s="227">
        <f t="shared" si="0"/>
        <v>0</v>
      </c>
      <c r="H35" s="1"/>
      <c r="I35" s="2"/>
    </row>
    <row r="36" spans="1:9" x14ac:dyDescent="0.3">
      <c r="A36" s="222" t="s">
        <v>465</v>
      </c>
      <c r="B36" s="237" t="s">
        <v>509</v>
      </c>
      <c r="C36" s="238" t="s">
        <v>466</v>
      </c>
      <c r="D36" s="225" t="s">
        <v>27</v>
      </c>
      <c r="E36" s="225">
        <v>23</v>
      </c>
      <c r="F36" s="239"/>
      <c r="G36" s="227">
        <f t="shared" si="0"/>
        <v>0</v>
      </c>
      <c r="H36" s="1"/>
      <c r="I36" s="2"/>
    </row>
    <row r="37" spans="1:9" x14ac:dyDescent="0.3">
      <c r="A37" s="222" t="s">
        <v>465</v>
      </c>
      <c r="B37" s="237" t="s">
        <v>510</v>
      </c>
      <c r="C37" s="238" t="s">
        <v>467</v>
      </c>
      <c r="D37" s="225" t="s">
        <v>27</v>
      </c>
      <c r="E37" s="225">
        <v>12</v>
      </c>
      <c r="F37" s="239"/>
      <c r="G37" s="227">
        <f t="shared" si="0"/>
        <v>0</v>
      </c>
      <c r="H37" s="1"/>
      <c r="I37" s="2"/>
    </row>
    <row r="38" spans="1:9" x14ac:dyDescent="0.3">
      <c r="A38" s="222" t="s">
        <v>465</v>
      </c>
      <c r="B38" s="237" t="s">
        <v>511</v>
      </c>
      <c r="C38" s="238" t="s">
        <v>114</v>
      </c>
      <c r="D38" s="225" t="s">
        <v>58</v>
      </c>
      <c r="E38" s="225">
        <v>2</v>
      </c>
      <c r="F38" s="239"/>
      <c r="G38" s="227">
        <f t="shared" si="0"/>
        <v>0</v>
      </c>
      <c r="H38" s="1"/>
      <c r="I38" s="2"/>
    </row>
    <row r="39" spans="1:9" x14ac:dyDescent="0.3">
      <c r="A39" s="222" t="s">
        <v>465</v>
      </c>
      <c r="B39" s="237" t="s">
        <v>512</v>
      </c>
      <c r="C39" s="238" t="s">
        <v>116</v>
      </c>
      <c r="D39" s="225" t="s">
        <v>27</v>
      </c>
      <c r="E39" s="225">
        <v>10</v>
      </c>
      <c r="F39" s="239"/>
      <c r="G39" s="227">
        <f t="shared" si="0"/>
        <v>0</v>
      </c>
      <c r="H39" s="1"/>
      <c r="I39" s="2"/>
    </row>
    <row r="40" spans="1:9" x14ac:dyDescent="0.3">
      <c r="A40" s="222" t="s">
        <v>465</v>
      </c>
      <c r="B40" s="237" t="s">
        <v>513</v>
      </c>
      <c r="C40" s="238" t="s">
        <v>118</v>
      </c>
      <c r="D40" s="225" t="s">
        <v>27</v>
      </c>
      <c r="E40" s="225">
        <v>7</v>
      </c>
      <c r="F40" s="239"/>
      <c r="G40" s="227">
        <f t="shared" si="0"/>
        <v>0</v>
      </c>
      <c r="H40" s="1"/>
      <c r="I40" s="2"/>
    </row>
    <row r="41" spans="1:9" x14ac:dyDescent="0.3">
      <c r="A41" s="222" t="s">
        <v>465</v>
      </c>
      <c r="B41" s="237" t="s">
        <v>514</v>
      </c>
      <c r="C41" s="238" t="s">
        <v>120</v>
      </c>
      <c r="D41" s="225" t="s">
        <v>27</v>
      </c>
      <c r="E41" s="225">
        <v>7</v>
      </c>
      <c r="F41" s="239"/>
      <c r="G41" s="227">
        <f t="shared" si="0"/>
        <v>0</v>
      </c>
      <c r="H41" s="1"/>
      <c r="I41" s="2"/>
    </row>
    <row r="42" spans="1:9" x14ac:dyDescent="0.3">
      <c r="A42" s="222" t="s">
        <v>465</v>
      </c>
      <c r="B42" s="237" t="s">
        <v>515</v>
      </c>
      <c r="C42" s="238" t="s">
        <v>122</v>
      </c>
      <c r="D42" s="225" t="s">
        <v>58</v>
      </c>
      <c r="E42" s="225">
        <v>1</v>
      </c>
      <c r="F42" s="239"/>
      <c r="G42" s="227">
        <f t="shared" si="0"/>
        <v>0</v>
      </c>
      <c r="H42" s="1"/>
      <c r="I42" s="2"/>
    </row>
    <row r="43" spans="1:9" x14ac:dyDescent="0.3">
      <c r="A43" s="222" t="s">
        <v>465</v>
      </c>
      <c r="B43" s="237" t="s">
        <v>516</v>
      </c>
      <c r="C43" s="238" t="s">
        <v>474</v>
      </c>
      <c r="D43" s="225" t="s">
        <v>22</v>
      </c>
      <c r="E43" s="225">
        <v>2</v>
      </c>
      <c r="F43" s="239"/>
      <c r="G43" s="227">
        <f t="shared" si="0"/>
        <v>0</v>
      </c>
      <c r="H43" s="1"/>
      <c r="I43" s="2"/>
    </row>
    <row r="44" spans="1:9" ht="15" thickBot="1" x14ac:dyDescent="0.35">
      <c r="A44" s="222" t="s">
        <v>465</v>
      </c>
      <c r="B44" s="237" t="s">
        <v>517</v>
      </c>
      <c r="C44" s="238" t="s">
        <v>540</v>
      </c>
      <c r="D44" s="225" t="s">
        <v>22</v>
      </c>
      <c r="E44" s="225">
        <v>1</v>
      </c>
      <c r="F44" s="239"/>
      <c r="G44" s="227">
        <f t="shared" si="0"/>
        <v>0</v>
      </c>
      <c r="H44" s="1"/>
      <c r="I44" s="2"/>
    </row>
    <row r="45" spans="1:9" ht="28.2" thickBot="1" x14ac:dyDescent="0.35">
      <c r="A45" s="240" t="s">
        <v>465</v>
      </c>
      <c r="B45" s="237" t="s">
        <v>518</v>
      </c>
      <c r="C45" s="241" t="s">
        <v>128</v>
      </c>
      <c r="D45" s="242" t="s">
        <v>19</v>
      </c>
      <c r="E45" s="242">
        <v>1</v>
      </c>
      <c r="F45" s="243"/>
      <c r="G45" s="244">
        <f t="shared" si="0"/>
        <v>0</v>
      </c>
      <c r="H45" s="96" t="s">
        <v>143</v>
      </c>
      <c r="I45" s="27">
        <f>ROUND(SUM(G34:G45),2)</f>
        <v>0</v>
      </c>
    </row>
    <row r="46" spans="1:9" ht="42" thickBot="1" x14ac:dyDescent="0.35">
      <c r="F46" s="109" t="s">
        <v>541</v>
      </c>
      <c r="G46" s="110">
        <f>SUM(G6:G45)</f>
        <v>0</v>
      </c>
    </row>
  </sheetData>
  <mergeCells count="2">
    <mergeCell ref="A1:G1"/>
    <mergeCell ref="A4:G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EE001-5E6B-4885-BE6F-4C0C3A92E009}">
  <dimension ref="A1:J30"/>
  <sheetViews>
    <sheetView topLeftCell="F23" zoomScaleNormal="100" workbookViewId="0">
      <selection activeCell="A4" sqref="A4:G4"/>
    </sheetView>
  </sheetViews>
  <sheetFormatPr defaultColWidth="9.109375" defaultRowHeight="13.8" x14ac:dyDescent="0.25"/>
  <cols>
    <col min="1" max="1" width="39.6640625" style="47" customWidth="1"/>
    <col min="2" max="2" width="10.5546875" style="48" customWidth="1"/>
    <col min="3" max="3" width="71.6640625" style="49" customWidth="1"/>
    <col min="4" max="4" width="9.109375" style="48"/>
    <col min="5" max="5" width="16.33203125" style="48" customWidth="1"/>
    <col min="6" max="6" width="20.6640625" style="50" customWidth="1"/>
    <col min="7" max="7" width="14.6640625" style="48" customWidth="1"/>
    <col min="8" max="8" width="21.5546875" style="1" customWidth="1"/>
    <col min="9" max="9" width="16.109375" style="2" customWidth="1"/>
    <col min="10" max="16384" width="9.109375" style="2"/>
  </cols>
  <sheetData>
    <row r="1" spans="1:10" ht="39.9" customHeight="1" x14ac:dyDescent="0.25">
      <c r="A1" s="302" t="s">
        <v>506</v>
      </c>
      <c r="B1" s="302"/>
      <c r="C1" s="302"/>
      <c r="D1" s="302"/>
      <c r="E1" s="302"/>
      <c r="F1" s="302"/>
      <c r="G1" s="302"/>
    </row>
    <row r="2" spans="1:10" ht="21.75" customHeight="1" x14ac:dyDescent="0.25">
      <c r="A2" s="3"/>
      <c r="B2" s="3"/>
      <c r="C2" s="3"/>
      <c r="D2" s="3"/>
      <c r="E2" s="4"/>
      <c r="F2" s="3"/>
      <c r="G2" s="3"/>
    </row>
    <row r="3" spans="1:10" ht="14.4" thickBot="1" x14ac:dyDescent="0.3">
      <c r="A3" s="37"/>
      <c r="B3" s="38"/>
      <c r="C3" s="37"/>
      <c r="D3" s="38"/>
      <c r="E3" s="38"/>
      <c r="F3" s="46"/>
      <c r="G3" s="45"/>
    </row>
    <row r="4" spans="1:10" ht="21.75" customHeight="1" x14ac:dyDescent="0.25">
      <c r="A4" s="303" t="s">
        <v>542</v>
      </c>
      <c r="B4" s="304"/>
      <c r="C4" s="304"/>
      <c r="D4" s="304"/>
      <c r="E4" s="304"/>
      <c r="F4" s="304"/>
      <c r="G4" s="305"/>
      <c r="J4" s="37"/>
    </row>
    <row r="5" spans="1:10" s="195" customFormat="1" ht="43.5" customHeight="1" thickBot="1" x14ac:dyDescent="0.3">
      <c r="A5" s="160" t="s">
        <v>9</v>
      </c>
      <c r="B5" s="161" t="s">
        <v>10</v>
      </c>
      <c r="C5" s="7" t="s">
        <v>11</v>
      </c>
      <c r="D5" s="6" t="s">
        <v>12</v>
      </c>
      <c r="E5" s="6" t="s">
        <v>13</v>
      </c>
      <c r="F5" s="162" t="s">
        <v>14</v>
      </c>
      <c r="G5" s="163" t="s">
        <v>15</v>
      </c>
      <c r="H5" s="1"/>
      <c r="I5" s="2"/>
    </row>
    <row r="6" spans="1:10" s="195" customFormat="1" ht="31.5" customHeight="1" x14ac:dyDescent="0.25">
      <c r="A6" s="11" t="s">
        <v>146</v>
      </c>
      <c r="B6" s="118" t="s">
        <v>358</v>
      </c>
      <c r="C6" s="196" t="s">
        <v>147</v>
      </c>
      <c r="D6" s="197" t="s">
        <v>58</v>
      </c>
      <c r="E6" s="197">
        <v>1</v>
      </c>
      <c r="F6" s="62"/>
      <c r="G6" s="16">
        <f t="shared" ref="G6:G28" si="0">ROUND((E6*F6),2)</f>
        <v>0</v>
      </c>
      <c r="H6" s="1"/>
      <c r="I6" s="1"/>
    </row>
    <row r="7" spans="1:10" s="195" customFormat="1" ht="31.5" customHeight="1" x14ac:dyDescent="0.25">
      <c r="A7" s="17" t="s">
        <v>146</v>
      </c>
      <c r="B7" s="64" t="s">
        <v>359</v>
      </c>
      <c r="C7" s="198" t="s">
        <v>148</v>
      </c>
      <c r="D7" s="169" t="s">
        <v>27</v>
      </c>
      <c r="E7" s="169">
        <v>12</v>
      </c>
      <c r="F7" s="65"/>
      <c r="G7" s="21">
        <f t="shared" si="0"/>
        <v>0</v>
      </c>
      <c r="H7" s="1"/>
      <c r="I7" s="1"/>
    </row>
    <row r="8" spans="1:10" s="195" customFormat="1" ht="31.5" customHeight="1" x14ac:dyDescent="0.25">
      <c r="A8" s="17" t="s">
        <v>146</v>
      </c>
      <c r="B8" s="64" t="s">
        <v>360</v>
      </c>
      <c r="C8" s="198" t="s">
        <v>152</v>
      </c>
      <c r="D8" s="169" t="s">
        <v>77</v>
      </c>
      <c r="E8" s="169">
        <v>6.4</v>
      </c>
      <c r="F8" s="65"/>
      <c r="G8" s="21">
        <f t="shared" si="0"/>
        <v>0</v>
      </c>
      <c r="H8" s="1"/>
      <c r="I8" s="1"/>
    </row>
    <row r="9" spans="1:10" s="195" customFormat="1" ht="31.5" customHeight="1" x14ac:dyDescent="0.25">
      <c r="A9" s="17" t="s">
        <v>146</v>
      </c>
      <c r="B9" s="64" t="s">
        <v>362</v>
      </c>
      <c r="C9" s="198" t="s">
        <v>153</v>
      </c>
      <c r="D9" s="169" t="s">
        <v>27</v>
      </c>
      <c r="E9" s="169">
        <v>12</v>
      </c>
      <c r="F9" s="65"/>
      <c r="G9" s="21">
        <f t="shared" si="0"/>
        <v>0</v>
      </c>
      <c r="H9" s="1"/>
      <c r="I9" s="1"/>
    </row>
    <row r="10" spans="1:10" s="195" customFormat="1" ht="31.5" customHeight="1" x14ac:dyDescent="0.25">
      <c r="A10" s="17" t="s">
        <v>146</v>
      </c>
      <c r="B10" s="64" t="s">
        <v>364</v>
      </c>
      <c r="C10" s="198" t="s">
        <v>478</v>
      </c>
      <c r="D10" s="169" t="s">
        <v>86</v>
      </c>
      <c r="E10" s="169">
        <v>0.2</v>
      </c>
      <c r="F10" s="65"/>
      <c r="G10" s="21">
        <f t="shared" si="0"/>
        <v>0</v>
      </c>
      <c r="H10" s="1"/>
      <c r="I10" s="1"/>
    </row>
    <row r="11" spans="1:10" s="195" customFormat="1" ht="31.5" customHeight="1" x14ac:dyDescent="0.25">
      <c r="A11" s="17" t="s">
        <v>146</v>
      </c>
      <c r="B11" s="64" t="s">
        <v>365</v>
      </c>
      <c r="C11" s="198" t="s">
        <v>156</v>
      </c>
      <c r="D11" s="169" t="s">
        <v>157</v>
      </c>
      <c r="E11" s="169">
        <v>0.48</v>
      </c>
      <c r="F11" s="65"/>
      <c r="G11" s="21">
        <f t="shared" si="0"/>
        <v>0</v>
      </c>
      <c r="H11" s="1"/>
      <c r="I11" s="1"/>
    </row>
    <row r="12" spans="1:10" s="195" customFormat="1" ht="31.5" customHeight="1" x14ac:dyDescent="0.25">
      <c r="A12" s="17" t="s">
        <v>146</v>
      </c>
      <c r="B12" s="64" t="s">
        <v>380</v>
      </c>
      <c r="C12" s="198" t="s">
        <v>361</v>
      </c>
      <c r="D12" s="169" t="s">
        <v>159</v>
      </c>
      <c r="E12" s="169">
        <v>2</v>
      </c>
      <c r="F12" s="65"/>
      <c r="G12" s="21">
        <f t="shared" si="0"/>
        <v>0</v>
      </c>
      <c r="H12" s="1"/>
      <c r="I12" s="1"/>
    </row>
    <row r="13" spans="1:10" s="195" customFormat="1" ht="31.5" customHeight="1" x14ac:dyDescent="0.25">
      <c r="A13" s="17" t="s">
        <v>146</v>
      </c>
      <c r="B13" s="64" t="s">
        <v>382</v>
      </c>
      <c r="C13" s="198" t="s">
        <v>363</v>
      </c>
      <c r="D13" s="169" t="s">
        <v>159</v>
      </c>
      <c r="E13" s="169">
        <v>1</v>
      </c>
      <c r="F13" s="65"/>
      <c r="G13" s="21">
        <f t="shared" si="0"/>
        <v>0</v>
      </c>
      <c r="H13" s="1"/>
      <c r="I13" s="1"/>
    </row>
    <row r="14" spans="1:10" s="195" customFormat="1" ht="31.5" customHeight="1" thickBot="1" x14ac:dyDescent="0.3">
      <c r="A14" s="17" t="s">
        <v>146</v>
      </c>
      <c r="B14" s="64" t="s">
        <v>384</v>
      </c>
      <c r="C14" s="198" t="s">
        <v>480</v>
      </c>
      <c r="D14" s="169" t="s">
        <v>159</v>
      </c>
      <c r="E14" s="169">
        <v>6</v>
      </c>
      <c r="F14" s="65"/>
      <c r="G14" s="21">
        <f t="shared" si="0"/>
        <v>0</v>
      </c>
      <c r="H14" s="1"/>
      <c r="I14" s="1"/>
    </row>
    <row r="15" spans="1:10" s="195" customFormat="1" ht="31.5" customHeight="1" thickBot="1" x14ac:dyDescent="0.35">
      <c r="A15" s="36" t="s">
        <v>146</v>
      </c>
      <c r="B15" s="73" t="s">
        <v>385</v>
      </c>
      <c r="C15" s="199" t="s">
        <v>162</v>
      </c>
      <c r="D15" s="200" t="s">
        <v>157</v>
      </c>
      <c r="E15" s="200">
        <v>4.8</v>
      </c>
      <c r="F15" s="75"/>
      <c r="G15" s="25">
        <f t="shared" si="0"/>
        <v>0</v>
      </c>
      <c r="H15" s="96" t="s">
        <v>99</v>
      </c>
      <c r="I15" s="201">
        <f>ROUND(SUM(G6:G15),2)</f>
        <v>0</v>
      </c>
    </row>
    <row r="16" spans="1:10" s="195" customFormat="1" ht="31.5" customHeight="1" thickBot="1" x14ac:dyDescent="0.35">
      <c r="A16" s="83" t="s">
        <v>163</v>
      </c>
      <c r="B16" s="77" t="s">
        <v>389</v>
      </c>
      <c r="C16" s="196" t="s">
        <v>165</v>
      </c>
      <c r="D16" s="202" t="s">
        <v>77</v>
      </c>
      <c r="E16" s="202">
        <v>6.4</v>
      </c>
      <c r="F16" s="203"/>
      <c r="G16" s="85">
        <f t="shared" si="0"/>
        <v>0</v>
      </c>
      <c r="H16" s="204"/>
      <c r="I16" s="204"/>
    </row>
    <row r="17" spans="1:9" s="195" customFormat="1" ht="31.5" customHeight="1" thickBot="1" x14ac:dyDescent="0.35">
      <c r="A17" s="36" t="s">
        <v>163</v>
      </c>
      <c r="B17" s="81" t="s">
        <v>391</v>
      </c>
      <c r="C17" s="199" t="s">
        <v>166</v>
      </c>
      <c r="D17" s="157" t="s">
        <v>77</v>
      </c>
      <c r="E17" s="157">
        <v>1</v>
      </c>
      <c r="F17" s="75"/>
      <c r="G17" s="25">
        <f t="shared" si="0"/>
        <v>0</v>
      </c>
      <c r="H17" s="96" t="s">
        <v>143</v>
      </c>
      <c r="I17" s="201">
        <f>ROUND(SUM(G16:G17),2)</f>
        <v>0</v>
      </c>
    </row>
    <row r="18" spans="1:9" s="195" customFormat="1" ht="33.75" customHeight="1" x14ac:dyDescent="0.3">
      <c r="A18" s="83" t="s">
        <v>543</v>
      </c>
      <c r="B18" s="60" t="s">
        <v>402</v>
      </c>
      <c r="C18" s="196" t="s">
        <v>169</v>
      </c>
      <c r="D18" s="202" t="s">
        <v>77</v>
      </c>
      <c r="E18" s="197">
        <v>1.8</v>
      </c>
      <c r="F18" s="65"/>
      <c r="G18" s="205">
        <f t="shared" si="0"/>
        <v>0</v>
      </c>
      <c r="H18" s="206"/>
      <c r="I18" s="207"/>
    </row>
    <row r="19" spans="1:9" s="195" customFormat="1" ht="31.5" customHeight="1" thickBot="1" x14ac:dyDescent="0.35">
      <c r="A19" s="83" t="s">
        <v>544</v>
      </c>
      <c r="B19" s="64" t="s">
        <v>403</v>
      </c>
      <c r="C19" s="198" t="s">
        <v>171</v>
      </c>
      <c r="D19" s="154" t="s">
        <v>77</v>
      </c>
      <c r="E19" s="169">
        <v>1.8</v>
      </c>
      <c r="F19" s="65"/>
      <c r="G19" s="88">
        <f t="shared" si="0"/>
        <v>0</v>
      </c>
      <c r="H19" s="206"/>
      <c r="I19" s="207"/>
    </row>
    <row r="20" spans="1:9" s="195" customFormat="1" ht="31.5" customHeight="1" thickBot="1" x14ac:dyDescent="0.35">
      <c r="A20" s="208" t="s">
        <v>545</v>
      </c>
      <c r="B20" s="68" t="s">
        <v>404</v>
      </c>
      <c r="C20" s="209" t="s">
        <v>173</v>
      </c>
      <c r="D20" s="149" t="s">
        <v>27</v>
      </c>
      <c r="E20" s="210">
        <v>12</v>
      </c>
      <c r="F20" s="71"/>
      <c r="G20" s="88">
        <f t="shared" si="0"/>
        <v>0</v>
      </c>
      <c r="H20" s="96" t="s">
        <v>222</v>
      </c>
      <c r="I20" s="201">
        <f>ROUND(SUM(G18:G20),2)</f>
        <v>0</v>
      </c>
    </row>
    <row r="21" spans="1:9" s="195" customFormat="1" ht="33.75" customHeight="1" x14ac:dyDescent="0.3">
      <c r="A21" s="11" t="s">
        <v>546</v>
      </c>
      <c r="B21" s="12" t="s">
        <v>406</v>
      </c>
      <c r="C21" s="211" t="s">
        <v>491</v>
      </c>
      <c r="D21" s="152" t="s">
        <v>77</v>
      </c>
      <c r="E21" s="212">
        <v>6.4</v>
      </c>
      <c r="F21" s="15"/>
      <c r="G21" s="16">
        <f t="shared" si="0"/>
        <v>0</v>
      </c>
      <c r="H21" s="206"/>
      <c r="I21" s="207"/>
    </row>
    <row r="22" spans="1:9" s="195" customFormat="1" ht="32.25" customHeight="1" x14ac:dyDescent="0.3">
      <c r="A22" s="17" t="s">
        <v>546</v>
      </c>
      <c r="B22" s="18" t="s">
        <v>407</v>
      </c>
      <c r="C22" s="198" t="s">
        <v>183</v>
      </c>
      <c r="D22" s="154" t="s">
        <v>77</v>
      </c>
      <c r="E22" s="169">
        <v>6.4</v>
      </c>
      <c r="F22" s="20"/>
      <c r="G22" s="21">
        <f t="shared" si="0"/>
        <v>0</v>
      </c>
      <c r="H22" s="206"/>
      <c r="I22" s="207"/>
    </row>
    <row r="23" spans="1:9" s="195" customFormat="1" ht="33.75" customHeight="1" thickBot="1" x14ac:dyDescent="0.35">
      <c r="A23" s="17" t="s">
        <v>546</v>
      </c>
      <c r="B23" s="18" t="s">
        <v>408</v>
      </c>
      <c r="C23" s="198" t="s">
        <v>492</v>
      </c>
      <c r="D23" s="154" t="s">
        <v>27</v>
      </c>
      <c r="E23" s="169">
        <v>12</v>
      </c>
      <c r="F23" s="20"/>
      <c r="G23" s="21">
        <f t="shared" si="0"/>
        <v>0</v>
      </c>
      <c r="H23" s="206"/>
      <c r="I23" s="207"/>
    </row>
    <row r="24" spans="1:9" s="195" customFormat="1" ht="33" customHeight="1" thickBot="1" x14ac:dyDescent="0.35">
      <c r="A24" s="36" t="s">
        <v>546</v>
      </c>
      <c r="B24" s="81" t="s">
        <v>409</v>
      </c>
      <c r="C24" s="199" t="s">
        <v>193</v>
      </c>
      <c r="D24" s="157" t="s">
        <v>27</v>
      </c>
      <c r="E24" s="200">
        <v>12</v>
      </c>
      <c r="F24" s="24"/>
      <c r="G24" s="25">
        <f t="shared" si="0"/>
        <v>0</v>
      </c>
      <c r="H24" s="96" t="s">
        <v>547</v>
      </c>
      <c r="I24" s="201">
        <f>ROUND(SUM(G21:G24),2)</f>
        <v>0</v>
      </c>
    </row>
    <row r="25" spans="1:9" s="195" customFormat="1" ht="31.5" customHeight="1" thickBot="1" x14ac:dyDescent="0.3">
      <c r="A25" s="11" t="s">
        <v>240</v>
      </c>
      <c r="B25" s="12" t="s">
        <v>375</v>
      </c>
      <c r="C25" s="211" t="s">
        <v>494</v>
      </c>
      <c r="D25" s="152" t="s">
        <v>159</v>
      </c>
      <c r="E25" s="212">
        <v>6</v>
      </c>
      <c r="F25" s="15"/>
      <c r="G25" s="16">
        <f t="shared" si="0"/>
        <v>0</v>
      </c>
      <c r="H25" s="32"/>
      <c r="I25" s="32"/>
    </row>
    <row r="26" spans="1:9" s="195" customFormat="1" ht="31.5" customHeight="1" thickBot="1" x14ac:dyDescent="0.35">
      <c r="A26" s="36" t="s">
        <v>240</v>
      </c>
      <c r="B26" s="81" t="s">
        <v>427</v>
      </c>
      <c r="C26" s="199" t="s">
        <v>199</v>
      </c>
      <c r="D26" s="157" t="s">
        <v>77</v>
      </c>
      <c r="E26" s="200">
        <v>16</v>
      </c>
      <c r="F26" s="24"/>
      <c r="G26" s="25">
        <f t="shared" si="0"/>
        <v>0</v>
      </c>
      <c r="H26" s="96" t="s">
        <v>208</v>
      </c>
      <c r="I26" s="201">
        <f>ROUND(SUM(G25:G26),2)</f>
        <v>0</v>
      </c>
    </row>
    <row r="27" spans="1:9" s="195" customFormat="1" ht="31.5" customHeight="1" thickBot="1" x14ac:dyDescent="0.35">
      <c r="A27" s="11" t="s">
        <v>242</v>
      </c>
      <c r="B27" s="12" t="s">
        <v>434</v>
      </c>
      <c r="C27" s="211" t="s">
        <v>205</v>
      </c>
      <c r="D27" s="152" t="s">
        <v>58</v>
      </c>
      <c r="E27" s="212">
        <v>1</v>
      </c>
      <c r="F27" s="15"/>
      <c r="G27" s="16">
        <f t="shared" si="0"/>
        <v>0</v>
      </c>
      <c r="H27" s="204"/>
      <c r="I27" s="204"/>
    </row>
    <row r="28" spans="1:9" s="195" customFormat="1" ht="31.5" customHeight="1" thickBot="1" x14ac:dyDescent="0.35">
      <c r="A28" s="36" t="s">
        <v>242</v>
      </c>
      <c r="B28" s="81" t="s">
        <v>435</v>
      </c>
      <c r="C28" s="199" t="s">
        <v>247</v>
      </c>
      <c r="D28" s="157" t="s">
        <v>58</v>
      </c>
      <c r="E28" s="200">
        <v>1</v>
      </c>
      <c r="F28" s="24"/>
      <c r="G28" s="25">
        <f t="shared" si="0"/>
        <v>0</v>
      </c>
      <c r="H28" s="96" t="s">
        <v>249</v>
      </c>
      <c r="I28" s="201">
        <f>ROUND(SUM(G27:G28),2)</f>
        <v>0</v>
      </c>
    </row>
    <row r="29" spans="1:9" s="195" customFormat="1" ht="42" customHeight="1" thickBot="1" x14ac:dyDescent="0.35">
      <c r="A29" s="213"/>
      <c r="B29" s="214"/>
      <c r="C29" s="213"/>
      <c r="D29" s="214"/>
      <c r="E29" s="214"/>
      <c r="F29" s="109" t="s">
        <v>541</v>
      </c>
      <c r="G29" s="110">
        <f>SUM(G6:G28)</f>
        <v>0</v>
      </c>
      <c r="H29" s="215"/>
      <c r="I29" s="207"/>
    </row>
    <row r="30" spans="1:9" s="195" customFormat="1" ht="18.75" customHeight="1" x14ac:dyDescent="0.3"/>
  </sheetData>
  <mergeCells count="2">
    <mergeCell ref="A1:G1"/>
    <mergeCell ref="A4:G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04825-838B-4489-BB9C-741F089A4687}">
  <dimension ref="A1:I49"/>
  <sheetViews>
    <sheetView topLeftCell="D37" zoomScale="82" zoomScaleNormal="82" workbookViewId="0">
      <selection activeCell="E55" sqref="E55"/>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ht="15.75" customHeight="1" x14ac:dyDescent="0.3">
      <c r="A1" s="302" t="s">
        <v>548</v>
      </c>
      <c r="B1" s="302"/>
      <c r="C1" s="302"/>
      <c r="D1" s="302"/>
      <c r="E1" s="302"/>
      <c r="F1" s="302"/>
      <c r="G1" s="302"/>
    </row>
    <row r="2" spans="1:8" x14ac:dyDescent="0.3">
      <c r="A2" s="302"/>
      <c r="B2" s="302"/>
      <c r="C2" s="302"/>
      <c r="D2" s="302"/>
      <c r="E2" s="302"/>
      <c r="F2" s="302"/>
      <c r="G2" s="302"/>
    </row>
    <row r="3" spans="1:8" ht="15" thickBot="1" x14ac:dyDescent="0.35"/>
    <row r="4" spans="1:8" s="2" customFormat="1" ht="21.75" customHeight="1" x14ac:dyDescent="0.25">
      <c r="A4" s="303" t="s">
        <v>549</v>
      </c>
      <c r="B4" s="304"/>
      <c r="C4" s="304"/>
      <c r="D4" s="304"/>
      <c r="E4" s="304"/>
      <c r="F4" s="304"/>
      <c r="G4" s="305"/>
      <c r="H4" s="1"/>
    </row>
    <row r="5" spans="1:8" s="2" customFormat="1" ht="28.2" thickBot="1" x14ac:dyDescent="0.3">
      <c r="A5" s="160" t="s">
        <v>9</v>
      </c>
      <c r="B5" s="161" t="s">
        <v>10</v>
      </c>
      <c r="C5" s="57" t="s">
        <v>11</v>
      </c>
      <c r="D5" s="57" t="s">
        <v>12</v>
      </c>
      <c r="E5" s="58" t="s">
        <v>13</v>
      </c>
      <c r="F5" s="162" t="s">
        <v>14</v>
      </c>
      <c r="G5" s="163" t="s">
        <v>15</v>
      </c>
      <c r="H5" s="1"/>
    </row>
    <row r="6" spans="1:8" s="2" customFormat="1" ht="21" customHeight="1" x14ac:dyDescent="0.25">
      <c r="A6" s="11" t="s">
        <v>16</v>
      </c>
      <c r="B6" s="12" t="s">
        <v>271</v>
      </c>
      <c r="C6" s="186" t="s">
        <v>18</v>
      </c>
      <c r="D6" s="187" t="s">
        <v>58</v>
      </c>
      <c r="E6" s="187">
        <v>1</v>
      </c>
      <c r="F6" s="15"/>
      <c r="G6" s="16">
        <f t="shared" ref="G6:G48" si="0">ROUND((E6*F6),2)</f>
        <v>0</v>
      </c>
      <c r="H6" s="1"/>
    </row>
    <row r="7" spans="1:8" s="2" customFormat="1" ht="21" customHeight="1" x14ac:dyDescent="0.25">
      <c r="A7" s="17" t="s">
        <v>16</v>
      </c>
      <c r="B7" s="18" t="s">
        <v>272</v>
      </c>
      <c r="C7" s="188" t="s">
        <v>550</v>
      </c>
      <c r="D7" s="189" t="s">
        <v>551</v>
      </c>
      <c r="E7" s="190">
        <v>45509</v>
      </c>
      <c r="F7" s="20"/>
      <c r="G7" s="21">
        <f t="shared" si="0"/>
        <v>0</v>
      </c>
      <c r="H7" s="1"/>
    </row>
    <row r="8" spans="1:8" s="2" customFormat="1" ht="20.25" customHeight="1" x14ac:dyDescent="0.25">
      <c r="A8" s="17" t="s">
        <v>16</v>
      </c>
      <c r="B8" s="18" t="s">
        <v>342</v>
      </c>
      <c r="C8" s="188" t="s">
        <v>552</v>
      </c>
      <c r="D8" s="189" t="s">
        <v>27</v>
      </c>
      <c r="E8" s="189">
        <v>25</v>
      </c>
      <c r="F8" s="20"/>
      <c r="G8" s="21">
        <f t="shared" si="0"/>
        <v>0</v>
      </c>
      <c r="H8" s="1"/>
    </row>
    <row r="9" spans="1:8" s="2" customFormat="1" ht="20.25" customHeight="1" x14ac:dyDescent="0.25">
      <c r="A9" s="17" t="s">
        <v>16</v>
      </c>
      <c r="B9" s="18" t="s">
        <v>274</v>
      </c>
      <c r="C9" s="188" t="s">
        <v>553</v>
      </c>
      <c r="D9" s="189" t="s">
        <v>27</v>
      </c>
      <c r="E9" s="189">
        <v>24</v>
      </c>
      <c r="F9" s="20"/>
      <c r="G9" s="21">
        <f t="shared" si="0"/>
        <v>0</v>
      </c>
      <c r="H9" s="1"/>
    </row>
    <row r="10" spans="1:8" s="2" customFormat="1" ht="20.25" customHeight="1" x14ac:dyDescent="0.25">
      <c r="A10" s="17" t="s">
        <v>16</v>
      </c>
      <c r="B10" s="18" t="s">
        <v>275</v>
      </c>
      <c r="C10" s="188" t="s">
        <v>554</v>
      </c>
      <c r="D10" s="189" t="s">
        <v>27</v>
      </c>
      <c r="E10" s="189">
        <v>49</v>
      </c>
      <c r="F10" s="20"/>
      <c r="G10" s="21">
        <f t="shared" si="0"/>
        <v>0</v>
      </c>
      <c r="H10" s="1"/>
    </row>
    <row r="11" spans="1:8" s="2" customFormat="1" ht="20.25" customHeight="1" x14ac:dyDescent="0.25">
      <c r="A11" s="17" t="s">
        <v>16</v>
      </c>
      <c r="B11" s="18" t="s">
        <v>277</v>
      </c>
      <c r="C11" s="188" t="s">
        <v>555</v>
      </c>
      <c r="D11" s="189" t="s">
        <v>27</v>
      </c>
      <c r="E11" s="189">
        <v>49</v>
      </c>
      <c r="F11" s="20"/>
      <c r="G11" s="21">
        <f t="shared" si="0"/>
        <v>0</v>
      </c>
      <c r="H11" s="1"/>
    </row>
    <row r="12" spans="1:8" s="2" customFormat="1" ht="20.25" customHeight="1" x14ac:dyDescent="0.25">
      <c r="A12" s="17" t="s">
        <v>16</v>
      </c>
      <c r="B12" s="18" t="s">
        <v>278</v>
      </c>
      <c r="C12" s="188" t="s">
        <v>556</v>
      </c>
      <c r="D12" s="189" t="s">
        <v>27</v>
      </c>
      <c r="E12" s="189">
        <v>37</v>
      </c>
      <c r="F12" s="20"/>
      <c r="G12" s="21">
        <f t="shared" si="0"/>
        <v>0</v>
      </c>
      <c r="H12" s="1"/>
    </row>
    <row r="13" spans="1:8" s="2" customFormat="1" ht="20.25" customHeight="1" x14ac:dyDescent="0.25">
      <c r="A13" s="17" t="s">
        <v>16</v>
      </c>
      <c r="B13" s="18" t="s">
        <v>279</v>
      </c>
      <c r="C13" s="188" t="s">
        <v>557</v>
      </c>
      <c r="D13" s="189" t="s">
        <v>27</v>
      </c>
      <c r="E13" s="189">
        <v>86</v>
      </c>
      <c r="F13" s="20"/>
      <c r="G13" s="21">
        <f t="shared" si="0"/>
        <v>0</v>
      </c>
      <c r="H13" s="1"/>
    </row>
    <row r="14" spans="1:8" s="2" customFormat="1" ht="20.25" customHeight="1" x14ac:dyDescent="0.25">
      <c r="A14" s="17" t="s">
        <v>16</v>
      </c>
      <c r="B14" s="18" t="s">
        <v>280</v>
      </c>
      <c r="C14" s="188" t="s">
        <v>558</v>
      </c>
      <c r="D14" s="189" t="s">
        <v>27</v>
      </c>
      <c r="E14" s="189">
        <v>10</v>
      </c>
      <c r="F14" s="20"/>
      <c r="G14" s="21">
        <f t="shared" si="0"/>
        <v>0</v>
      </c>
      <c r="H14" s="1"/>
    </row>
    <row r="15" spans="1:8" s="2" customFormat="1" ht="33.75" customHeight="1" x14ac:dyDescent="0.25">
      <c r="A15" s="17" t="s">
        <v>16</v>
      </c>
      <c r="B15" s="18" t="s">
        <v>281</v>
      </c>
      <c r="C15" s="188" t="s">
        <v>559</v>
      </c>
      <c r="D15" s="189" t="s">
        <v>159</v>
      </c>
      <c r="E15" s="189">
        <v>10</v>
      </c>
      <c r="F15" s="20"/>
      <c r="G15" s="21">
        <f t="shared" si="0"/>
        <v>0</v>
      </c>
      <c r="H15" s="1"/>
    </row>
    <row r="16" spans="1:8" s="2" customFormat="1" ht="21" customHeight="1" x14ac:dyDescent="0.25">
      <c r="A16" s="17" t="s">
        <v>16</v>
      </c>
      <c r="B16" s="18" t="s">
        <v>283</v>
      </c>
      <c r="C16" s="188" t="s">
        <v>560</v>
      </c>
      <c r="D16" s="189" t="s">
        <v>27</v>
      </c>
      <c r="E16" s="189">
        <v>24</v>
      </c>
      <c r="F16" s="20"/>
      <c r="G16" s="21">
        <f t="shared" si="0"/>
        <v>0</v>
      </c>
      <c r="H16" s="1"/>
    </row>
    <row r="17" spans="1:8" s="2" customFormat="1" ht="21" customHeight="1" x14ac:dyDescent="0.25">
      <c r="A17" s="17" t="s">
        <v>16</v>
      </c>
      <c r="B17" s="18" t="s">
        <v>285</v>
      </c>
      <c r="C17" s="188" t="s">
        <v>561</v>
      </c>
      <c r="D17" s="189" t="s">
        <v>159</v>
      </c>
      <c r="E17" s="189">
        <v>4</v>
      </c>
      <c r="F17" s="20"/>
      <c r="G17" s="21">
        <f t="shared" si="0"/>
        <v>0</v>
      </c>
      <c r="H17" s="1"/>
    </row>
    <row r="18" spans="1:8" s="2" customFormat="1" ht="21" customHeight="1" x14ac:dyDescent="0.25">
      <c r="A18" s="17" t="s">
        <v>16</v>
      </c>
      <c r="B18" s="18" t="s">
        <v>287</v>
      </c>
      <c r="C18" s="188" t="s">
        <v>562</v>
      </c>
      <c r="D18" s="189" t="s">
        <v>159</v>
      </c>
      <c r="E18" s="189">
        <v>4</v>
      </c>
      <c r="F18" s="20"/>
      <c r="G18" s="21">
        <f t="shared" si="0"/>
        <v>0</v>
      </c>
      <c r="H18" s="1"/>
    </row>
    <row r="19" spans="1:8" s="2" customFormat="1" ht="21" customHeight="1" x14ac:dyDescent="0.25">
      <c r="A19" s="17" t="s">
        <v>16</v>
      </c>
      <c r="B19" s="18" t="s">
        <v>288</v>
      </c>
      <c r="C19" s="188" t="s">
        <v>563</v>
      </c>
      <c r="D19" s="189" t="s">
        <v>159</v>
      </c>
      <c r="E19" s="189">
        <v>4</v>
      </c>
      <c r="F19" s="20"/>
      <c r="G19" s="21">
        <f t="shared" si="0"/>
        <v>0</v>
      </c>
      <c r="H19" s="1"/>
    </row>
    <row r="20" spans="1:8" s="2" customFormat="1" ht="21" customHeight="1" x14ac:dyDescent="0.25">
      <c r="A20" s="17" t="s">
        <v>16</v>
      </c>
      <c r="B20" s="18" t="s">
        <v>290</v>
      </c>
      <c r="C20" s="188" t="s">
        <v>564</v>
      </c>
      <c r="D20" s="189" t="s">
        <v>58</v>
      </c>
      <c r="E20" s="189">
        <v>4</v>
      </c>
      <c r="F20" s="20"/>
      <c r="G20" s="21">
        <f t="shared" si="0"/>
        <v>0</v>
      </c>
      <c r="H20" s="1"/>
    </row>
    <row r="21" spans="1:8" s="2" customFormat="1" ht="21" customHeight="1" x14ac:dyDescent="0.25">
      <c r="A21" s="17" t="s">
        <v>16</v>
      </c>
      <c r="B21" s="18" t="s">
        <v>291</v>
      </c>
      <c r="C21" s="188" t="s">
        <v>565</v>
      </c>
      <c r="D21" s="189" t="s">
        <v>159</v>
      </c>
      <c r="E21" s="189">
        <v>4</v>
      </c>
      <c r="F21" s="20"/>
      <c r="G21" s="21">
        <f t="shared" si="0"/>
        <v>0</v>
      </c>
      <c r="H21" s="1"/>
    </row>
    <row r="22" spans="1:8" s="2" customFormat="1" ht="21" customHeight="1" x14ac:dyDescent="0.25">
      <c r="A22" s="17" t="s">
        <v>16</v>
      </c>
      <c r="B22" s="18" t="s">
        <v>293</v>
      </c>
      <c r="C22" s="188" t="s">
        <v>566</v>
      </c>
      <c r="D22" s="189" t="s">
        <v>159</v>
      </c>
      <c r="E22" s="189">
        <v>10</v>
      </c>
      <c r="F22" s="20"/>
      <c r="G22" s="21">
        <f t="shared" si="0"/>
        <v>0</v>
      </c>
      <c r="H22" s="1"/>
    </row>
    <row r="23" spans="1:8" s="2" customFormat="1" ht="21" customHeight="1" x14ac:dyDescent="0.25">
      <c r="A23" s="17" t="s">
        <v>16</v>
      </c>
      <c r="B23" s="18" t="s">
        <v>295</v>
      </c>
      <c r="C23" s="188" t="s">
        <v>567</v>
      </c>
      <c r="D23" s="189" t="s">
        <v>159</v>
      </c>
      <c r="E23" s="189">
        <v>1</v>
      </c>
      <c r="F23" s="20"/>
      <c r="G23" s="21">
        <f t="shared" si="0"/>
        <v>0</v>
      </c>
      <c r="H23" s="1"/>
    </row>
    <row r="24" spans="1:8" s="2" customFormat="1" ht="21" customHeight="1" x14ac:dyDescent="0.25">
      <c r="A24" s="17" t="s">
        <v>16</v>
      </c>
      <c r="B24" s="18" t="s">
        <v>297</v>
      </c>
      <c r="C24" s="188" t="s">
        <v>309</v>
      </c>
      <c r="D24" s="189" t="s">
        <v>159</v>
      </c>
      <c r="E24" s="189">
        <v>4</v>
      </c>
      <c r="F24" s="20"/>
      <c r="G24" s="21">
        <f t="shared" si="0"/>
        <v>0</v>
      </c>
      <c r="H24" s="1"/>
    </row>
    <row r="25" spans="1:8" s="2" customFormat="1" ht="21" customHeight="1" x14ac:dyDescent="0.25">
      <c r="A25" s="17" t="s">
        <v>16</v>
      </c>
      <c r="B25" s="18" t="s">
        <v>299</v>
      </c>
      <c r="C25" s="188" t="s">
        <v>24</v>
      </c>
      <c r="D25" s="189" t="s">
        <v>159</v>
      </c>
      <c r="E25" s="189">
        <v>1</v>
      </c>
      <c r="F25" s="20"/>
      <c r="G25" s="21">
        <f t="shared" si="0"/>
        <v>0</v>
      </c>
      <c r="H25" s="1"/>
    </row>
    <row r="26" spans="1:8" s="2" customFormat="1" ht="21" customHeight="1" x14ac:dyDescent="0.25">
      <c r="A26" s="17" t="s">
        <v>16</v>
      </c>
      <c r="B26" s="18" t="s">
        <v>300</v>
      </c>
      <c r="C26" s="188" t="s">
        <v>70</v>
      </c>
      <c r="D26" s="189" t="s">
        <v>159</v>
      </c>
      <c r="E26" s="189">
        <v>5</v>
      </c>
      <c r="F26" s="20"/>
      <c r="G26" s="21">
        <f t="shared" si="0"/>
        <v>0</v>
      </c>
      <c r="H26" s="1"/>
    </row>
    <row r="27" spans="1:8" s="2" customFormat="1" ht="21" customHeight="1" x14ac:dyDescent="0.25">
      <c r="A27" s="17" t="s">
        <v>16</v>
      </c>
      <c r="B27" s="18" t="s">
        <v>302</v>
      </c>
      <c r="C27" s="188" t="s">
        <v>66</v>
      </c>
      <c r="D27" s="189" t="s">
        <v>159</v>
      </c>
      <c r="E27" s="189">
        <v>5</v>
      </c>
      <c r="F27" s="20"/>
      <c r="G27" s="21">
        <f t="shared" si="0"/>
        <v>0</v>
      </c>
      <c r="H27" s="1"/>
    </row>
    <row r="28" spans="1:8" s="2" customFormat="1" ht="21" customHeight="1" x14ac:dyDescent="0.25">
      <c r="A28" s="17" t="s">
        <v>16</v>
      </c>
      <c r="B28" s="18" t="s">
        <v>303</v>
      </c>
      <c r="C28" s="188" t="s">
        <v>319</v>
      </c>
      <c r="D28" s="189" t="s">
        <v>159</v>
      </c>
      <c r="E28" s="189">
        <v>3</v>
      </c>
      <c r="F28" s="20"/>
      <c r="G28" s="21">
        <f>ROUND((E28*F28),2)</f>
        <v>0</v>
      </c>
      <c r="H28" s="1"/>
    </row>
    <row r="29" spans="1:8" s="2" customFormat="1" ht="21" customHeight="1" x14ac:dyDescent="0.25">
      <c r="A29" s="17" t="s">
        <v>16</v>
      </c>
      <c r="B29" s="18" t="s">
        <v>305</v>
      </c>
      <c r="C29" s="188" t="s">
        <v>74</v>
      </c>
      <c r="D29" s="189" t="s">
        <v>159</v>
      </c>
      <c r="E29" s="189">
        <v>5</v>
      </c>
      <c r="F29" s="20"/>
      <c r="G29" s="21">
        <f t="shared" si="0"/>
        <v>0</v>
      </c>
      <c r="H29" s="1"/>
    </row>
    <row r="30" spans="1:8" s="2" customFormat="1" ht="21" customHeight="1" x14ac:dyDescent="0.25">
      <c r="A30" s="17" t="s">
        <v>16</v>
      </c>
      <c r="B30" s="18" t="s">
        <v>307</v>
      </c>
      <c r="C30" s="191" t="s">
        <v>568</v>
      </c>
      <c r="D30" s="189" t="s">
        <v>159</v>
      </c>
      <c r="E30" s="189">
        <v>20</v>
      </c>
      <c r="F30" s="20"/>
      <c r="G30" s="21">
        <f t="shared" si="0"/>
        <v>0</v>
      </c>
      <c r="H30" s="1"/>
    </row>
    <row r="31" spans="1:8" s="2" customFormat="1" ht="21" customHeight="1" x14ac:dyDescent="0.25">
      <c r="A31" s="17" t="s">
        <v>16</v>
      </c>
      <c r="B31" s="18" t="s">
        <v>308</v>
      </c>
      <c r="C31" s="191" t="s">
        <v>569</v>
      </c>
      <c r="D31" s="189" t="s">
        <v>58</v>
      </c>
      <c r="E31" s="189">
        <v>1</v>
      </c>
      <c r="F31" s="20"/>
      <c r="G31" s="21">
        <f t="shared" si="0"/>
        <v>0</v>
      </c>
      <c r="H31" s="1"/>
    </row>
    <row r="32" spans="1:8" s="2" customFormat="1" ht="21" customHeight="1" x14ac:dyDescent="0.25">
      <c r="A32" s="17" t="s">
        <v>16</v>
      </c>
      <c r="B32" s="18" t="s">
        <v>310</v>
      </c>
      <c r="C32" s="188" t="s">
        <v>76</v>
      </c>
      <c r="D32" s="189" t="s">
        <v>570</v>
      </c>
      <c r="E32" s="189">
        <v>25</v>
      </c>
      <c r="F32" s="20"/>
      <c r="G32" s="21">
        <f t="shared" si="0"/>
        <v>0</v>
      </c>
      <c r="H32" s="1"/>
    </row>
    <row r="33" spans="1:9" s="2" customFormat="1" ht="31.5" customHeight="1" thickBot="1" x14ac:dyDescent="0.3">
      <c r="A33" s="17" t="s">
        <v>16</v>
      </c>
      <c r="B33" s="18" t="s">
        <v>313</v>
      </c>
      <c r="C33" s="188" t="s">
        <v>85</v>
      </c>
      <c r="D33" s="189" t="s">
        <v>571</v>
      </c>
      <c r="E33" s="189">
        <v>20</v>
      </c>
      <c r="F33" s="20"/>
      <c r="G33" s="21">
        <f>ROUND((E33*F33),2)</f>
        <v>0</v>
      </c>
      <c r="H33" s="1"/>
    </row>
    <row r="34" spans="1:9" s="2" customFormat="1" ht="45.6" customHeight="1" thickBot="1" x14ac:dyDescent="0.3">
      <c r="A34" s="36" t="s">
        <v>16</v>
      </c>
      <c r="B34" s="81" t="s">
        <v>314</v>
      </c>
      <c r="C34" s="192" t="s">
        <v>572</v>
      </c>
      <c r="D34" s="193" t="s">
        <v>570</v>
      </c>
      <c r="E34" s="193">
        <v>12</v>
      </c>
      <c r="F34" s="24"/>
      <c r="G34" s="25">
        <f t="shared" si="0"/>
        <v>0</v>
      </c>
      <c r="H34" s="96" t="s">
        <v>99</v>
      </c>
      <c r="I34" s="27">
        <f>ROUND(SUM(G6:G34),2)</f>
        <v>0</v>
      </c>
    </row>
    <row r="35" spans="1:9" s="2" customFormat="1" ht="181.95" customHeight="1" x14ac:dyDescent="0.25">
      <c r="A35" s="11" t="s">
        <v>100</v>
      </c>
      <c r="B35" s="12" t="s">
        <v>271</v>
      </c>
      <c r="C35" s="13" t="s">
        <v>573</v>
      </c>
      <c r="D35" s="187" t="s">
        <v>58</v>
      </c>
      <c r="E35" s="187">
        <v>1</v>
      </c>
      <c r="F35" s="15"/>
      <c r="G35" s="16">
        <f t="shared" si="0"/>
        <v>0</v>
      </c>
      <c r="H35" s="1"/>
    </row>
    <row r="36" spans="1:9" s="2" customFormat="1" ht="20.25" customHeight="1" x14ac:dyDescent="0.25">
      <c r="A36" s="17" t="s">
        <v>100</v>
      </c>
      <c r="B36" s="18" t="s">
        <v>272</v>
      </c>
      <c r="C36" s="188" t="s">
        <v>574</v>
      </c>
      <c r="D36" s="189" t="s">
        <v>58</v>
      </c>
      <c r="E36" s="189">
        <v>4</v>
      </c>
      <c r="F36" s="20"/>
      <c r="G36" s="21">
        <f t="shared" si="0"/>
        <v>0</v>
      </c>
      <c r="H36" s="1"/>
    </row>
    <row r="37" spans="1:9" s="2" customFormat="1" ht="20.25" customHeight="1" x14ac:dyDescent="0.25">
      <c r="A37" s="17" t="s">
        <v>100</v>
      </c>
      <c r="B37" s="18" t="s">
        <v>342</v>
      </c>
      <c r="C37" s="188" t="s">
        <v>575</v>
      </c>
      <c r="D37" s="189" t="s">
        <v>159</v>
      </c>
      <c r="E37" s="189">
        <v>4</v>
      </c>
      <c r="F37" s="20"/>
      <c r="G37" s="21">
        <f t="shared" si="0"/>
        <v>0</v>
      </c>
      <c r="H37" s="1"/>
    </row>
    <row r="38" spans="1:9" s="2" customFormat="1" ht="20.25" customHeight="1" x14ac:dyDescent="0.25">
      <c r="A38" s="17" t="s">
        <v>100</v>
      </c>
      <c r="B38" s="18" t="s">
        <v>274</v>
      </c>
      <c r="C38" s="188" t="s">
        <v>576</v>
      </c>
      <c r="D38" s="189" t="s">
        <v>27</v>
      </c>
      <c r="E38" s="189">
        <v>96</v>
      </c>
      <c r="F38" s="20"/>
      <c r="G38" s="21">
        <f t="shared" si="0"/>
        <v>0</v>
      </c>
      <c r="H38" s="1"/>
    </row>
    <row r="39" spans="1:9" s="2" customFormat="1" ht="19.5" customHeight="1" x14ac:dyDescent="0.25">
      <c r="A39" s="17" t="s">
        <v>100</v>
      </c>
      <c r="B39" s="18" t="s">
        <v>275</v>
      </c>
      <c r="C39" s="188" t="s">
        <v>577</v>
      </c>
      <c r="D39" s="189" t="s">
        <v>27</v>
      </c>
      <c r="E39" s="189">
        <v>24</v>
      </c>
      <c r="F39" s="20"/>
      <c r="G39" s="21">
        <f t="shared" si="0"/>
        <v>0</v>
      </c>
      <c r="H39" s="1"/>
    </row>
    <row r="40" spans="1:9" s="2" customFormat="1" ht="20.25" customHeight="1" x14ac:dyDescent="0.25">
      <c r="A40" s="17" t="s">
        <v>100</v>
      </c>
      <c r="B40" s="18" t="s">
        <v>277</v>
      </c>
      <c r="C40" s="188" t="s">
        <v>578</v>
      </c>
      <c r="D40" s="189" t="s">
        <v>58</v>
      </c>
      <c r="E40" s="189">
        <v>10</v>
      </c>
      <c r="F40" s="20"/>
      <c r="G40" s="21">
        <f t="shared" si="0"/>
        <v>0</v>
      </c>
      <c r="H40" s="1"/>
    </row>
    <row r="41" spans="1:9" s="2" customFormat="1" ht="19.5" customHeight="1" x14ac:dyDescent="0.25">
      <c r="A41" s="17" t="s">
        <v>100</v>
      </c>
      <c r="B41" s="18" t="s">
        <v>278</v>
      </c>
      <c r="C41" s="188" t="s">
        <v>116</v>
      </c>
      <c r="D41" s="189" t="s">
        <v>27</v>
      </c>
      <c r="E41" s="189">
        <v>37</v>
      </c>
      <c r="F41" s="20"/>
      <c r="G41" s="21">
        <f t="shared" si="0"/>
        <v>0</v>
      </c>
      <c r="H41" s="1"/>
    </row>
    <row r="42" spans="1:9" s="2" customFormat="1" ht="20.25" customHeight="1" x14ac:dyDescent="0.25">
      <c r="A42" s="17" t="s">
        <v>100</v>
      </c>
      <c r="B42" s="18" t="s">
        <v>279</v>
      </c>
      <c r="C42" s="188" t="s">
        <v>118</v>
      </c>
      <c r="D42" s="189" t="s">
        <v>27</v>
      </c>
      <c r="E42" s="189">
        <v>49</v>
      </c>
      <c r="F42" s="20"/>
      <c r="G42" s="21">
        <f t="shared" si="0"/>
        <v>0</v>
      </c>
      <c r="H42" s="1"/>
    </row>
    <row r="43" spans="1:9" s="2" customFormat="1" ht="19.5" customHeight="1" x14ac:dyDescent="0.25">
      <c r="A43" s="17" t="s">
        <v>100</v>
      </c>
      <c r="B43" s="18" t="s">
        <v>280</v>
      </c>
      <c r="C43" s="188" t="s">
        <v>579</v>
      </c>
      <c r="D43" s="189" t="s">
        <v>27</v>
      </c>
      <c r="E43" s="189">
        <v>49</v>
      </c>
      <c r="F43" s="20"/>
      <c r="G43" s="21">
        <f t="shared" si="0"/>
        <v>0</v>
      </c>
      <c r="H43" s="1"/>
    </row>
    <row r="44" spans="1:9" s="2" customFormat="1" ht="19.5" customHeight="1" x14ac:dyDescent="0.25">
      <c r="A44" s="17" t="s">
        <v>100</v>
      </c>
      <c r="B44" s="18" t="s">
        <v>281</v>
      </c>
      <c r="C44" s="188" t="s">
        <v>580</v>
      </c>
      <c r="D44" s="189" t="s">
        <v>58</v>
      </c>
      <c r="E44" s="189">
        <v>4</v>
      </c>
      <c r="F44" s="20"/>
      <c r="G44" s="21">
        <f t="shared" si="0"/>
        <v>0</v>
      </c>
      <c r="H44" s="1"/>
    </row>
    <row r="45" spans="1:9" s="2" customFormat="1" ht="19.5" customHeight="1" x14ac:dyDescent="0.25">
      <c r="A45" s="17" t="s">
        <v>100</v>
      </c>
      <c r="B45" s="18" t="s">
        <v>283</v>
      </c>
      <c r="C45" s="306" t="s">
        <v>581</v>
      </c>
      <c r="D45" s="189" t="s">
        <v>159</v>
      </c>
      <c r="E45" s="189">
        <v>4</v>
      </c>
      <c r="F45" s="20"/>
      <c r="G45" s="21">
        <f t="shared" si="0"/>
        <v>0</v>
      </c>
      <c r="H45" s="1"/>
    </row>
    <row r="46" spans="1:9" s="2" customFormat="1" ht="20.25" customHeight="1" x14ac:dyDescent="0.25">
      <c r="A46" s="17" t="s">
        <v>100</v>
      </c>
      <c r="B46" s="18" t="s">
        <v>285</v>
      </c>
      <c r="C46" s="306"/>
      <c r="D46" s="189" t="s">
        <v>159</v>
      </c>
      <c r="E46" s="189">
        <v>1</v>
      </c>
      <c r="F46" s="20"/>
      <c r="G46" s="21">
        <f t="shared" si="0"/>
        <v>0</v>
      </c>
      <c r="H46" s="1"/>
    </row>
    <row r="47" spans="1:9" s="2" customFormat="1" ht="41.4" customHeight="1" thickBot="1" x14ac:dyDescent="0.3">
      <c r="A47" s="17" t="s">
        <v>100</v>
      </c>
      <c r="B47" s="18" t="s">
        <v>287</v>
      </c>
      <c r="C47" s="188" t="s">
        <v>582</v>
      </c>
      <c r="D47" s="189" t="s">
        <v>58</v>
      </c>
      <c r="E47" s="189">
        <v>4</v>
      </c>
      <c r="F47" s="20"/>
      <c r="G47" s="21">
        <f t="shared" si="0"/>
        <v>0</v>
      </c>
    </row>
    <row r="48" spans="1:9" s="2" customFormat="1" ht="44.25" customHeight="1" thickBot="1" x14ac:dyDescent="0.3">
      <c r="A48" s="36" t="s">
        <v>100</v>
      </c>
      <c r="B48" s="81" t="s">
        <v>288</v>
      </c>
      <c r="C48" s="194" t="s">
        <v>583</v>
      </c>
      <c r="D48" s="193" t="s">
        <v>58</v>
      </c>
      <c r="E48" s="193">
        <v>1</v>
      </c>
      <c r="F48" s="24"/>
      <c r="G48" s="25">
        <f t="shared" si="0"/>
        <v>0</v>
      </c>
      <c r="H48" s="96" t="s">
        <v>143</v>
      </c>
      <c r="I48" s="27">
        <f>ROUND(SUM(G35:G48),2)</f>
        <v>0</v>
      </c>
    </row>
    <row r="49" spans="6:7" ht="42" thickBot="1" x14ac:dyDescent="0.35">
      <c r="F49" s="109" t="s">
        <v>584</v>
      </c>
      <c r="G49" s="110">
        <f>SUM(G6:G48)</f>
        <v>0</v>
      </c>
    </row>
  </sheetData>
  <mergeCells count="3">
    <mergeCell ref="A1:G2"/>
    <mergeCell ref="A4:G4"/>
    <mergeCell ref="C45:C46"/>
  </mergeCells>
  <pageMargins left="0.7" right="0.7" top="0.75" bottom="0.75" header="0.3" footer="0.3"/>
  <pageSetup paperSize="9" orientation="portrait" horizontalDpi="30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D0466-9FCD-4955-AE3F-1A719026DDE7}">
  <dimension ref="A1:I107"/>
  <sheetViews>
    <sheetView topLeftCell="E44" zoomScaleNormal="100" workbookViewId="0">
      <selection activeCell="A51" sqref="A51:G51"/>
    </sheetView>
  </sheetViews>
  <sheetFormatPr defaultColWidth="9.109375" defaultRowHeight="13.8" x14ac:dyDescent="0.25"/>
  <cols>
    <col min="1" max="1" width="39.6640625" style="47" customWidth="1"/>
    <col min="2" max="2" width="10.5546875" style="48" customWidth="1"/>
    <col min="3" max="3" width="79.33203125" style="49" customWidth="1"/>
    <col min="4" max="4" width="9.109375" style="48"/>
    <col min="5" max="5" width="16.33203125" style="48" customWidth="1"/>
    <col min="6" max="6" width="20.6640625" style="50" customWidth="1"/>
    <col min="7" max="7" width="14.6640625" style="48" customWidth="1"/>
    <col min="8" max="8" width="21.5546875" style="1" customWidth="1"/>
    <col min="9" max="9" width="16.109375" style="2" customWidth="1"/>
    <col min="10" max="16384" width="9.109375" style="2"/>
  </cols>
  <sheetData>
    <row r="1" spans="1:7" ht="39.9" customHeight="1" x14ac:dyDescent="0.25">
      <c r="A1" s="302" t="s">
        <v>548</v>
      </c>
      <c r="B1" s="302"/>
      <c r="C1" s="302"/>
      <c r="D1" s="302"/>
      <c r="E1" s="302"/>
      <c r="F1" s="302"/>
      <c r="G1" s="302"/>
    </row>
    <row r="2" spans="1:7" ht="21.75" customHeight="1" thickBot="1" x14ac:dyDescent="0.3">
      <c r="A2" s="3"/>
      <c r="B2" s="3"/>
      <c r="C2" s="3"/>
      <c r="D2" s="3"/>
      <c r="E2" s="4"/>
      <c r="F2" s="3"/>
      <c r="G2" s="3"/>
    </row>
    <row r="3" spans="1:7" ht="21.75" customHeight="1" x14ac:dyDescent="0.25">
      <c r="A3" s="303" t="s">
        <v>585</v>
      </c>
      <c r="B3" s="304"/>
      <c r="C3" s="304"/>
      <c r="D3" s="304"/>
      <c r="E3" s="304"/>
      <c r="F3" s="304"/>
      <c r="G3" s="305"/>
    </row>
    <row r="4" spans="1:7" ht="28.2" thickBot="1" x14ac:dyDescent="0.3">
      <c r="A4" s="160" t="s">
        <v>9</v>
      </c>
      <c r="B4" s="161" t="s">
        <v>10</v>
      </c>
      <c r="C4" s="57" t="s">
        <v>11</v>
      </c>
      <c r="D4" s="57" t="s">
        <v>12</v>
      </c>
      <c r="E4" s="58" t="s">
        <v>13</v>
      </c>
      <c r="F4" s="162" t="s">
        <v>14</v>
      </c>
      <c r="G4" s="163" t="s">
        <v>15</v>
      </c>
    </row>
    <row r="5" spans="1:7" ht="20.25" customHeight="1" x14ac:dyDescent="0.25">
      <c r="A5" s="11" t="s">
        <v>146</v>
      </c>
      <c r="B5" s="12" t="s">
        <v>17</v>
      </c>
      <c r="C5" s="13" t="s">
        <v>147</v>
      </c>
      <c r="D5" s="14" t="s">
        <v>58</v>
      </c>
      <c r="E5" s="14">
        <v>1</v>
      </c>
      <c r="F5" s="15"/>
      <c r="G5" s="16">
        <f t="shared" ref="G5:G48" si="0">ROUND((E5*F5),2)</f>
        <v>0</v>
      </c>
    </row>
    <row r="6" spans="1:7" ht="20.25" customHeight="1" x14ac:dyDescent="0.25">
      <c r="A6" s="17" t="s">
        <v>146</v>
      </c>
      <c r="B6" s="18" t="s">
        <v>20</v>
      </c>
      <c r="C6" s="66" t="s">
        <v>148</v>
      </c>
      <c r="D6" s="67" t="s">
        <v>27</v>
      </c>
      <c r="E6" s="22">
        <v>22.5</v>
      </c>
      <c r="F6" s="20"/>
      <c r="G6" s="21">
        <f t="shared" si="0"/>
        <v>0</v>
      </c>
    </row>
    <row r="7" spans="1:7" ht="20.25" customHeight="1" x14ac:dyDescent="0.25">
      <c r="A7" s="17" t="s">
        <v>146</v>
      </c>
      <c r="B7" s="18" t="s">
        <v>23</v>
      </c>
      <c r="C7" s="66" t="s">
        <v>149</v>
      </c>
      <c r="D7" s="67" t="s">
        <v>27</v>
      </c>
      <c r="E7" s="22">
        <v>3</v>
      </c>
      <c r="F7" s="20"/>
      <c r="G7" s="21">
        <f t="shared" si="0"/>
        <v>0</v>
      </c>
    </row>
    <row r="8" spans="1:7" ht="20.25" customHeight="1" x14ac:dyDescent="0.25">
      <c r="A8" s="17" t="s">
        <v>146</v>
      </c>
      <c r="B8" s="18" t="s">
        <v>25</v>
      </c>
      <c r="C8" s="66" t="s">
        <v>150</v>
      </c>
      <c r="D8" s="22" t="s">
        <v>77</v>
      </c>
      <c r="E8" s="22">
        <v>21</v>
      </c>
      <c r="F8" s="20"/>
      <c r="G8" s="21">
        <f t="shared" si="0"/>
        <v>0</v>
      </c>
    </row>
    <row r="9" spans="1:7" ht="20.25" customHeight="1" x14ac:dyDescent="0.25">
      <c r="A9" s="17" t="s">
        <v>146</v>
      </c>
      <c r="B9" s="18" t="s">
        <v>28</v>
      </c>
      <c r="C9" s="66" t="s">
        <v>152</v>
      </c>
      <c r="D9" s="22" t="s">
        <v>77</v>
      </c>
      <c r="E9" s="22">
        <v>62.8</v>
      </c>
      <c r="F9" s="20"/>
      <c r="G9" s="21">
        <f t="shared" si="0"/>
        <v>0</v>
      </c>
    </row>
    <row r="10" spans="1:7" ht="30" customHeight="1" x14ac:dyDescent="0.25">
      <c r="A10" s="17" t="s">
        <v>146</v>
      </c>
      <c r="B10" s="18" t="s">
        <v>30</v>
      </c>
      <c r="C10" s="66" t="s">
        <v>586</v>
      </c>
      <c r="D10" s="22" t="s">
        <v>159</v>
      </c>
      <c r="E10" s="22">
        <v>1</v>
      </c>
      <c r="F10" s="20"/>
      <c r="G10" s="21">
        <f t="shared" si="0"/>
        <v>0</v>
      </c>
    </row>
    <row r="11" spans="1:7" ht="34.5" customHeight="1" x14ac:dyDescent="0.25">
      <c r="A11" s="17" t="s">
        <v>146</v>
      </c>
      <c r="B11" s="18" t="s">
        <v>32</v>
      </c>
      <c r="C11" s="19" t="s">
        <v>587</v>
      </c>
      <c r="D11" s="22" t="s">
        <v>159</v>
      </c>
      <c r="E11" s="22">
        <v>1</v>
      </c>
      <c r="F11" s="20"/>
      <c r="G11" s="21">
        <f t="shared" si="0"/>
        <v>0</v>
      </c>
    </row>
    <row r="12" spans="1:7" ht="36.75" customHeight="1" x14ac:dyDescent="0.25">
      <c r="A12" s="17" t="s">
        <v>146</v>
      </c>
      <c r="B12" s="18" t="s">
        <v>34</v>
      </c>
      <c r="C12" s="19" t="s">
        <v>153</v>
      </c>
      <c r="D12" s="22" t="s">
        <v>27</v>
      </c>
      <c r="E12" s="22">
        <v>33.4</v>
      </c>
      <c r="F12" s="20"/>
      <c r="G12" s="21">
        <f t="shared" si="0"/>
        <v>0</v>
      </c>
    </row>
    <row r="13" spans="1:7" ht="27" customHeight="1" x14ac:dyDescent="0.25">
      <c r="A13" s="17" t="s">
        <v>146</v>
      </c>
      <c r="B13" s="18" t="s">
        <v>36</v>
      </c>
      <c r="C13" s="66" t="s">
        <v>154</v>
      </c>
      <c r="D13" s="22" t="s">
        <v>86</v>
      </c>
      <c r="E13" s="22">
        <v>0.34</v>
      </c>
      <c r="F13" s="20"/>
      <c r="G13" s="21">
        <f t="shared" si="0"/>
        <v>0</v>
      </c>
    </row>
    <row r="14" spans="1:7" ht="20.25" customHeight="1" x14ac:dyDescent="0.25">
      <c r="A14" s="17" t="s">
        <v>146</v>
      </c>
      <c r="B14" s="183" t="s">
        <v>38</v>
      </c>
      <c r="C14" s="66" t="s">
        <v>479</v>
      </c>
      <c r="D14" s="22" t="s">
        <v>77</v>
      </c>
      <c r="E14" s="22">
        <v>48</v>
      </c>
      <c r="F14" s="20"/>
      <c r="G14" s="21">
        <f t="shared" si="0"/>
        <v>0</v>
      </c>
    </row>
    <row r="15" spans="1:7" ht="32.4" customHeight="1" x14ac:dyDescent="0.25">
      <c r="A15" s="17" t="s">
        <v>146</v>
      </c>
      <c r="B15" s="183" t="s">
        <v>40</v>
      </c>
      <c r="C15" s="66" t="s">
        <v>156</v>
      </c>
      <c r="D15" s="22" t="s">
        <v>157</v>
      </c>
      <c r="E15" s="22">
        <v>12.3</v>
      </c>
      <c r="F15" s="20"/>
      <c r="G15" s="21">
        <f t="shared" si="0"/>
        <v>0</v>
      </c>
    </row>
    <row r="16" spans="1:7" ht="20.25" customHeight="1" x14ac:dyDescent="0.25">
      <c r="A16" s="17" t="s">
        <v>146</v>
      </c>
      <c r="B16" s="183" t="s">
        <v>42</v>
      </c>
      <c r="C16" s="19" t="s">
        <v>158</v>
      </c>
      <c r="D16" s="22" t="s">
        <v>159</v>
      </c>
      <c r="E16" s="22">
        <v>2</v>
      </c>
      <c r="F16" s="20"/>
      <c r="G16" s="21">
        <f>ROUND((E16*F16),2)</f>
        <v>0</v>
      </c>
    </row>
    <row r="17" spans="1:9" ht="20.25" customHeight="1" x14ac:dyDescent="0.25">
      <c r="A17" s="17" t="s">
        <v>146</v>
      </c>
      <c r="B17" s="183" t="s">
        <v>44</v>
      </c>
      <c r="C17" s="66" t="s">
        <v>160</v>
      </c>
      <c r="D17" s="22" t="s">
        <v>159</v>
      </c>
      <c r="E17" s="22">
        <v>4</v>
      </c>
      <c r="F17" s="20"/>
      <c r="G17" s="21">
        <f t="shared" si="0"/>
        <v>0</v>
      </c>
    </row>
    <row r="18" spans="1:9" ht="20.25" customHeight="1" thickBot="1" x14ac:dyDescent="0.3">
      <c r="A18" s="17" t="s">
        <v>146</v>
      </c>
      <c r="B18" s="183" t="s">
        <v>46</v>
      </c>
      <c r="C18" s="66" t="s">
        <v>161</v>
      </c>
      <c r="D18" s="22" t="s">
        <v>77</v>
      </c>
      <c r="E18" s="22">
        <v>16.5</v>
      </c>
      <c r="F18" s="20"/>
      <c r="G18" s="21">
        <f t="shared" si="0"/>
        <v>0</v>
      </c>
    </row>
    <row r="19" spans="1:9" ht="30.75" customHeight="1" thickBot="1" x14ac:dyDescent="0.3">
      <c r="A19" s="36" t="s">
        <v>146</v>
      </c>
      <c r="B19" s="184" t="s">
        <v>48</v>
      </c>
      <c r="C19" s="185" t="s">
        <v>162</v>
      </c>
      <c r="D19" s="74" t="s">
        <v>157</v>
      </c>
      <c r="E19" s="74">
        <v>13.68</v>
      </c>
      <c r="F19" s="24"/>
      <c r="G19" s="25">
        <f t="shared" si="0"/>
        <v>0</v>
      </c>
      <c r="H19" s="96" t="s">
        <v>99</v>
      </c>
      <c r="I19" s="27">
        <f>ROUND(SUM(G5:G19),2)</f>
        <v>0</v>
      </c>
    </row>
    <row r="20" spans="1:9" ht="29.25" customHeight="1" x14ac:dyDescent="0.25">
      <c r="A20" s="11" t="s">
        <v>163</v>
      </c>
      <c r="B20" s="12" t="s">
        <v>101</v>
      </c>
      <c r="C20" s="13" t="s">
        <v>588</v>
      </c>
      <c r="D20" s="99" t="s">
        <v>86</v>
      </c>
      <c r="E20" s="99">
        <v>0.09</v>
      </c>
      <c r="F20" s="15"/>
      <c r="G20" s="16">
        <f t="shared" si="0"/>
        <v>0</v>
      </c>
      <c r="H20" s="29"/>
      <c r="I20" s="30"/>
    </row>
    <row r="21" spans="1:9" ht="29.25" customHeight="1" x14ac:dyDescent="0.25">
      <c r="A21" s="17" t="s">
        <v>163</v>
      </c>
      <c r="B21" s="18" t="s">
        <v>103</v>
      </c>
      <c r="C21" s="19" t="s">
        <v>164</v>
      </c>
      <c r="D21" s="103" t="s">
        <v>86</v>
      </c>
      <c r="E21" s="103">
        <v>3.6</v>
      </c>
      <c r="F21" s="20"/>
      <c r="G21" s="21">
        <f t="shared" si="0"/>
        <v>0</v>
      </c>
      <c r="H21" s="29"/>
      <c r="I21" s="30"/>
    </row>
    <row r="22" spans="1:9" ht="29.25" customHeight="1" x14ac:dyDescent="0.25">
      <c r="A22" s="17" t="s">
        <v>163</v>
      </c>
      <c r="B22" s="18" t="s">
        <v>105</v>
      </c>
      <c r="C22" s="19" t="s">
        <v>165</v>
      </c>
      <c r="D22" s="103" t="s">
        <v>77</v>
      </c>
      <c r="E22" s="103">
        <v>118.6</v>
      </c>
      <c r="F22" s="20"/>
      <c r="G22" s="21">
        <f t="shared" si="0"/>
        <v>0</v>
      </c>
      <c r="H22" s="29"/>
      <c r="I22" s="30"/>
    </row>
    <row r="23" spans="1:9" ht="31.5" customHeight="1" x14ac:dyDescent="0.25">
      <c r="A23" s="17" t="s">
        <v>163</v>
      </c>
      <c r="B23" s="18" t="s">
        <v>107</v>
      </c>
      <c r="C23" s="19" t="s">
        <v>166</v>
      </c>
      <c r="D23" s="103" t="s">
        <v>86</v>
      </c>
      <c r="E23" s="103">
        <v>22.3</v>
      </c>
      <c r="F23" s="20"/>
      <c r="G23" s="21">
        <f t="shared" si="0"/>
        <v>0</v>
      </c>
      <c r="H23" s="29"/>
      <c r="I23" s="30"/>
    </row>
    <row r="24" spans="1:9" ht="30" customHeight="1" x14ac:dyDescent="0.25">
      <c r="A24" s="17" t="s">
        <v>163</v>
      </c>
      <c r="B24" s="18" t="s">
        <v>109</v>
      </c>
      <c r="C24" s="19" t="s">
        <v>213</v>
      </c>
      <c r="D24" s="103" t="s">
        <v>77</v>
      </c>
      <c r="E24" s="103">
        <v>1.5</v>
      </c>
      <c r="F24" s="20"/>
      <c r="G24" s="21">
        <f t="shared" si="0"/>
        <v>0</v>
      </c>
      <c r="H24" s="29"/>
      <c r="I24" s="30"/>
    </row>
    <row r="25" spans="1:9" ht="34.200000000000003" customHeight="1" thickBot="1" x14ac:dyDescent="0.3">
      <c r="A25" s="17" t="s">
        <v>163</v>
      </c>
      <c r="B25" s="18" t="s">
        <v>111</v>
      </c>
      <c r="C25" s="19" t="s">
        <v>589</v>
      </c>
      <c r="D25" s="103" t="s">
        <v>86</v>
      </c>
      <c r="E25" s="103">
        <v>0.09</v>
      </c>
      <c r="F25" s="20"/>
      <c r="G25" s="21">
        <f t="shared" si="0"/>
        <v>0</v>
      </c>
    </row>
    <row r="26" spans="1:9" ht="34.5" customHeight="1" thickBot="1" x14ac:dyDescent="0.3">
      <c r="A26" s="36" t="s">
        <v>163</v>
      </c>
      <c r="B26" s="81" t="s">
        <v>113</v>
      </c>
      <c r="C26" s="23" t="s">
        <v>214</v>
      </c>
      <c r="D26" s="107" t="s">
        <v>77</v>
      </c>
      <c r="E26" s="107">
        <v>1.5</v>
      </c>
      <c r="F26" s="24"/>
      <c r="G26" s="25">
        <f t="shared" si="0"/>
        <v>0</v>
      </c>
      <c r="H26" s="96" t="s">
        <v>143</v>
      </c>
      <c r="I26" s="27">
        <f>ROUND(SUM(G20:G26),2)</f>
        <v>0</v>
      </c>
    </row>
    <row r="27" spans="1:9" ht="31.5" customHeight="1" x14ac:dyDescent="0.25">
      <c r="A27" s="11" t="s">
        <v>543</v>
      </c>
      <c r="B27" s="12" t="s">
        <v>168</v>
      </c>
      <c r="C27" s="13" t="s">
        <v>169</v>
      </c>
      <c r="D27" s="99" t="s">
        <v>77</v>
      </c>
      <c r="E27" s="14">
        <v>5.9</v>
      </c>
      <c r="F27" s="15"/>
      <c r="G27" s="16">
        <f t="shared" si="0"/>
        <v>0</v>
      </c>
      <c r="H27" s="29"/>
      <c r="I27" s="30"/>
    </row>
    <row r="28" spans="1:9" ht="31.5" customHeight="1" thickBot="1" x14ac:dyDescent="0.3">
      <c r="A28" s="17" t="s">
        <v>543</v>
      </c>
      <c r="B28" s="18" t="s">
        <v>170</v>
      </c>
      <c r="C28" s="19" t="s">
        <v>171</v>
      </c>
      <c r="D28" s="103" t="s">
        <v>77</v>
      </c>
      <c r="E28" s="22">
        <v>5.9</v>
      </c>
      <c r="F28" s="20"/>
      <c r="G28" s="21">
        <f t="shared" si="0"/>
        <v>0</v>
      </c>
      <c r="H28" s="29"/>
      <c r="I28" s="30"/>
    </row>
    <row r="29" spans="1:9" ht="32.25" customHeight="1" thickBot="1" x14ac:dyDescent="0.3">
      <c r="A29" s="36" t="s">
        <v>543</v>
      </c>
      <c r="B29" s="81" t="s">
        <v>172</v>
      </c>
      <c r="C29" s="23" t="s">
        <v>173</v>
      </c>
      <c r="D29" s="107" t="s">
        <v>27</v>
      </c>
      <c r="E29" s="74">
        <v>33.4</v>
      </c>
      <c r="F29" s="24"/>
      <c r="G29" s="25">
        <f t="shared" si="0"/>
        <v>0</v>
      </c>
      <c r="H29" s="96" t="s">
        <v>174</v>
      </c>
      <c r="I29" s="27">
        <f>ROUND(SUM(G27:G29),2)</f>
        <v>0</v>
      </c>
    </row>
    <row r="30" spans="1:9" ht="32.25" customHeight="1" x14ac:dyDescent="0.25">
      <c r="A30" s="11" t="s">
        <v>590</v>
      </c>
      <c r="B30" s="12" t="s">
        <v>176</v>
      </c>
      <c r="C30" s="13" t="s">
        <v>491</v>
      </c>
      <c r="D30" s="99" t="s">
        <v>77</v>
      </c>
      <c r="E30" s="14">
        <v>44.6</v>
      </c>
      <c r="F30" s="15"/>
      <c r="G30" s="16">
        <f t="shared" si="0"/>
        <v>0</v>
      </c>
      <c r="H30" s="29"/>
      <c r="I30" s="30"/>
    </row>
    <row r="31" spans="1:9" ht="31.5" customHeight="1" x14ac:dyDescent="0.25">
      <c r="A31" s="17" t="s">
        <v>590</v>
      </c>
      <c r="B31" s="18" t="s">
        <v>178</v>
      </c>
      <c r="C31" s="19" t="s">
        <v>232</v>
      </c>
      <c r="D31" s="103" t="s">
        <v>77</v>
      </c>
      <c r="E31" s="22">
        <v>41</v>
      </c>
      <c r="F31" s="20"/>
      <c r="G31" s="21">
        <f t="shared" si="0"/>
        <v>0</v>
      </c>
      <c r="H31" s="29"/>
      <c r="I31" s="30"/>
    </row>
    <row r="32" spans="1:9" ht="31.5" customHeight="1" x14ac:dyDescent="0.25">
      <c r="A32" s="17" t="s">
        <v>590</v>
      </c>
      <c r="B32" s="18" t="s">
        <v>180</v>
      </c>
      <c r="C32" s="19" t="s">
        <v>185</v>
      </c>
      <c r="D32" s="103" t="s">
        <v>77</v>
      </c>
      <c r="E32" s="22">
        <v>1.8</v>
      </c>
      <c r="F32" s="20"/>
      <c r="G32" s="21">
        <f t="shared" si="0"/>
        <v>0</v>
      </c>
      <c r="H32" s="29"/>
      <c r="I32" s="30"/>
    </row>
    <row r="33" spans="1:9" ht="31.5" customHeight="1" x14ac:dyDescent="0.25">
      <c r="A33" s="17" t="s">
        <v>590</v>
      </c>
      <c r="B33" s="18" t="s">
        <v>182</v>
      </c>
      <c r="C33" s="19" t="s">
        <v>187</v>
      </c>
      <c r="D33" s="103" t="s">
        <v>77</v>
      </c>
      <c r="E33" s="22">
        <v>1.8</v>
      </c>
      <c r="F33" s="20"/>
      <c r="G33" s="21">
        <f t="shared" si="0"/>
        <v>0</v>
      </c>
      <c r="H33" s="29"/>
      <c r="I33" s="30"/>
    </row>
    <row r="34" spans="1:9" ht="31.5" customHeight="1" thickBot="1" x14ac:dyDescent="0.3">
      <c r="A34" s="17" t="s">
        <v>590</v>
      </c>
      <c r="B34" s="18" t="s">
        <v>184</v>
      </c>
      <c r="C34" s="19" t="s">
        <v>492</v>
      </c>
      <c r="D34" s="103" t="s">
        <v>27</v>
      </c>
      <c r="E34" s="22">
        <v>23.5</v>
      </c>
      <c r="F34" s="20"/>
      <c r="G34" s="21">
        <f t="shared" si="0"/>
        <v>0</v>
      </c>
      <c r="H34" s="29"/>
      <c r="I34" s="30"/>
    </row>
    <row r="35" spans="1:9" ht="31.5" customHeight="1" thickBot="1" x14ac:dyDescent="0.3">
      <c r="A35" s="36" t="s">
        <v>590</v>
      </c>
      <c r="B35" s="81" t="s">
        <v>186</v>
      </c>
      <c r="C35" s="23" t="s">
        <v>193</v>
      </c>
      <c r="D35" s="107" t="s">
        <v>27</v>
      </c>
      <c r="E35" s="74">
        <v>23.5</v>
      </c>
      <c r="F35" s="24"/>
      <c r="G35" s="25">
        <f t="shared" si="0"/>
        <v>0</v>
      </c>
      <c r="H35" s="96" t="s">
        <v>194</v>
      </c>
      <c r="I35" s="27">
        <f>ROUND(SUM(G30:G35),2)</f>
        <v>0</v>
      </c>
    </row>
    <row r="36" spans="1:9" s="33" customFormat="1" ht="30.75" customHeight="1" x14ac:dyDescent="0.25">
      <c r="A36" s="11" t="s">
        <v>591</v>
      </c>
      <c r="B36" s="12" t="s">
        <v>416</v>
      </c>
      <c r="C36" s="13" t="s">
        <v>491</v>
      </c>
      <c r="D36" s="99" t="s">
        <v>77</v>
      </c>
      <c r="E36" s="14">
        <v>74</v>
      </c>
      <c r="F36" s="15"/>
      <c r="G36" s="16">
        <f t="shared" si="0"/>
        <v>0</v>
      </c>
    </row>
    <row r="37" spans="1:9" s="33" customFormat="1" ht="30.75" customHeight="1" x14ac:dyDescent="0.25">
      <c r="A37" s="17" t="s">
        <v>591</v>
      </c>
      <c r="B37" s="18" t="s">
        <v>592</v>
      </c>
      <c r="C37" s="19" t="s">
        <v>183</v>
      </c>
      <c r="D37" s="103" t="s">
        <v>77</v>
      </c>
      <c r="E37" s="22">
        <v>62.8</v>
      </c>
      <c r="F37" s="20"/>
      <c r="G37" s="21">
        <f t="shared" si="0"/>
        <v>0</v>
      </c>
    </row>
    <row r="38" spans="1:9" s="33" customFormat="1" ht="30.75" customHeight="1" x14ac:dyDescent="0.25">
      <c r="A38" s="17" t="s">
        <v>591</v>
      </c>
      <c r="B38" s="18" t="s">
        <v>593</v>
      </c>
      <c r="C38" s="19" t="s">
        <v>185</v>
      </c>
      <c r="D38" s="103" t="s">
        <v>77</v>
      </c>
      <c r="E38" s="22">
        <v>4.2</v>
      </c>
      <c r="F38" s="20"/>
      <c r="G38" s="21">
        <f t="shared" si="0"/>
        <v>0</v>
      </c>
    </row>
    <row r="39" spans="1:9" s="33" customFormat="1" ht="30.75" customHeight="1" x14ac:dyDescent="0.25">
      <c r="A39" s="17" t="s">
        <v>591</v>
      </c>
      <c r="B39" s="18" t="s">
        <v>594</v>
      </c>
      <c r="C39" s="19" t="s">
        <v>187</v>
      </c>
      <c r="D39" s="103" t="s">
        <v>77</v>
      </c>
      <c r="E39" s="22">
        <v>7</v>
      </c>
      <c r="F39" s="20"/>
      <c r="G39" s="21">
        <f t="shared" si="0"/>
        <v>0</v>
      </c>
    </row>
    <row r="40" spans="1:9" s="33" customFormat="1" ht="30.75" customHeight="1" x14ac:dyDescent="0.25">
      <c r="A40" s="17" t="s">
        <v>591</v>
      </c>
      <c r="B40" s="18" t="s">
        <v>595</v>
      </c>
      <c r="C40" s="19" t="s">
        <v>492</v>
      </c>
      <c r="D40" s="103" t="s">
        <v>27</v>
      </c>
      <c r="E40" s="22">
        <v>9</v>
      </c>
      <c r="F40" s="20"/>
      <c r="G40" s="21">
        <f t="shared" si="0"/>
        <v>0</v>
      </c>
    </row>
    <row r="41" spans="1:9" s="33" customFormat="1" ht="29.25" customHeight="1" thickBot="1" x14ac:dyDescent="0.3">
      <c r="A41" s="17" t="s">
        <v>591</v>
      </c>
      <c r="B41" s="18" t="s">
        <v>596</v>
      </c>
      <c r="C41" s="19" t="s">
        <v>191</v>
      </c>
      <c r="D41" s="103" t="s">
        <v>27</v>
      </c>
      <c r="E41" s="22">
        <v>3</v>
      </c>
      <c r="F41" s="20"/>
      <c r="G41" s="21">
        <f t="shared" si="0"/>
        <v>0</v>
      </c>
    </row>
    <row r="42" spans="1:9" ht="44.25" customHeight="1" thickBot="1" x14ac:dyDescent="0.3">
      <c r="A42" s="36" t="s">
        <v>591</v>
      </c>
      <c r="B42" s="81" t="s">
        <v>597</v>
      </c>
      <c r="C42" s="23" t="s">
        <v>193</v>
      </c>
      <c r="D42" s="107" t="s">
        <v>27</v>
      </c>
      <c r="E42" s="74">
        <v>9</v>
      </c>
      <c r="F42" s="24"/>
      <c r="G42" s="25">
        <f t="shared" si="0"/>
        <v>0</v>
      </c>
      <c r="H42" s="96" t="s">
        <v>424</v>
      </c>
      <c r="I42" s="27">
        <f>ROUND(SUM(G36:G42),2)</f>
        <v>0</v>
      </c>
    </row>
    <row r="43" spans="1:9" ht="20.25" customHeight="1" thickBot="1" x14ac:dyDescent="0.3">
      <c r="A43" s="11" t="s">
        <v>598</v>
      </c>
      <c r="B43" s="12" t="s">
        <v>196</v>
      </c>
      <c r="C43" s="13" t="s">
        <v>197</v>
      </c>
      <c r="D43" s="99" t="s">
        <v>159</v>
      </c>
      <c r="E43" s="14">
        <v>4</v>
      </c>
      <c r="F43" s="15"/>
      <c r="G43" s="16">
        <f t="shared" si="0"/>
        <v>0</v>
      </c>
      <c r="H43" s="2"/>
    </row>
    <row r="44" spans="1:9" ht="28.2" thickBot="1" x14ac:dyDescent="0.3">
      <c r="A44" s="36" t="s">
        <v>598</v>
      </c>
      <c r="B44" s="81" t="s">
        <v>198</v>
      </c>
      <c r="C44" s="23" t="s">
        <v>199</v>
      </c>
      <c r="D44" s="107" t="s">
        <v>77</v>
      </c>
      <c r="E44" s="74">
        <v>13.6</v>
      </c>
      <c r="F44" s="24"/>
      <c r="G44" s="25">
        <f t="shared" si="0"/>
        <v>0</v>
      </c>
      <c r="H44" s="96" t="s">
        <v>202</v>
      </c>
      <c r="I44" s="27">
        <f>ROUND(SUM(G43:G44),2)</f>
        <v>0</v>
      </c>
    </row>
    <row r="45" spans="1:9" ht="21.75" customHeight="1" x14ac:dyDescent="0.25">
      <c r="A45" s="11" t="s">
        <v>599</v>
      </c>
      <c r="B45" s="12" t="s">
        <v>204</v>
      </c>
      <c r="C45" s="13" t="s">
        <v>244</v>
      </c>
      <c r="D45" s="99" t="s">
        <v>159</v>
      </c>
      <c r="E45" s="14">
        <v>1</v>
      </c>
      <c r="F45" s="15"/>
      <c r="G45" s="16">
        <f t="shared" si="0"/>
        <v>0</v>
      </c>
      <c r="H45" s="2"/>
    </row>
    <row r="46" spans="1:9" x14ac:dyDescent="0.25">
      <c r="A46" s="17" t="s">
        <v>599</v>
      </c>
      <c r="B46" s="18" t="s">
        <v>206</v>
      </c>
      <c r="C46" s="19" t="s">
        <v>600</v>
      </c>
      <c r="D46" s="103" t="s">
        <v>159</v>
      </c>
      <c r="E46" s="22">
        <v>1</v>
      </c>
      <c r="F46" s="20"/>
      <c r="G46" s="21">
        <f t="shared" si="0"/>
        <v>0</v>
      </c>
      <c r="H46" s="2"/>
    </row>
    <row r="47" spans="1:9" ht="20.25" customHeight="1" thickBot="1" x14ac:dyDescent="0.3">
      <c r="A47" s="17" t="s">
        <v>599</v>
      </c>
      <c r="B47" s="18" t="s">
        <v>241</v>
      </c>
      <c r="C47" s="19" t="s">
        <v>205</v>
      </c>
      <c r="D47" s="103" t="s">
        <v>58</v>
      </c>
      <c r="E47" s="22">
        <v>1</v>
      </c>
      <c r="F47" s="20"/>
      <c r="G47" s="21">
        <f t="shared" si="0"/>
        <v>0</v>
      </c>
      <c r="H47" s="2"/>
    </row>
    <row r="48" spans="1:9" ht="33" customHeight="1" thickBot="1" x14ac:dyDescent="0.3">
      <c r="A48" s="36" t="s">
        <v>599</v>
      </c>
      <c r="B48" s="81" t="s">
        <v>601</v>
      </c>
      <c r="C48" s="23" t="s">
        <v>247</v>
      </c>
      <c r="D48" s="107" t="s">
        <v>58</v>
      </c>
      <c r="E48" s="74">
        <v>1</v>
      </c>
      <c r="F48" s="24"/>
      <c r="G48" s="25">
        <f t="shared" si="0"/>
        <v>0</v>
      </c>
      <c r="H48" s="96" t="s">
        <v>208</v>
      </c>
      <c r="I48" s="27">
        <f>ROUND(SUM(G45:G48),2)</f>
        <v>0</v>
      </c>
    </row>
    <row r="49" spans="1:8" ht="42" customHeight="1" thickBot="1" x14ac:dyDescent="0.3">
      <c r="A49" s="2"/>
      <c r="B49" s="2"/>
      <c r="C49" s="2"/>
      <c r="D49" s="2"/>
      <c r="E49" s="2"/>
      <c r="F49" s="109" t="s">
        <v>602</v>
      </c>
      <c r="G49" s="110">
        <f>SUM(G5:G48)</f>
        <v>0</v>
      </c>
      <c r="H49" s="2"/>
    </row>
    <row r="50" spans="1:8" ht="19.5" customHeight="1" thickBot="1" x14ac:dyDescent="0.3"/>
    <row r="51" spans="1:8" ht="32.25" customHeight="1" x14ac:dyDescent="0.25">
      <c r="A51" s="303" t="s">
        <v>603</v>
      </c>
      <c r="B51" s="304"/>
      <c r="C51" s="304"/>
      <c r="D51" s="304"/>
      <c r="E51" s="304"/>
      <c r="F51" s="304"/>
      <c r="G51" s="305"/>
    </row>
    <row r="52" spans="1:8" ht="31.2" customHeight="1" thickBot="1" x14ac:dyDescent="0.3">
      <c r="A52" s="160" t="s">
        <v>9</v>
      </c>
      <c r="B52" s="161" t="s">
        <v>10</v>
      </c>
      <c r="C52" s="57" t="s">
        <v>11</v>
      </c>
      <c r="D52" s="57" t="s">
        <v>12</v>
      </c>
      <c r="E52" s="58" t="s">
        <v>13</v>
      </c>
      <c r="F52" s="162" t="s">
        <v>14</v>
      </c>
      <c r="G52" s="163" t="s">
        <v>15</v>
      </c>
    </row>
    <row r="53" spans="1:8" ht="20.25" customHeight="1" x14ac:dyDescent="0.25">
      <c r="A53" s="11" t="s">
        <v>146</v>
      </c>
      <c r="B53" s="12" t="s">
        <v>17</v>
      </c>
      <c r="C53" s="13" t="s">
        <v>147</v>
      </c>
      <c r="D53" s="14" t="s">
        <v>58</v>
      </c>
      <c r="E53" s="14">
        <v>1</v>
      </c>
      <c r="F53" s="15"/>
      <c r="G53" s="16">
        <f t="shared" ref="G53:G63" si="1">ROUND((E53*F53),2)</f>
        <v>0</v>
      </c>
    </row>
    <row r="54" spans="1:8" ht="39" customHeight="1" x14ac:dyDescent="0.25">
      <c r="A54" s="17" t="s">
        <v>146</v>
      </c>
      <c r="B54" s="18" t="s">
        <v>20</v>
      </c>
      <c r="C54" s="66" t="s">
        <v>148</v>
      </c>
      <c r="D54" s="67" t="s">
        <v>27</v>
      </c>
      <c r="E54" s="22">
        <v>23</v>
      </c>
      <c r="F54" s="20"/>
      <c r="G54" s="21">
        <f t="shared" si="1"/>
        <v>0</v>
      </c>
    </row>
    <row r="55" spans="1:8" ht="20.25" customHeight="1" x14ac:dyDescent="0.25">
      <c r="A55" s="17" t="s">
        <v>146</v>
      </c>
      <c r="B55" s="18" t="s">
        <v>23</v>
      </c>
      <c r="C55" s="66" t="s">
        <v>150</v>
      </c>
      <c r="D55" s="22" t="s">
        <v>77</v>
      </c>
      <c r="E55" s="22">
        <v>2.6</v>
      </c>
      <c r="F55" s="20"/>
      <c r="G55" s="21">
        <f t="shared" si="1"/>
        <v>0</v>
      </c>
    </row>
    <row r="56" spans="1:8" ht="29.4" customHeight="1" x14ac:dyDescent="0.25">
      <c r="A56" s="17" t="s">
        <v>146</v>
      </c>
      <c r="B56" s="18" t="s">
        <v>25</v>
      </c>
      <c r="C56" s="66" t="s">
        <v>604</v>
      </c>
      <c r="D56" s="22" t="s">
        <v>77</v>
      </c>
      <c r="E56" s="22">
        <v>3.6</v>
      </c>
      <c r="F56" s="20"/>
      <c r="G56" s="21">
        <f t="shared" si="1"/>
        <v>0</v>
      </c>
    </row>
    <row r="57" spans="1:8" ht="30" customHeight="1" x14ac:dyDescent="0.25">
      <c r="A57" s="17" t="s">
        <v>146</v>
      </c>
      <c r="B57" s="18" t="s">
        <v>28</v>
      </c>
      <c r="C57" s="66" t="s">
        <v>152</v>
      </c>
      <c r="D57" s="22" t="s">
        <v>77</v>
      </c>
      <c r="E57" s="22">
        <v>30.3</v>
      </c>
      <c r="F57" s="20"/>
      <c r="G57" s="21">
        <f t="shared" si="1"/>
        <v>0</v>
      </c>
    </row>
    <row r="58" spans="1:8" ht="39.6" customHeight="1" x14ac:dyDescent="0.25">
      <c r="A58" s="17" t="s">
        <v>146</v>
      </c>
      <c r="B58" s="18" t="s">
        <v>30</v>
      </c>
      <c r="C58" s="66" t="s">
        <v>153</v>
      </c>
      <c r="D58" s="22" t="s">
        <v>27</v>
      </c>
      <c r="E58" s="22">
        <v>24.3</v>
      </c>
      <c r="F58" s="20"/>
      <c r="G58" s="21">
        <f t="shared" si="1"/>
        <v>0</v>
      </c>
    </row>
    <row r="59" spans="1:8" ht="20.25" customHeight="1" x14ac:dyDescent="0.25">
      <c r="A59" s="17" t="s">
        <v>146</v>
      </c>
      <c r="B59" s="18" t="s">
        <v>32</v>
      </c>
      <c r="C59" s="19" t="s">
        <v>154</v>
      </c>
      <c r="D59" s="22" t="s">
        <v>86</v>
      </c>
      <c r="E59" s="22">
        <v>0.35</v>
      </c>
      <c r="F59" s="20"/>
      <c r="G59" s="21">
        <f t="shared" si="1"/>
        <v>0</v>
      </c>
    </row>
    <row r="60" spans="1:8" ht="29.25" customHeight="1" x14ac:dyDescent="0.25">
      <c r="A60" s="17" t="s">
        <v>146</v>
      </c>
      <c r="B60" s="18" t="s">
        <v>34</v>
      </c>
      <c r="C60" s="19" t="s">
        <v>479</v>
      </c>
      <c r="D60" s="22" t="s">
        <v>77</v>
      </c>
      <c r="E60" s="22">
        <v>6.1</v>
      </c>
      <c r="F60" s="20"/>
      <c r="G60" s="21">
        <f t="shared" si="1"/>
        <v>0</v>
      </c>
    </row>
    <row r="61" spans="1:8" ht="29.25" customHeight="1" x14ac:dyDescent="0.25">
      <c r="A61" s="17" t="s">
        <v>146</v>
      </c>
      <c r="B61" s="18" t="s">
        <v>36</v>
      </c>
      <c r="C61" s="19" t="s">
        <v>156</v>
      </c>
      <c r="D61" s="22" t="s">
        <v>157</v>
      </c>
      <c r="E61" s="22">
        <v>2.2999999999999998</v>
      </c>
      <c r="F61" s="20"/>
      <c r="G61" s="21">
        <f t="shared" si="1"/>
        <v>0</v>
      </c>
    </row>
    <row r="62" spans="1:8" ht="29.25" customHeight="1" x14ac:dyDescent="0.25">
      <c r="A62" s="17" t="s">
        <v>146</v>
      </c>
      <c r="B62" s="183" t="s">
        <v>38</v>
      </c>
      <c r="C62" s="66" t="s">
        <v>158</v>
      </c>
      <c r="D62" s="22" t="s">
        <v>159</v>
      </c>
      <c r="E62" s="22">
        <v>2</v>
      </c>
      <c r="F62" s="20"/>
      <c r="G62" s="21">
        <f t="shared" si="1"/>
        <v>0</v>
      </c>
    </row>
    <row r="63" spans="1:8" ht="29.25" customHeight="1" x14ac:dyDescent="0.25">
      <c r="A63" s="17" t="s">
        <v>146</v>
      </c>
      <c r="B63" s="183" t="s">
        <v>40</v>
      </c>
      <c r="C63" s="66" t="s">
        <v>160</v>
      </c>
      <c r="D63" s="22" t="s">
        <v>159</v>
      </c>
      <c r="E63" s="22">
        <v>4</v>
      </c>
      <c r="F63" s="20"/>
      <c r="G63" s="21">
        <f t="shared" si="1"/>
        <v>0</v>
      </c>
    </row>
    <row r="64" spans="1:8" ht="34.5" customHeight="1" thickBot="1" x14ac:dyDescent="0.3">
      <c r="A64" s="17" t="s">
        <v>146</v>
      </c>
      <c r="B64" s="183" t="s">
        <v>42</v>
      </c>
      <c r="C64" s="66" t="s">
        <v>161</v>
      </c>
      <c r="D64" s="22" t="s">
        <v>77</v>
      </c>
      <c r="E64" s="22">
        <v>12</v>
      </c>
      <c r="F64" s="20"/>
      <c r="G64" s="21">
        <f>ROUND((E64*F64),2)</f>
        <v>0</v>
      </c>
    </row>
    <row r="65" spans="1:9" ht="35.4" customHeight="1" thickBot="1" x14ac:dyDescent="0.3">
      <c r="A65" s="36" t="s">
        <v>146</v>
      </c>
      <c r="B65" s="184" t="s">
        <v>44</v>
      </c>
      <c r="C65" s="23" t="s">
        <v>162</v>
      </c>
      <c r="D65" s="74" t="s">
        <v>157</v>
      </c>
      <c r="E65" s="74">
        <v>9.7200000000000006</v>
      </c>
      <c r="F65" s="24"/>
      <c r="G65" s="25">
        <f t="shared" ref="G65:G82" si="2">ROUND((E65*F65),2)</f>
        <v>0</v>
      </c>
      <c r="H65" s="96" t="s">
        <v>99</v>
      </c>
      <c r="I65" s="27">
        <f>ROUND(SUM(G53:G65),2)</f>
        <v>0</v>
      </c>
    </row>
    <row r="66" spans="1:9" ht="29.25" customHeight="1" x14ac:dyDescent="0.25">
      <c r="A66" s="11" t="s">
        <v>163</v>
      </c>
      <c r="B66" s="12" t="s">
        <v>101</v>
      </c>
      <c r="C66" s="13" t="s">
        <v>164</v>
      </c>
      <c r="D66" s="99" t="s">
        <v>86</v>
      </c>
      <c r="E66" s="99">
        <v>1.3</v>
      </c>
      <c r="F66" s="15"/>
      <c r="G66" s="16">
        <f t="shared" si="2"/>
        <v>0</v>
      </c>
      <c r="H66" s="29"/>
      <c r="I66" s="30"/>
    </row>
    <row r="67" spans="1:9" ht="29.25" customHeight="1" thickBot="1" x14ac:dyDescent="0.3">
      <c r="A67" s="17" t="s">
        <v>163</v>
      </c>
      <c r="B67" s="18" t="s">
        <v>103</v>
      </c>
      <c r="C67" s="19" t="s">
        <v>165</v>
      </c>
      <c r="D67" s="103" t="s">
        <v>77</v>
      </c>
      <c r="E67" s="103">
        <v>42.2</v>
      </c>
      <c r="F67" s="20"/>
      <c r="G67" s="21">
        <f t="shared" si="2"/>
        <v>0</v>
      </c>
      <c r="H67" s="29"/>
      <c r="I67" s="30"/>
    </row>
    <row r="68" spans="1:9" ht="32.25" customHeight="1" thickBot="1" x14ac:dyDescent="0.3">
      <c r="A68" s="36" t="s">
        <v>163</v>
      </c>
      <c r="B68" s="81" t="s">
        <v>105</v>
      </c>
      <c r="C68" s="23" t="s">
        <v>166</v>
      </c>
      <c r="D68" s="107" t="s">
        <v>86</v>
      </c>
      <c r="E68" s="107">
        <v>12.7</v>
      </c>
      <c r="F68" s="24"/>
      <c r="G68" s="25">
        <f t="shared" si="2"/>
        <v>0</v>
      </c>
      <c r="H68" s="96" t="s">
        <v>143</v>
      </c>
      <c r="I68" s="27">
        <f>ROUND(SUM(G66:G68),2)</f>
        <v>0</v>
      </c>
    </row>
    <row r="69" spans="1:9" s="33" customFormat="1" ht="32.25" customHeight="1" x14ac:dyDescent="0.25">
      <c r="A69" s="11" t="s">
        <v>543</v>
      </c>
      <c r="B69" s="12" t="s">
        <v>168</v>
      </c>
      <c r="C69" s="13" t="s">
        <v>169</v>
      </c>
      <c r="D69" s="99" t="s">
        <v>77</v>
      </c>
      <c r="E69" s="14">
        <v>4.2</v>
      </c>
      <c r="F69" s="15"/>
      <c r="G69" s="16">
        <f t="shared" si="2"/>
        <v>0</v>
      </c>
      <c r="H69" s="29"/>
      <c r="I69" s="30"/>
    </row>
    <row r="70" spans="1:9" s="33" customFormat="1" ht="33" customHeight="1" thickBot="1" x14ac:dyDescent="0.3">
      <c r="A70" s="17" t="s">
        <v>543</v>
      </c>
      <c r="B70" s="18" t="s">
        <v>170</v>
      </c>
      <c r="C70" s="19" t="s">
        <v>171</v>
      </c>
      <c r="D70" s="103" t="s">
        <v>77</v>
      </c>
      <c r="E70" s="22">
        <v>4.2</v>
      </c>
      <c r="F70" s="20"/>
      <c r="G70" s="21">
        <f t="shared" si="2"/>
        <v>0</v>
      </c>
      <c r="H70" s="29"/>
      <c r="I70" s="30"/>
    </row>
    <row r="71" spans="1:9" s="33" customFormat="1" ht="34.5" customHeight="1" thickBot="1" x14ac:dyDescent="0.3">
      <c r="A71" s="36" t="s">
        <v>543</v>
      </c>
      <c r="B71" s="81" t="s">
        <v>172</v>
      </c>
      <c r="C71" s="23" t="s">
        <v>173</v>
      </c>
      <c r="D71" s="107" t="s">
        <v>27</v>
      </c>
      <c r="E71" s="74">
        <v>24.3</v>
      </c>
      <c r="F71" s="24"/>
      <c r="G71" s="25">
        <f t="shared" si="2"/>
        <v>0</v>
      </c>
      <c r="H71" s="96" t="s">
        <v>174</v>
      </c>
      <c r="I71" s="27">
        <f>ROUND(SUM(G69:G71),2)</f>
        <v>0</v>
      </c>
    </row>
    <row r="72" spans="1:9" s="33" customFormat="1" ht="32.25" customHeight="1" x14ac:dyDescent="0.25">
      <c r="A72" s="11" t="s">
        <v>605</v>
      </c>
      <c r="B72" s="12" t="s">
        <v>176</v>
      </c>
      <c r="C72" s="13" t="s">
        <v>491</v>
      </c>
      <c r="D72" s="99" t="s">
        <v>77</v>
      </c>
      <c r="E72" s="14">
        <v>42.2</v>
      </c>
      <c r="F72" s="15"/>
      <c r="G72" s="16">
        <f t="shared" si="2"/>
        <v>0</v>
      </c>
      <c r="H72" s="29"/>
      <c r="I72" s="30"/>
    </row>
    <row r="73" spans="1:9" s="33" customFormat="1" ht="32.25" customHeight="1" x14ac:dyDescent="0.25">
      <c r="A73" s="17" t="s">
        <v>605</v>
      </c>
      <c r="B73" s="18" t="s">
        <v>178</v>
      </c>
      <c r="C73" s="19" t="s">
        <v>232</v>
      </c>
      <c r="D73" s="103" t="s">
        <v>77</v>
      </c>
      <c r="E73" s="22">
        <v>4.4000000000000004</v>
      </c>
      <c r="F73" s="20"/>
      <c r="G73" s="21">
        <f t="shared" si="2"/>
        <v>0</v>
      </c>
      <c r="H73" s="29"/>
      <c r="I73" s="30"/>
    </row>
    <row r="74" spans="1:9" s="33" customFormat="1" ht="32.25" customHeight="1" x14ac:dyDescent="0.25">
      <c r="A74" s="17" t="s">
        <v>605</v>
      </c>
      <c r="B74" s="18" t="s">
        <v>180</v>
      </c>
      <c r="C74" s="19" t="s">
        <v>183</v>
      </c>
      <c r="D74" s="103" t="s">
        <v>77</v>
      </c>
      <c r="E74" s="22">
        <v>30.3</v>
      </c>
      <c r="F74" s="20"/>
      <c r="G74" s="21">
        <f t="shared" si="2"/>
        <v>0</v>
      </c>
      <c r="H74" s="29"/>
      <c r="I74" s="30"/>
    </row>
    <row r="75" spans="1:9" s="33" customFormat="1" ht="31.5" customHeight="1" x14ac:dyDescent="0.25">
      <c r="A75" s="17" t="s">
        <v>605</v>
      </c>
      <c r="B75" s="18" t="s">
        <v>182</v>
      </c>
      <c r="C75" s="19" t="s">
        <v>606</v>
      </c>
      <c r="D75" s="103" t="s">
        <v>77</v>
      </c>
      <c r="E75" s="22">
        <v>3.6</v>
      </c>
      <c r="F75" s="20"/>
      <c r="G75" s="21">
        <f t="shared" si="2"/>
        <v>0</v>
      </c>
      <c r="H75" s="29"/>
      <c r="I75" s="30"/>
    </row>
    <row r="76" spans="1:9" s="33" customFormat="1" ht="31.5" customHeight="1" x14ac:dyDescent="0.25">
      <c r="A76" s="17" t="s">
        <v>605</v>
      </c>
      <c r="B76" s="18" t="s">
        <v>184</v>
      </c>
      <c r="C76" s="19" t="s">
        <v>187</v>
      </c>
      <c r="D76" s="103" t="s">
        <v>77</v>
      </c>
      <c r="E76" s="22">
        <v>3.9</v>
      </c>
      <c r="F76" s="20"/>
      <c r="G76" s="21">
        <f t="shared" si="2"/>
        <v>0</v>
      </c>
      <c r="H76" s="29"/>
      <c r="I76" s="30"/>
    </row>
    <row r="77" spans="1:9" s="33" customFormat="1" ht="31.5" customHeight="1" thickBot="1" x14ac:dyDescent="0.3">
      <c r="A77" s="17" t="s">
        <v>605</v>
      </c>
      <c r="B77" s="18" t="s">
        <v>186</v>
      </c>
      <c r="C77" s="19" t="s">
        <v>492</v>
      </c>
      <c r="D77" s="103" t="s">
        <v>27</v>
      </c>
      <c r="E77" s="22">
        <v>23.3</v>
      </c>
      <c r="F77" s="20"/>
      <c r="G77" s="21">
        <f t="shared" si="2"/>
        <v>0</v>
      </c>
      <c r="H77" s="29"/>
      <c r="I77" s="30"/>
    </row>
    <row r="78" spans="1:9" ht="28.2" thickBot="1" x14ac:dyDescent="0.3">
      <c r="A78" s="36" t="s">
        <v>605</v>
      </c>
      <c r="B78" s="81" t="s">
        <v>188</v>
      </c>
      <c r="C78" s="23" t="s">
        <v>193</v>
      </c>
      <c r="D78" s="107" t="s">
        <v>27</v>
      </c>
      <c r="E78" s="74">
        <v>23.3</v>
      </c>
      <c r="F78" s="24"/>
      <c r="G78" s="25">
        <f t="shared" si="2"/>
        <v>0</v>
      </c>
      <c r="H78" s="96" t="s">
        <v>194</v>
      </c>
      <c r="I78" s="27">
        <f>ROUND(SUM(G72:G78),2)</f>
        <v>0</v>
      </c>
    </row>
    <row r="79" spans="1:9" ht="14.4" thickBot="1" x14ac:dyDescent="0.3">
      <c r="A79" s="11" t="s">
        <v>598</v>
      </c>
      <c r="B79" s="12" t="s">
        <v>196</v>
      </c>
      <c r="C79" s="13" t="s">
        <v>197</v>
      </c>
      <c r="D79" s="99" t="s">
        <v>159</v>
      </c>
      <c r="E79" s="14">
        <v>4</v>
      </c>
      <c r="F79" s="15"/>
      <c r="G79" s="16">
        <f t="shared" si="2"/>
        <v>0</v>
      </c>
      <c r="H79" s="2"/>
    </row>
    <row r="80" spans="1:9" ht="28.2" thickBot="1" x14ac:dyDescent="0.3">
      <c r="A80" s="36" t="s">
        <v>598</v>
      </c>
      <c r="B80" s="81" t="s">
        <v>198</v>
      </c>
      <c r="C80" s="23" t="s">
        <v>199</v>
      </c>
      <c r="D80" s="107" t="s">
        <v>77</v>
      </c>
      <c r="E80" s="74">
        <v>12.6</v>
      </c>
      <c r="F80" s="24"/>
      <c r="G80" s="25">
        <f t="shared" si="2"/>
        <v>0</v>
      </c>
      <c r="H80" s="96" t="s">
        <v>202</v>
      </c>
      <c r="I80" s="27">
        <f>ROUND(SUM(G79:G80),2)</f>
        <v>0</v>
      </c>
    </row>
    <row r="81" spans="1:9" ht="14.4" thickBot="1" x14ac:dyDescent="0.3">
      <c r="A81" s="11" t="s">
        <v>599</v>
      </c>
      <c r="B81" s="12" t="s">
        <v>204</v>
      </c>
      <c r="C81" s="13" t="s">
        <v>205</v>
      </c>
      <c r="D81" s="99" t="s">
        <v>58</v>
      </c>
      <c r="E81" s="14">
        <v>1</v>
      </c>
      <c r="F81" s="15"/>
      <c r="G81" s="16">
        <f t="shared" si="2"/>
        <v>0</v>
      </c>
      <c r="H81" s="2"/>
    </row>
    <row r="82" spans="1:9" ht="28.2" thickBot="1" x14ac:dyDescent="0.3">
      <c r="A82" s="36" t="s">
        <v>599</v>
      </c>
      <c r="B82" s="81" t="s">
        <v>206</v>
      </c>
      <c r="C82" s="23" t="s">
        <v>247</v>
      </c>
      <c r="D82" s="107" t="s">
        <v>58</v>
      </c>
      <c r="E82" s="74">
        <v>1</v>
      </c>
      <c r="F82" s="24"/>
      <c r="G82" s="25">
        <f t="shared" si="2"/>
        <v>0</v>
      </c>
      <c r="H82" s="96" t="s">
        <v>208</v>
      </c>
      <c r="I82" s="27">
        <f>ROUND(SUM(G81:G82),2)</f>
        <v>0</v>
      </c>
    </row>
    <row r="83" spans="1:9" ht="42" thickBot="1" x14ac:dyDescent="0.3">
      <c r="A83" s="2"/>
      <c r="B83" s="2"/>
      <c r="C83" s="2"/>
      <c r="D83" s="2"/>
      <c r="E83" s="2"/>
      <c r="F83" s="109" t="s">
        <v>607</v>
      </c>
      <c r="G83" s="110">
        <f>SUM(G53:G82)</f>
        <v>0</v>
      </c>
      <c r="H83" s="2"/>
    </row>
    <row r="84" spans="1:9" x14ac:dyDescent="0.25">
      <c r="A84" s="2"/>
      <c r="B84" s="2"/>
      <c r="C84" s="2"/>
      <c r="D84" s="2"/>
      <c r="E84" s="2"/>
      <c r="F84" s="2"/>
      <c r="G84" s="2"/>
      <c r="H84" s="2"/>
    </row>
    <row r="85" spans="1:9" x14ac:dyDescent="0.25">
      <c r="A85" s="2"/>
      <c r="B85" s="2"/>
      <c r="C85" s="2"/>
      <c r="D85" s="2"/>
      <c r="E85" s="2"/>
      <c r="F85" s="2"/>
      <c r="G85" s="2"/>
      <c r="H85" s="2"/>
    </row>
    <row r="86" spans="1:9" x14ac:dyDescent="0.25">
      <c r="A86" s="2"/>
      <c r="B86" s="2"/>
      <c r="C86" s="2"/>
      <c r="D86" s="2"/>
      <c r="E86" s="2"/>
      <c r="F86" s="2"/>
      <c r="G86" s="2"/>
      <c r="H86" s="2"/>
    </row>
    <row r="87" spans="1:9" x14ac:dyDescent="0.25">
      <c r="A87" s="2"/>
      <c r="B87" s="2"/>
      <c r="C87" s="2"/>
      <c r="D87" s="2"/>
      <c r="E87" s="2"/>
      <c r="F87" s="2"/>
      <c r="G87" s="2"/>
      <c r="H87" s="2"/>
    </row>
    <row r="88" spans="1:9" x14ac:dyDescent="0.25">
      <c r="A88" s="2"/>
      <c r="B88" s="2"/>
      <c r="C88" s="2"/>
      <c r="D88" s="2"/>
      <c r="E88" s="2"/>
      <c r="F88" s="2"/>
      <c r="G88" s="2"/>
      <c r="H88" s="2"/>
    </row>
    <row r="89" spans="1:9" x14ac:dyDescent="0.25">
      <c r="A89" s="2"/>
      <c r="B89" s="2"/>
      <c r="C89" s="2"/>
      <c r="D89" s="2"/>
      <c r="E89" s="2"/>
      <c r="F89" s="2"/>
      <c r="G89" s="2"/>
      <c r="H89" s="2"/>
    </row>
    <row r="90" spans="1:9" x14ac:dyDescent="0.25">
      <c r="A90" s="2"/>
      <c r="B90" s="2"/>
      <c r="C90" s="2"/>
      <c r="D90" s="2"/>
      <c r="E90" s="2"/>
      <c r="F90" s="2"/>
      <c r="G90" s="2"/>
      <c r="H90" s="2"/>
    </row>
    <row r="91" spans="1:9" x14ac:dyDescent="0.25">
      <c r="A91" s="2"/>
      <c r="B91" s="2"/>
      <c r="C91" s="2"/>
      <c r="D91" s="2"/>
      <c r="E91" s="2"/>
      <c r="F91" s="2"/>
      <c r="G91" s="2"/>
      <c r="H91" s="2"/>
    </row>
    <row r="92" spans="1:9" x14ac:dyDescent="0.25">
      <c r="A92" s="2"/>
      <c r="B92" s="2"/>
      <c r="C92" s="2"/>
      <c r="D92" s="2"/>
      <c r="E92" s="2"/>
      <c r="F92" s="2"/>
      <c r="G92" s="2"/>
      <c r="H92" s="2"/>
    </row>
    <row r="93" spans="1:9" x14ac:dyDescent="0.25">
      <c r="A93" s="2"/>
      <c r="B93" s="2"/>
      <c r="C93" s="2"/>
      <c r="D93" s="2"/>
      <c r="E93" s="2"/>
      <c r="F93" s="2"/>
      <c r="G93" s="2"/>
      <c r="H93" s="2"/>
    </row>
    <row r="94" spans="1:9" x14ac:dyDescent="0.25">
      <c r="A94" s="2"/>
      <c r="B94" s="2"/>
      <c r="C94" s="2"/>
      <c r="D94" s="2"/>
      <c r="E94" s="2"/>
      <c r="F94" s="2"/>
      <c r="G94" s="2"/>
      <c r="H94" s="2"/>
    </row>
    <row r="95" spans="1:9" x14ac:dyDescent="0.25">
      <c r="A95" s="2"/>
      <c r="B95" s="2"/>
      <c r="C95" s="2"/>
      <c r="D95" s="2"/>
      <c r="E95" s="2"/>
      <c r="F95" s="2"/>
      <c r="G95" s="2"/>
      <c r="H95" s="2"/>
    </row>
    <row r="96" spans="1:9" x14ac:dyDescent="0.25">
      <c r="A96" s="2"/>
      <c r="B96" s="2"/>
      <c r="C96" s="2"/>
      <c r="D96" s="2"/>
      <c r="E96" s="2"/>
      <c r="F96" s="2"/>
      <c r="G96" s="2"/>
      <c r="H96" s="2"/>
    </row>
    <row r="97" spans="1:9" x14ac:dyDescent="0.25">
      <c r="A97" s="2"/>
      <c r="B97" s="2"/>
      <c r="C97" s="2"/>
      <c r="D97" s="2"/>
      <c r="E97" s="2"/>
      <c r="F97" s="2"/>
      <c r="G97" s="2"/>
      <c r="H97" s="2"/>
    </row>
    <row r="98" spans="1:9" x14ac:dyDescent="0.25">
      <c r="A98" s="2"/>
      <c r="B98" s="2"/>
      <c r="C98" s="2"/>
      <c r="D98" s="2"/>
      <c r="E98" s="2"/>
      <c r="F98" s="2"/>
      <c r="G98" s="2"/>
      <c r="H98" s="2"/>
    </row>
    <row r="99" spans="1:9" x14ac:dyDescent="0.25">
      <c r="A99" s="2"/>
      <c r="B99" s="2"/>
      <c r="C99" s="2"/>
      <c r="D99" s="2"/>
      <c r="E99" s="2"/>
      <c r="F99" s="2"/>
      <c r="G99" s="2"/>
      <c r="H99" s="2"/>
    </row>
    <row r="100" spans="1:9" x14ac:dyDescent="0.25">
      <c r="A100" s="2"/>
      <c r="B100" s="2"/>
      <c r="C100" s="2"/>
      <c r="D100" s="2"/>
      <c r="E100" s="2"/>
      <c r="F100" s="2"/>
      <c r="G100" s="2"/>
      <c r="H100" s="2"/>
    </row>
    <row r="101" spans="1:9" x14ac:dyDescent="0.25">
      <c r="A101" s="2"/>
      <c r="B101" s="2"/>
      <c r="C101" s="2"/>
      <c r="D101" s="2"/>
      <c r="E101" s="2"/>
      <c r="F101" s="2"/>
      <c r="G101" s="2"/>
      <c r="H101" s="2"/>
    </row>
    <row r="102" spans="1:9" x14ac:dyDescent="0.25">
      <c r="A102" s="2"/>
      <c r="B102" s="2"/>
      <c r="C102" s="2"/>
      <c r="D102" s="2"/>
      <c r="E102" s="2"/>
      <c r="F102" s="2"/>
      <c r="G102" s="2"/>
      <c r="H102" s="2"/>
    </row>
    <row r="103" spans="1:9" x14ac:dyDescent="0.25">
      <c r="A103" s="2"/>
      <c r="B103" s="2"/>
      <c r="C103" s="2"/>
      <c r="D103" s="2"/>
      <c r="E103" s="2"/>
      <c r="F103" s="2"/>
      <c r="G103" s="2"/>
      <c r="H103" s="2"/>
    </row>
    <row r="104" spans="1:9" x14ac:dyDescent="0.25">
      <c r="A104" s="2"/>
      <c r="B104" s="2"/>
      <c r="C104" s="2"/>
      <c r="D104" s="2"/>
      <c r="E104" s="2"/>
      <c r="F104" s="2"/>
      <c r="G104" s="2"/>
      <c r="H104" s="2"/>
    </row>
    <row r="105" spans="1:9" x14ac:dyDescent="0.25">
      <c r="A105" s="2"/>
      <c r="B105" s="2"/>
      <c r="C105" s="2"/>
      <c r="D105" s="2"/>
      <c r="E105" s="2"/>
      <c r="F105" s="2"/>
      <c r="G105" s="2"/>
      <c r="H105" s="2"/>
    </row>
    <row r="106" spans="1:9" x14ac:dyDescent="0.25">
      <c r="A106" s="2"/>
      <c r="B106" s="2"/>
      <c r="C106" s="2"/>
      <c r="D106" s="2"/>
      <c r="E106" s="2"/>
      <c r="F106" s="2"/>
      <c r="G106" s="2"/>
      <c r="H106" s="2"/>
    </row>
    <row r="107" spans="1:9" x14ac:dyDescent="0.25">
      <c r="A107" s="37"/>
      <c r="B107" s="38"/>
      <c r="C107" s="37"/>
      <c r="D107" s="38"/>
      <c r="E107" s="38"/>
      <c r="F107" s="2"/>
      <c r="G107" s="2"/>
      <c r="H107" s="41"/>
      <c r="I107" s="30"/>
    </row>
  </sheetData>
  <mergeCells count="3">
    <mergeCell ref="A1:G1"/>
    <mergeCell ref="A3:G3"/>
    <mergeCell ref="A51:G51"/>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417E-7C80-4BAC-A0D2-0CD7EDEE05AF}">
  <dimension ref="A1:I47"/>
  <sheetViews>
    <sheetView topLeftCell="F36" workbookViewId="0">
      <selection activeCell="A4" sqref="A4:G4"/>
    </sheetView>
  </sheetViews>
  <sheetFormatPr defaultRowHeight="14.4" x14ac:dyDescent="0.3"/>
  <cols>
    <col min="1" max="1" width="39.6640625" customWidth="1"/>
    <col min="2" max="2" width="10.5546875" customWidth="1"/>
    <col min="3" max="3" width="71.6640625" customWidth="1"/>
    <col min="4" max="4" width="9.109375" customWidth="1"/>
    <col min="5" max="5" width="16.33203125" customWidth="1"/>
    <col min="6" max="6" width="20.6640625" customWidth="1"/>
    <col min="7" max="7" width="14.6640625" customWidth="1"/>
    <col min="8" max="8" width="21.5546875" customWidth="1"/>
    <col min="9" max="9" width="16.109375" customWidth="1"/>
  </cols>
  <sheetData>
    <row r="1" spans="1:9" ht="21.75" customHeight="1" x14ac:dyDescent="0.3">
      <c r="A1" s="302" t="s">
        <v>609</v>
      </c>
      <c r="B1" s="302"/>
      <c r="C1" s="302"/>
      <c r="D1" s="302"/>
      <c r="E1" s="302"/>
      <c r="F1" s="302"/>
      <c r="G1" s="302"/>
    </row>
    <row r="2" spans="1:9" ht="21.75" customHeight="1" x14ac:dyDescent="0.3">
      <c r="A2" s="302"/>
      <c r="B2" s="302"/>
      <c r="C2" s="302"/>
      <c r="D2" s="302"/>
      <c r="E2" s="302"/>
      <c r="F2" s="302"/>
      <c r="G2" s="302"/>
    </row>
    <row r="3" spans="1:9" ht="21.75" customHeight="1" thickBot="1" x14ac:dyDescent="0.35"/>
    <row r="4" spans="1:9" ht="21.75" customHeight="1" x14ac:dyDescent="0.3">
      <c r="A4" s="303" t="s">
        <v>610</v>
      </c>
      <c r="B4" s="304"/>
      <c r="C4" s="304"/>
      <c r="D4" s="304"/>
      <c r="E4" s="304"/>
      <c r="F4" s="304"/>
      <c r="G4" s="305"/>
      <c r="H4" s="1"/>
      <c r="I4" s="2"/>
    </row>
    <row r="5" spans="1:9" ht="43.5" customHeight="1" thickBot="1" x14ac:dyDescent="0.35">
      <c r="A5" s="5" t="s">
        <v>9</v>
      </c>
      <c r="B5" s="6" t="s">
        <v>10</v>
      </c>
      <c r="C5" s="7" t="s">
        <v>11</v>
      </c>
      <c r="D5" s="7" t="s">
        <v>12</v>
      </c>
      <c r="E5" s="8" t="s">
        <v>13</v>
      </c>
      <c r="F5" s="9" t="s">
        <v>14</v>
      </c>
      <c r="G5" s="10" t="s">
        <v>15</v>
      </c>
      <c r="H5" s="1"/>
      <c r="I5" s="2"/>
    </row>
    <row r="6" spans="1:9" ht="24" customHeight="1" x14ac:dyDescent="0.3">
      <c r="A6" s="83" t="s">
        <v>611</v>
      </c>
      <c r="B6" s="77" t="s">
        <v>271</v>
      </c>
      <c r="C6" s="111" t="s">
        <v>18</v>
      </c>
      <c r="D6" s="61" t="s">
        <v>19</v>
      </c>
      <c r="E6" s="61">
        <v>1</v>
      </c>
      <c r="F6" s="112"/>
      <c r="G6" s="85">
        <f t="shared" ref="G6:G43" si="0">ROUND((E6*F6),2)</f>
        <v>0</v>
      </c>
      <c r="H6" s="1"/>
      <c r="I6" s="2"/>
    </row>
    <row r="7" spans="1:9" ht="23.25" customHeight="1" x14ac:dyDescent="0.3">
      <c r="A7" s="17" t="s">
        <v>611</v>
      </c>
      <c r="B7" s="18" t="s">
        <v>272</v>
      </c>
      <c r="C7" s="113" t="s">
        <v>21</v>
      </c>
      <c r="D7" s="22" t="s">
        <v>22</v>
      </c>
      <c r="E7" s="22">
        <v>1</v>
      </c>
      <c r="F7" s="20"/>
      <c r="G7" s="21">
        <f t="shared" si="0"/>
        <v>0</v>
      </c>
      <c r="H7" s="1"/>
      <c r="I7" s="2"/>
    </row>
    <row r="8" spans="1:9" ht="26.25" customHeight="1" x14ac:dyDescent="0.3">
      <c r="A8" s="17" t="s">
        <v>611</v>
      </c>
      <c r="B8" s="18" t="s">
        <v>342</v>
      </c>
      <c r="C8" s="19" t="s">
        <v>24</v>
      </c>
      <c r="D8" s="22" t="s">
        <v>22</v>
      </c>
      <c r="E8" s="22">
        <v>1</v>
      </c>
      <c r="F8" s="20"/>
      <c r="G8" s="21">
        <f t="shared" si="0"/>
        <v>0</v>
      </c>
      <c r="H8" s="1"/>
      <c r="I8" s="2"/>
    </row>
    <row r="9" spans="1:9" ht="24.75" customHeight="1" x14ac:dyDescent="0.3">
      <c r="A9" s="17" t="s">
        <v>611</v>
      </c>
      <c r="B9" s="18" t="s">
        <v>274</v>
      </c>
      <c r="C9" s="114" t="s">
        <v>26</v>
      </c>
      <c r="D9" s="22" t="s">
        <v>27</v>
      </c>
      <c r="E9" s="22">
        <v>4</v>
      </c>
      <c r="F9" s="20"/>
      <c r="G9" s="21">
        <f t="shared" si="0"/>
        <v>0</v>
      </c>
      <c r="H9" s="1"/>
      <c r="I9" s="2"/>
    </row>
    <row r="10" spans="1:9" ht="22.5" customHeight="1" x14ac:dyDescent="0.3">
      <c r="A10" s="17" t="s">
        <v>611</v>
      </c>
      <c r="B10" s="18" t="s">
        <v>275</v>
      </c>
      <c r="C10" s="113" t="s">
        <v>29</v>
      </c>
      <c r="D10" s="22" t="s">
        <v>27</v>
      </c>
      <c r="E10" s="22">
        <v>4</v>
      </c>
      <c r="F10" s="20"/>
      <c r="G10" s="21">
        <f t="shared" si="0"/>
        <v>0</v>
      </c>
      <c r="H10" s="1"/>
      <c r="I10" s="2"/>
    </row>
    <row r="11" spans="1:9" ht="22.5" customHeight="1" x14ac:dyDescent="0.3">
      <c r="A11" s="17" t="s">
        <v>611</v>
      </c>
      <c r="B11" s="18" t="s">
        <v>277</v>
      </c>
      <c r="C11" s="19" t="s">
        <v>31</v>
      </c>
      <c r="D11" s="22" t="s">
        <v>27</v>
      </c>
      <c r="E11" s="22">
        <v>4</v>
      </c>
      <c r="F11" s="20"/>
      <c r="G11" s="21">
        <f t="shared" si="0"/>
        <v>0</v>
      </c>
      <c r="H11" s="1"/>
      <c r="I11" s="2"/>
    </row>
    <row r="12" spans="1:9" ht="20.25" customHeight="1" x14ac:dyDescent="0.3">
      <c r="A12" s="17" t="s">
        <v>611</v>
      </c>
      <c r="B12" s="18" t="s">
        <v>278</v>
      </c>
      <c r="C12" s="115" t="s">
        <v>33</v>
      </c>
      <c r="D12" s="22" t="s">
        <v>22</v>
      </c>
      <c r="E12" s="22">
        <v>2</v>
      </c>
      <c r="F12" s="20"/>
      <c r="G12" s="21">
        <f t="shared" si="0"/>
        <v>0</v>
      </c>
      <c r="H12" s="1"/>
      <c r="I12" s="2"/>
    </row>
    <row r="13" spans="1:9" ht="25.5" customHeight="1" x14ac:dyDescent="0.3">
      <c r="A13" s="17" t="s">
        <v>611</v>
      </c>
      <c r="B13" s="18" t="s">
        <v>279</v>
      </c>
      <c r="C13" s="19" t="s">
        <v>440</v>
      </c>
      <c r="D13" s="22" t="s">
        <v>27</v>
      </c>
      <c r="E13" s="22">
        <v>7</v>
      </c>
      <c r="F13" s="20"/>
      <c r="G13" s="21">
        <f t="shared" si="0"/>
        <v>0</v>
      </c>
      <c r="H13" s="1"/>
      <c r="I13" s="2"/>
    </row>
    <row r="14" spans="1:9" ht="22.5" customHeight="1" x14ac:dyDescent="0.3">
      <c r="A14" s="17" t="s">
        <v>611</v>
      </c>
      <c r="B14" s="18" t="s">
        <v>280</v>
      </c>
      <c r="C14" s="19" t="s">
        <v>441</v>
      </c>
      <c r="D14" s="22" t="s">
        <v>27</v>
      </c>
      <c r="E14" s="22">
        <v>11</v>
      </c>
      <c r="F14" s="20"/>
      <c r="G14" s="21">
        <f t="shared" si="0"/>
        <v>0</v>
      </c>
      <c r="H14" s="1"/>
      <c r="I14" s="2"/>
    </row>
    <row r="15" spans="1:9" ht="23.25" customHeight="1" x14ac:dyDescent="0.3">
      <c r="A15" s="17" t="s">
        <v>611</v>
      </c>
      <c r="B15" s="18" t="s">
        <v>281</v>
      </c>
      <c r="C15" s="19" t="s">
        <v>286</v>
      </c>
      <c r="D15" s="22" t="s">
        <v>27</v>
      </c>
      <c r="E15" s="22">
        <v>3</v>
      </c>
      <c r="F15" s="20"/>
      <c r="G15" s="21">
        <f t="shared" si="0"/>
        <v>0</v>
      </c>
      <c r="H15" s="1"/>
      <c r="I15" s="2"/>
    </row>
    <row r="16" spans="1:9" ht="25.5" customHeight="1" x14ac:dyDescent="0.3">
      <c r="A16" s="17" t="s">
        <v>611</v>
      </c>
      <c r="B16" s="18" t="s">
        <v>283</v>
      </c>
      <c r="C16" s="19" t="s">
        <v>442</v>
      </c>
      <c r="D16" s="22" t="s">
        <v>27</v>
      </c>
      <c r="E16" s="22">
        <v>6</v>
      </c>
      <c r="F16" s="116"/>
      <c r="G16" s="21">
        <f t="shared" si="0"/>
        <v>0</v>
      </c>
      <c r="H16" s="1"/>
      <c r="I16" s="2"/>
    </row>
    <row r="17" spans="1:9" ht="25.5" customHeight="1" x14ac:dyDescent="0.3">
      <c r="A17" s="17" t="s">
        <v>611</v>
      </c>
      <c r="B17" s="18" t="s">
        <v>285</v>
      </c>
      <c r="C17" s="19" t="s">
        <v>43</v>
      </c>
      <c r="D17" s="22" t="s">
        <v>27</v>
      </c>
      <c r="E17" s="22">
        <v>6</v>
      </c>
      <c r="F17" s="116"/>
      <c r="G17" s="21">
        <f t="shared" si="0"/>
        <v>0</v>
      </c>
      <c r="H17" s="1"/>
      <c r="I17" s="2"/>
    </row>
    <row r="18" spans="1:9" ht="24" customHeight="1" x14ac:dyDescent="0.3">
      <c r="A18" s="17" t="s">
        <v>611</v>
      </c>
      <c r="B18" s="18" t="s">
        <v>287</v>
      </c>
      <c r="C18" s="19" t="s">
        <v>292</v>
      </c>
      <c r="D18" s="22" t="s">
        <v>22</v>
      </c>
      <c r="E18" s="22">
        <v>1</v>
      </c>
      <c r="F18" s="116"/>
      <c r="G18" s="21">
        <f t="shared" si="0"/>
        <v>0</v>
      </c>
      <c r="H18" s="1"/>
      <c r="I18" s="2"/>
    </row>
    <row r="19" spans="1:9" ht="24.75" customHeight="1" x14ac:dyDescent="0.3">
      <c r="A19" s="17" t="s">
        <v>611</v>
      </c>
      <c r="B19" s="18" t="s">
        <v>288</v>
      </c>
      <c r="C19" s="19" t="s">
        <v>445</v>
      </c>
      <c r="D19" s="22" t="s">
        <v>22</v>
      </c>
      <c r="E19" s="22">
        <v>1</v>
      </c>
      <c r="F19" s="116"/>
      <c r="G19" s="21">
        <f t="shared" si="0"/>
        <v>0</v>
      </c>
      <c r="H19" s="1"/>
      <c r="I19" s="2"/>
    </row>
    <row r="20" spans="1:9" ht="24.75" customHeight="1" x14ac:dyDescent="0.3">
      <c r="A20" s="17" t="s">
        <v>611</v>
      </c>
      <c r="B20" s="18" t="s">
        <v>290</v>
      </c>
      <c r="C20" s="19" t="s">
        <v>49</v>
      </c>
      <c r="D20" s="22" t="s">
        <v>22</v>
      </c>
      <c r="E20" s="22">
        <v>1</v>
      </c>
      <c r="F20" s="116"/>
      <c r="G20" s="21">
        <f t="shared" si="0"/>
        <v>0</v>
      </c>
      <c r="H20" s="1"/>
      <c r="I20" s="2"/>
    </row>
    <row r="21" spans="1:9" ht="24.75" customHeight="1" x14ac:dyDescent="0.3">
      <c r="A21" s="17" t="s">
        <v>611</v>
      </c>
      <c r="B21" s="18" t="s">
        <v>291</v>
      </c>
      <c r="C21" s="19" t="s">
        <v>51</v>
      </c>
      <c r="D21" s="22" t="s">
        <v>22</v>
      </c>
      <c r="E21" s="22">
        <v>1</v>
      </c>
      <c r="F21" s="116"/>
      <c r="G21" s="21">
        <f t="shared" si="0"/>
        <v>0</v>
      </c>
      <c r="H21" s="1"/>
      <c r="I21" s="2"/>
    </row>
    <row r="22" spans="1:9" ht="24.75" customHeight="1" x14ac:dyDescent="0.3">
      <c r="A22" s="17" t="s">
        <v>611</v>
      </c>
      <c r="B22" s="18" t="s">
        <v>293</v>
      </c>
      <c r="C22" s="19" t="s">
        <v>53</v>
      </c>
      <c r="D22" s="22" t="s">
        <v>22</v>
      </c>
      <c r="E22" s="22">
        <v>1</v>
      </c>
      <c r="F22" s="116"/>
      <c r="G22" s="21">
        <f t="shared" si="0"/>
        <v>0</v>
      </c>
      <c r="H22" s="1"/>
      <c r="I22" s="2"/>
    </row>
    <row r="23" spans="1:9" ht="25.5" customHeight="1" x14ac:dyDescent="0.3">
      <c r="A23" s="17" t="s">
        <v>611</v>
      </c>
      <c r="B23" s="18" t="s">
        <v>295</v>
      </c>
      <c r="C23" s="19" t="s">
        <v>57</v>
      </c>
      <c r="D23" s="22" t="s">
        <v>58</v>
      </c>
      <c r="E23" s="22">
        <v>1</v>
      </c>
      <c r="F23" s="116"/>
      <c r="G23" s="21">
        <f t="shared" si="0"/>
        <v>0</v>
      </c>
      <c r="H23" s="1"/>
      <c r="I23" s="2"/>
    </row>
    <row r="24" spans="1:9" ht="24.75" customHeight="1" x14ac:dyDescent="0.3">
      <c r="A24" s="17" t="s">
        <v>611</v>
      </c>
      <c r="B24" s="18" t="s">
        <v>297</v>
      </c>
      <c r="C24" s="19" t="s">
        <v>612</v>
      </c>
      <c r="D24" s="22" t="s">
        <v>613</v>
      </c>
      <c r="E24" s="22">
        <v>1</v>
      </c>
      <c r="F24" s="116"/>
      <c r="G24" s="21">
        <f t="shared" si="0"/>
        <v>0</v>
      </c>
      <c r="H24" s="1"/>
      <c r="I24" s="2"/>
    </row>
    <row r="25" spans="1:9" ht="24" customHeight="1" x14ac:dyDescent="0.3">
      <c r="A25" s="17" t="s">
        <v>611</v>
      </c>
      <c r="B25" s="18" t="s">
        <v>299</v>
      </c>
      <c r="C25" s="19" t="s">
        <v>306</v>
      </c>
      <c r="D25" s="22" t="s">
        <v>22</v>
      </c>
      <c r="E25" s="22">
        <v>4</v>
      </c>
      <c r="F25" s="116"/>
      <c r="G25" s="21">
        <f t="shared" si="0"/>
        <v>0</v>
      </c>
      <c r="H25" s="1"/>
      <c r="I25" s="2"/>
    </row>
    <row r="26" spans="1:9" ht="25.5" customHeight="1" x14ac:dyDescent="0.3">
      <c r="A26" s="17" t="s">
        <v>611</v>
      </c>
      <c r="B26" s="18" t="s">
        <v>300</v>
      </c>
      <c r="C26" s="19" t="s">
        <v>66</v>
      </c>
      <c r="D26" s="22" t="s">
        <v>22</v>
      </c>
      <c r="E26" s="22">
        <v>2</v>
      </c>
      <c r="F26" s="116"/>
      <c r="G26" s="21">
        <f t="shared" si="0"/>
        <v>0</v>
      </c>
      <c r="H26" s="1"/>
      <c r="I26" s="2"/>
    </row>
    <row r="27" spans="1:9" ht="24.75" customHeight="1" x14ac:dyDescent="0.3">
      <c r="A27" s="17" t="s">
        <v>611</v>
      </c>
      <c r="B27" s="18" t="s">
        <v>302</v>
      </c>
      <c r="C27" s="19" t="s">
        <v>309</v>
      </c>
      <c r="D27" s="22" t="s">
        <v>22</v>
      </c>
      <c r="E27" s="22">
        <v>1</v>
      </c>
      <c r="F27" s="116"/>
      <c r="G27" s="21">
        <f t="shared" si="0"/>
        <v>0</v>
      </c>
      <c r="H27" s="1"/>
      <c r="I27" s="2"/>
    </row>
    <row r="28" spans="1:9" ht="24.75" customHeight="1" x14ac:dyDescent="0.3">
      <c r="A28" s="17" t="s">
        <v>611</v>
      </c>
      <c r="B28" s="18" t="s">
        <v>303</v>
      </c>
      <c r="C28" s="19" t="s">
        <v>70</v>
      </c>
      <c r="D28" s="22" t="s">
        <v>22</v>
      </c>
      <c r="E28" s="22">
        <v>2</v>
      </c>
      <c r="F28" s="116"/>
      <c r="G28" s="21">
        <f t="shared" si="0"/>
        <v>0</v>
      </c>
      <c r="H28" s="1"/>
      <c r="I28" s="2"/>
    </row>
    <row r="29" spans="1:9" ht="23.25" customHeight="1" x14ac:dyDescent="0.3">
      <c r="A29" s="17" t="s">
        <v>611</v>
      </c>
      <c r="B29" s="18" t="s">
        <v>305</v>
      </c>
      <c r="C29" s="19" t="s">
        <v>319</v>
      </c>
      <c r="D29" s="22" t="s">
        <v>22</v>
      </c>
      <c r="E29" s="22">
        <v>2</v>
      </c>
      <c r="F29" s="116"/>
      <c r="G29" s="21">
        <f t="shared" si="0"/>
        <v>0</v>
      </c>
      <c r="H29" s="1"/>
      <c r="I29" s="2"/>
    </row>
    <row r="30" spans="1:9" ht="29.25" customHeight="1" x14ac:dyDescent="0.3">
      <c r="A30" s="17" t="s">
        <v>611</v>
      </c>
      <c r="B30" s="18" t="s">
        <v>307</v>
      </c>
      <c r="C30" s="19" t="s">
        <v>74</v>
      </c>
      <c r="D30" s="22" t="s">
        <v>22</v>
      </c>
      <c r="E30" s="22">
        <v>2</v>
      </c>
      <c r="F30" s="116"/>
      <c r="G30" s="21">
        <f t="shared" si="0"/>
        <v>0</v>
      </c>
      <c r="H30" s="1"/>
      <c r="I30" s="2"/>
    </row>
    <row r="31" spans="1:9" ht="24.75" customHeight="1" x14ac:dyDescent="0.3">
      <c r="A31" s="17" t="s">
        <v>611</v>
      </c>
      <c r="B31" s="18" t="s">
        <v>308</v>
      </c>
      <c r="C31" s="19" t="s">
        <v>459</v>
      </c>
      <c r="D31" s="22" t="s">
        <v>58</v>
      </c>
      <c r="E31" s="22">
        <v>1</v>
      </c>
      <c r="F31" s="116"/>
      <c r="G31" s="21">
        <f t="shared" si="0"/>
        <v>0</v>
      </c>
      <c r="H31" s="1"/>
      <c r="I31" s="2"/>
    </row>
    <row r="32" spans="1:9" ht="22.5" customHeight="1" thickBot="1" x14ac:dyDescent="0.35">
      <c r="A32" s="17" t="s">
        <v>611</v>
      </c>
      <c r="B32" s="18" t="s">
        <v>310</v>
      </c>
      <c r="C32" s="19" t="s">
        <v>76</v>
      </c>
      <c r="D32" s="22" t="s">
        <v>77</v>
      </c>
      <c r="E32" s="22">
        <v>4</v>
      </c>
      <c r="F32" s="116"/>
      <c r="G32" s="21">
        <f t="shared" si="0"/>
        <v>0</v>
      </c>
      <c r="H32" s="1"/>
      <c r="I32" s="2"/>
    </row>
    <row r="33" spans="1:9" ht="29.25" customHeight="1" thickBot="1" x14ac:dyDescent="0.35">
      <c r="A33" s="86" t="s">
        <v>611</v>
      </c>
      <c r="B33" s="117" t="s">
        <v>313</v>
      </c>
      <c r="C33" s="69" t="s">
        <v>85</v>
      </c>
      <c r="D33" s="70" t="s">
        <v>86</v>
      </c>
      <c r="E33" s="70">
        <v>4</v>
      </c>
      <c r="F33" s="24"/>
      <c r="G33" s="25">
        <f t="shared" si="0"/>
        <v>0</v>
      </c>
      <c r="H33" s="96" t="s">
        <v>99</v>
      </c>
      <c r="I33" s="27">
        <f>ROUND(SUM(G6:G33),2)</f>
        <v>0</v>
      </c>
    </row>
    <row r="34" spans="1:9" ht="186" customHeight="1" x14ac:dyDescent="0.3">
      <c r="A34" s="11" t="s">
        <v>614</v>
      </c>
      <c r="B34" s="118" t="s">
        <v>271</v>
      </c>
      <c r="C34" s="119" t="s">
        <v>102</v>
      </c>
      <c r="D34" s="120" t="s">
        <v>58</v>
      </c>
      <c r="E34" s="120">
        <v>1</v>
      </c>
      <c r="F34" s="121"/>
      <c r="G34" s="16">
        <f t="shared" si="0"/>
        <v>0</v>
      </c>
      <c r="H34" s="32"/>
      <c r="I34" s="33"/>
    </row>
    <row r="35" spans="1:9" ht="25.5" customHeight="1" x14ac:dyDescent="0.3">
      <c r="A35" s="17" t="s">
        <v>614</v>
      </c>
      <c r="B35" s="64" t="s">
        <v>272</v>
      </c>
      <c r="C35" s="122" t="s">
        <v>104</v>
      </c>
      <c r="D35" s="123" t="s">
        <v>22</v>
      </c>
      <c r="E35" s="123">
        <v>1</v>
      </c>
      <c r="F35" s="124"/>
      <c r="G35" s="21">
        <f t="shared" si="0"/>
        <v>0</v>
      </c>
      <c r="H35" s="32"/>
      <c r="I35" s="33"/>
    </row>
    <row r="36" spans="1:9" ht="24" customHeight="1" x14ac:dyDescent="0.3">
      <c r="A36" s="17" t="s">
        <v>614</v>
      </c>
      <c r="B36" s="64" t="s">
        <v>342</v>
      </c>
      <c r="C36" s="122" t="s">
        <v>106</v>
      </c>
      <c r="D36" s="123" t="s">
        <v>22</v>
      </c>
      <c r="E36" s="123">
        <v>1</v>
      </c>
      <c r="F36" s="124"/>
      <c r="G36" s="21">
        <f t="shared" si="0"/>
        <v>0</v>
      </c>
      <c r="H36" s="125"/>
      <c r="I36" s="33"/>
    </row>
    <row r="37" spans="1:9" ht="24.75" customHeight="1" x14ac:dyDescent="0.3">
      <c r="A37" s="17" t="s">
        <v>614</v>
      </c>
      <c r="B37" s="64" t="s">
        <v>274</v>
      </c>
      <c r="C37" s="122" t="s">
        <v>466</v>
      </c>
      <c r="D37" s="123" t="s">
        <v>27</v>
      </c>
      <c r="E37" s="123">
        <v>22</v>
      </c>
      <c r="F37" s="124"/>
      <c r="G37" s="21">
        <f t="shared" si="0"/>
        <v>0</v>
      </c>
      <c r="H37" s="32"/>
      <c r="I37" s="33"/>
    </row>
    <row r="38" spans="1:9" ht="24.75" customHeight="1" x14ac:dyDescent="0.3">
      <c r="A38" s="17" t="s">
        <v>614</v>
      </c>
      <c r="B38" s="64" t="s">
        <v>275</v>
      </c>
      <c r="C38" s="122" t="s">
        <v>615</v>
      </c>
      <c r="D38" s="123" t="s">
        <v>27</v>
      </c>
      <c r="E38" s="123">
        <v>6</v>
      </c>
      <c r="F38" s="124"/>
      <c r="G38" s="21">
        <f t="shared" si="0"/>
        <v>0</v>
      </c>
      <c r="H38" s="32"/>
      <c r="I38" s="33"/>
    </row>
    <row r="39" spans="1:9" ht="25.5" customHeight="1" x14ac:dyDescent="0.3">
      <c r="A39" s="17" t="s">
        <v>614</v>
      </c>
      <c r="B39" s="64" t="s">
        <v>277</v>
      </c>
      <c r="C39" s="122" t="s">
        <v>114</v>
      </c>
      <c r="D39" s="123" t="s">
        <v>58</v>
      </c>
      <c r="E39" s="123">
        <v>4</v>
      </c>
      <c r="F39" s="124"/>
      <c r="G39" s="21">
        <f t="shared" si="0"/>
        <v>0</v>
      </c>
      <c r="H39" s="32"/>
      <c r="I39" s="33"/>
    </row>
    <row r="40" spans="1:9" ht="24.75" customHeight="1" x14ac:dyDescent="0.3">
      <c r="A40" s="17" t="s">
        <v>614</v>
      </c>
      <c r="B40" s="64" t="s">
        <v>278</v>
      </c>
      <c r="C40" s="122" t="s">
        <v>116</v>
      </c>
      <c r="D40" s="123" t="s">
        <v>27</v>
      </c>
      <c r="E40" s="123">
        <v>7</v>
      </c>
      <c r="F40" s="124"/>
      <c r="G40" s="21">
        <f t="shared" si="0"/>
        <v>0</v>
      </c>
      <c r="H40" s="32"/>
      <c r="I40" s="33"/>
    </row>
    <row r="41" spans="1:9" ht="25.5" customHeight="1" x14ac:dyDescent="0.3">
      <c r="A41" s="17" t="s">
        <v>614</v>
      </c>
      <c r="B41" s="64" t="s">
        <v>279</v>
      </c>
      <c r="C41" s="122" t="s">
        <v>118</v>
      </c>
      <c r="D41" s="123" t="s">
        <v>27</v>
      </c>
      <c r="E41" s="123">
        <v>4</v>
      </c>
      <c r="F41" s="124"/>
      <c r="G41" s="21">
        <f t="shared" si="0"/>
        <v>0</v>
      </c>
      <c r="H41" s="32"/>
      <c r="I41" s="33"/>
    </row>
    <row r="42" spans="1:9" ht="24.75" customHeight="1" x14ac:dyDescent="0.3">
      <c r="A42" s="17" t="s">
        <v>614</v>
      </c>
      <c r="B42" s="64" t="s">
        <v>280</v>
      </c>
      <c r="C42" s="122" t="s">
        <v>120</v>
      </c>
      <c r="D42" s="123" t="s">
        <v>27</v>
      </c>
      <c r="E42" s="123">
        <v>4</v>
      </c>
      <c r="F42" s="124"/>
      <c r="G42" s="21">
        <f t="shared" si="0"/>
        <v>0</v>
      </c>
      <c r="H42" s="32"/>
      <c r="I42" s="33"/>
    </row>
    <row r="43" spans="1:9" ht="15.6" x14ac:dyDescent="0.3">
      <c r="A43" s="17" t="s">
        <v>614</v>
      </c>
      <c r="B43" s="64" t="s">
        <v>281</v>
      </c>
      <c r="C43" s="122" t="s">
        <v>471</v>
      </c>
      <c r="D43" s="123" t="s">
        <v>616</v>
      </c>
      <c r="E43" s="123">
        <v>1</v>
      </c>
      <c r="F43" s="124"/>
      <c r="G43" s="21">
        <f t="shared" si="0"/>
        <v>0</v>
      </c>
    </row>
    <row r="44" spans="1:9" ht="15.6" x14ac:dyDescent="0.3">
      <c r="A44" s="17" t="s">
        <v>614</v>
      </c>
      <c r="B44" s="68" t="s">
        <v>283</v>
      </c>
      <c r="C44" s="126" t="s">
        <v>122</v>
      </c>
      <c r="D44" s="127" t="s">
        <v>58</v>
      </c>
      <c r="E44" s="127">
        <v>1</v>
      </c>
      <c r="F44" s="87"/>
      <c r="G44" s="21">
        <v>0</v>
      </c>
    </row>
    <row r="45" spans="1:9" ht="16.2" thickBot="1" x14ac:dyDescent="0.35">
      <c r="A45" s="17" t="s">
        <v>614</v>
      </c>
      <c r="B45" s="68" t="s">
        <v>285</v>
      </c>
      <c r="C45" s="126" t="s">
        <v>617</v>
      </c>
      <c r="D45" s="127" t="s">
        <v>22</v>
      </c>
      <c r="E45" s="127">
        <v>1</v>
      </c>
      <c r="F45" s="87"/>
      <c r="G45" s="21">
        <v>0</v>
      </c>
    </row>
    <row r="46" spans="1:9" ht="36.75" customHeight="1" thickBot="1" x14ac:dyDescent="0.35">
      <c r="A46" s="36" t="s">
        <v>614</v>
      </c>
      <c r="B46" s="73" t="s">
        <v>287</v>
      </c>
      <c r="C46" s="128" t="s">
        <v>128</v>
      </c>
      <c r="D46" s="129" t="s">
        <v>58</v>
      </c>
      <c r="E46" s="129">
        <v>2</v>
      </c>
      <c r="F46" s="130"/>
      <c r="G46" s="25">
        <v>0</v>
      </c>
      <c r="H46" s="96" t="s">
        <v>143</v>
      </c>
      <c r="I46" s="27">
        <f>ROUND(SUM(G34:G46),2)</f>
        <v>0</v>
      </c>
    </row>
    <row r="47" spans="1:9" ht="42" thickBot="1" x14ac:dyDescent="0.35">
      <c r="F47" s="109" t="s">
        <v>618</v>
      </c>
      <c r="G47" s="110">
        <f>SUM(G6:G46)</f>
        <v>0</v>
      </c>
    </row>
  </sheetData>
  <mergeCells count="2">
    <mergeCell ref="A1:G2"/>
    <mergeCell ref="A4:G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A2D41-7AA8-4FF8-B2D8-3F9DDC90C212}">
  <dimension ref="A1:I66"/>
  <sheetViews>
    <sheetView topLeftCell="G55" zoomScale="85" zoomScaleNormal="85" workbookViewId="0">
      <selection activeCell="A3" sqref="A3:G3"/>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ht="36.75" customHeight="1" x14ac:dyDescent="0.3">
      <c r="A1" s="302" t="s">
        <v>0</v>
      </c>
      <c r="B1" s="302"/>
      <c r="C1" s="302"/>
      <c r="D1" s="302"/>
      <c r="E1" s="302"/>
      <c r="F1" s="302"/>
      <c r="G1" s="302"/>
    </row>
    <row r="2" spans="1:8" ht="15" customHeight="1" thickBot="1" x14ac:dyDescent="0.35">
      <c r="A2" s="3"/>
      <c r="B2" s="3"/>
      <c r="C2" s="3"/>
      <c r="D2" s="3"/>
      <c r="E2" s="4"/>
      <c r="F2" s="3"/>
      <c r="G2" s="3"/>
    </row>
    <row r="3" spans="1:8" s="2" customFormat="1" ht="21.75" customHeight="1" x14ac:dyDescent="0.25">
      <c r="A3" s="303" t="s">
        <v>8</v>
      </c>
      <c r="B3" s="304"/>
      <c r="C3" s="304"/>
      <c r="D3" s="304"/>
      <c r="E3" s="304"/>
      <c r="F3" s="304"/>
      <c r="G3" s="305"/>
      <c r="H3" s="1"/>
    </row>
    <row r="4" spans="1:8" s="2" customFormat="1" ht="28.2" thickBot="1" x14ac:dyDescent="0.3">
      <c r="A4" s="5" t="s">
        <v>9</v>
      </c>
      <c r="B4" s="7" t="s">
        <v>10</v>
      </c>
      <c r="C4" s="7" t="s">
        <v>11</v>
      </c>
      <c r="D4" s="7" t="s">
        <v>12</v>
      </c>
      <c r="E4" s="8" t="s">
        <v>13</v>
      </c>
      <c r="F4" s="9" t="s">
        <v>14</v>
      </c>
      <c r="G4" s="10" t="s">
        <v>15</v>
      </c>
      <c r="H4" s="1"/>
    </row>
    <row r="5" spans="1:8" s="2" customFormat="1" ht="13.8" x14ac:dyDescent="0.25">
      <c r="A5" s="11" t="s">
        <v>16</v>
      </c>
      <c r="B5" s="12" t="s">
        <v>17</v>
      </c>
      <c r="C5" s="13" t="s">
        <v>18</v>
      </c>
      <c r="D5" s="14" t="s">
        <v>19</v>
      </c>
      <c r="E5" s="14">
        <v>1</v>
      </c>
      <c r="F5" s="276"/>
      <c r="G5" s="16">
        <f t="shared" ref="G5:G65" si="0">ROUND((E5*F5),2)</f>
        <v>0</v>
      </c>
      <c r="H5" s="1"/>
    </row>
    <row r="6" spans="1:8" s="2" customFormat="1" ht="13.8" x14ac:dyDescent="0.25">
      <c r="A6" s="17" t="s">
        <v>16</v>
      </c>
      <c r="B6" s="18" t="s">
        <v>20</v>
      </c>
      <c r="C6" s="19" t="s">
        <v>21</v>
      </c>
      <c r="D6" s="22" t="s">
        <v>22</v>
      </c>
      <c r="E6" s="22">
        <v>1</v>
      </c>
      <c r="F6" s="277"/>
      <c r="G6" s="21">
        <f t="shared" si="0"/>
        <v>0</v>
      </c>
      <c r="H6" s="1"/>
    </row>
    <row r="7" spans="1:8" s="2" customFormat="1" ht="13.8" x14ac:dyDescent="0.25">
      <c r="A7" s="17" t="s">
        <v>16</v>
      </c>
      <c r="B7" s="18" t="s">
        <v>23</v>
      </c>
      <c r="C7" s="19" t="s">
        <v>24</v>
      </c>
      <c r="D7" s="22" t="s">
        <v>22</v>
      </c>
      <c r="E7" s="22">
        <v>1</v>
      </c>
      <c r="F7" s="277"/>
      <c r="G7" s="21">
        <f t="shared" si="0"/>
        <v>0</v>
      </c>
      <c r="H7" s="1"/>
    </row>
    <row r="8" spans="1:8" s="2" customFormat="1" ht="13.8" x14ac:dyDescent="0.25">
      <c r="A8" s="17" t="s">
        <v>16</v>
      </c>
      <c r="B8" s="18" t="s">
        <v>25</v>
      </c>
      <c r="C8" s="19" t="s">
        <v>26</v>
      </c>
      <c r="D8" s="22" t="s">
        <v>27</v>
      </c>
      <c r="E8" s="22">
        <v>99</v>
      </c>
      <c r="F8" s="277"/>
      <c r="G8" s="21">
        <f t="shared" si="0"/>
        <v>0</v>
      </c>
      <c r="H8" s="1"/>
    </row>
    <row r="9" spans="1:8" s="2" customFormat="1" ht="20.25" customHeight="1" x14ac:dyDescent="0.25">
      <c r="A9" s="17" t="s">
        <v>16</v>
      </c>
      <c r="B9" s="18" t="s">
        <v>28</v>
      </c>
      <c r="C9" s="19" t="s">
        <v>29</v>
      </c>
      <c r="D9" s="22" t="s">
        <v>27</v>
      </c>
      <c r="E9" s="22">
        <v>99</v>
      </c>
      <c r="F9" s="277"/>
      <c r="G9" s="21">
        <f t="shared" si="0"/>
        <v>0</v>
      </c>
      <c r="H9" s="1"/>
    </row>
    <row r="10" spans="1:8" s="2" customFormat="1" ht="13.8" x14ac:dyDescent="0.25">
      <c r="A10" s="17" t="s">
        <v>16</v>
      </c>
      <c r="B10" s="18" t="s">
        <v>30</v>
      </c>
      <c r="C10" s="19" t="s">
        <v>31</v>
      </c>
      <c r="D10" s="22" t="s">
        <v>27</v>
      </c>
      <c r="E10" s="22">
        <v>99</v>
      </c>
      <c r="F10" s="277"/>
      <c r="G10" s="21">
        <f t="shared" si="0"/>
        <v>0</v>
      </c>
      <c r="H10" s="1"/>
    </row>
    <row r="11" spans="1:8" s="2" customFormat="1" ht="20.25" customHeight="1" x14ac:dyDescent="0.25">
      <c r="A11" s="17" t="s">
        <v>16</v>
      </c>
      <c r="B11" s="18" t="s">
        <v>32</v>
      </c>
      <c r="C11" s="19" t="s">
        <v>33</v>
      </c>
      <c r="D11" s="22" t="s">
        <v>22</v>
      </c>
      <c r="E11" s="22">
        <v>12</v>
      </c>
      <c r="F11" s="277"/>
      <c r="G11" s="21">
        <f t="shared" si="0"/>
        <v>0</v>
      </c>
      <c r="H11" s="1"/>
    </row>
    <row r="12" spans="1:8" s="2" customFormat="1" ht="20.25" customHeight="1" x14ac:dyDescent="0.25">
      <c r="A12" s="17" t="s">
        <v>16</v>
      </c>
      <c r="B12" s="18" t="s">
        <v>34</v>
      </c>
      <c r="C12" s="19" t="s">
        <v>35</v>
      </c>
      <c r="D12" s="22" t="s">
        <v>27</v>
      </c>
      <c r="E12" s="22">
        <v>230</v>
      </c>
      <c r="F12" s="277"/>
      <c r="G12" s="21">
        <f t="shared" si="0"/>
        <v>0</v>
      </c>
      <c r="H12" s="1"/>
    </row>
    <row r="13" spans="1:8" s="2" customFormat="1" ht="20.25" customHeight="1" x14ac:dyDescent="0.25">
      <c r="A13" s="17" t="s">
        <v>16</v>
      </c>
      <c r="B13" s="18" t="s">
        <v>36</v>
      </c>
      <c r="C13" s="19" t="s">
        <v>37</v>
      </c>
      <c r="D13" s="22" t="s">
        <v>27</v>
      </c>
      <c r="E13" s="22">
        <v>329</v>
      </c>
      <c r="F13" s="277"/>
      <c r="G13" s="21">
        <f t="shared" si="0"/>
        <v>0</v>
      </c>
      <c r="H13" s="1"/>
    </row>
    <row r="14" spans="1:8" s="2" customFormat="1" ht="20.25" customHeight="1" x14ac:dyDescent="0.25">
      <c r="A14" s="17" t="s">
        <v>16</v>
      </c>
      <c r="B14" s="18" t="s">
        <v>38</v>
      </c>
      <c r="C14" s="19" t="s">
        <v>39</v>
      </c>
      <c r="D14" s="22" t="s">
        <v>27</v>
      </c>
      <c r="E14" s="22">
        <v>30</v>
      </c>
      <c r="F14" s="277"/>
      <c r="G14" s="21">
        <f t="shared" si="0"/>
        <v>0</v>
      </c>
    </row>
    <row r="15" spans="1:8" s="2" customFormat="1" ht="20.25" customHeight="1" x14ac:dyDescent="0.25">
      <c r="A15" s="17" t="s">
        <v>16</v>
      </c>
      <c r="B15" s="18" t="s">
        <v>40</v>
      </c>
      <c r="C15" s="19" t="s">
        <v>41</v>
      </c>
      <c r="D15" s="22" t="s">
        <v>27</v>
      </c>
      <c r="E15" s="22">
        <v>12</v>
      </c>
      <c r="F15" s="277"/>
      <c r="G15" s="21">
        <f t="shared" si="0"/>
        <v>0</v>
      </c>
    </row>
    <row r="16" spans="1:8" s="2" customFormat="1" ht="13.8" x14ac:dyDescent="0.25">
      <c r="A16" s="17" t="s">
        <v>16</v>
      </c>
      <c r="B16" s="18" t="s">
        <v>42</v>
      </c>
      <c r="C16" s="19" t="s">
        <v>43</v>
      </c>
      <c r="D16" s="22" t="s">
        <v>27</v>
      </c>
      <c r="E16" s="22">
        <v>78</v>
      </c>
      <c r="F16" s="277"/>
      <c r="G16" s="21">
        <f t="shared" si="0"/>
        <v>0</v>
      </c>
    </row>
    <row r="17" spans="1:7" s="2" customFormat="1" ht="32.25" customHeight="1" x14ac:dyDescent="0.25">
      <c r="A17" s="17" t="s">
        <v>16</v>
      </c>
      <c r="B17" s="18" t="s">
        <v>44</v>
      </c>
      <c r="C17" s="278" t="s">
        <v>45</v>
      </c>
      <c r="D17" s="22" t="s">
        <v>22</v>
      </c>
      <c r="E17" s="22">
        <v>6</v>
      </c>
      <c r="F17" s="277"/>
      <c r="G17" s="21">
        <f t="shared" si="0"/>
        <v>0</v>
      </c>
    </row>
    <row r="18" spans="1:7" s="2" customFormat="1" ht="31.5" customHeight="1" x14ac:dyDescent="0.25">
      <c r="A18" s="17" t="s">
        <v>16</v>
      </c>
      <c r="B18" s="18" t="s">
        <v>46</v>
      </c>
      <c r="C18" s="278" t="s">
        <v>47</v>
      </c>
      <c r="D18" s="22" t="s">
        <v>22</v>
      </c>
      <c r="E18" s="22">
        <v>6</v>
      </c>
      <c r="F18" s="277"/>
      <c r="G18" s="21">
        <f t="shared" si="0"/>
        <v>0</v>
      </c>
    </row>
    <row r="19" spans="1:7" s="2" customFormat="1" ht="32.25" customHeight="1" x14ac:dyDescent="0.25">
      <c r="A19" s="17" t="s">
        <v>16</v>
      </c>
      <c r="B19" s="18" t="s">
        <v>48</v>
      </c>
      <c r="C19" s="278" t="s">
        <v>49</v>
      </c>
      <c r="D19" s="22" t="s">
        <v>22</v>
      </c>
      <c r="E19" s="22">
        <v>6</v>
      </c>
      <c r="F19" s="277"/>
      <c r="G19" s="21">
        <f t="shared" si="0"/>
        <v>0</v>
      </c>
    </row>
    <row r="20" spans="1:7" s="2" customFormat="1" ht="36" customHeight="1" x14ac:dyDescent="0.25">
      <c r="A20" s="17" t="s">
        <v>16</v>
      </c>
      <c r="B20" s="18" t="s">
        <v>50</v>
      </c>
      <c r="C20" s="278" t="s">
        <v>51</v>
      </c>
      <c r="D20" s="22" t="s">
        <v>22</v>
      </c>
      <c r="E20" s="22">
        <v>6</v>
      </c>
      <c r="F20" s="277"/>
      <c r="G20" s="21">
        <f t="shared" si="0"/>
        <v>0</v>
      </c>
    </row>
    <row r="21" spans="1:7" s="2" customFormat="1" ht="33" customHeight="1" x14ac:dyDescent="0.25">
      <c r="A21" s="17" t="s">
        <v>16</v>
      </c>
      <c r="B21" s="18" t="s">
        <v>52</v>
      </c>
      <c r="C21" s="278" t="s">
        <v>53</v>
      </c>
      <c r="D21" s="22" t="s">
        <v>22</v>
      </c>
      <c r="E21" s="22">
        <v>6</v>
      </c>
      <c r="F21" s="277"/>
      <c r="G21" s="21">
        <f t="shared" si="0"/>
        <v>0</v>
      </c>
    </row>
    <row r="22" spans="1:7" s="2" customFormat="1" ht="33" customHeight="1" x14ac:dyDescent="0.25">
      <c r="A22" s="17" t="s">
        <v>16</v>
      </c>
      <c r="B22" s="18" t="s">
        <v>54</v>
      </c>
      <c r="C22" s="278" t="s">
        <v>55</v>
      </c>
      <c r="D22" s="22" t="s">
        <v>22</v>
      </c>
      <c r="E22" s="22">
        <v>6</v>
      </c>
      <c r="F22" s="277"/>
      <c r="G22" s="21">
        <f t="shared" si="0"/>
        <v>0</v>
      </c>
    </row>
    <row r="23" spans="1:7" s="2" customFormat="1" ht="33" customHeight="1" x14ac:dyDescent="0.25">
      <c r="A23" s="17" t="s">
        <v>16</v>
      </c>
      <c r="B23" s="18" t="s">
        <v>56</v>
      </c>
      <c r="C23" s="278" t="s">
        <v>57</v>
      </c>
      <c r="D23" s="22" t="s">
        <v>58</v>
      </c>
      <c r="E23" s="22">
        <v>6</v>
      </c>
      <c r="F23" s="277"/>
      <c r="G23" s="21">
        <f t="shared" si="0"/>
        <v>0</v>
      </c>
    </row>
    <row r="24" spans="1:7" s="2" customFormat="1" ht="30.75" customHeight="1" x14ac:dyDescent="0.25">
      <c r="A24" s="17" t="s">
        <v>16</v>
      </c>
      <c r="B24" s="18" t="s">
        <v>59</v>
      </c>
      <c r="C24" s="278" t="s">
        <v>60</v>
      </c>
      <c r="D24" s="22" t="s">
        <v>22</v>
      </c>
      <c r="E24" s="22">
        <v>6</v>
      </c>
      <c r="F24" s="277"/>
      <c r="G24" s="21">
        <f t="shared" si="0"/>
        <v>0</v>
      </c>
    </row>
    <row r="25" spans="1:7" s="2" customFormat="1" ht="30.75" customHeight="1" x14ac:dyDescent="0.25">
      <c r="A25" s="17" t="s">
        <v>16</v>
      </c>
      <c r="B25" s="18" t="s">
        <v>61</v>
      </c>
      <c r="C25" s="278" t="s">
        <v>62</v>
      </c>
      <c r="D25" s="22" t="s">
        <v>22</v>
      </c>
      <c r="E25" s="22">
        <v>6</v>
      </c>
      <c r="F25" s="277"/>
      <c r="G25" s="21">
        <f t="shared" si="0"/>
        <v>0</v>
      </c>
    </row>
    <row r="26" spans="1:7" s="2" customFormat="1" ht="29.25" customHeight="1" x14ac:dyDescent="0.25">
      <c r="A26" s="17" t="s">
        <v>16</v>
      </c>
      <c r="B26" s="18" t="s">
        <v>63</v>
      </c>
      <c r="C26" s="278" t="s">
        <v>64</v>
      </c>
      <c r="D26" s="22" t="s">
        <v>22</v>
      </c>
      <c r="E26" s="22">
        <v>14</v>
      </c>
      <c r="F26" s="277"/>
      <c r="G26" s="21">
        <f t="shared" si="0"/>
        <v>0</v>
      </c>
    </row>
    <row r="27" spans="1:7" s="2" customFormat="1" ht="30" customHeight="1" x14ac:dyDescent="0.25">
      <c r="A27" s="17" t="s">
        <v>16</v>
      </c>
      <c r="B27" s="18" t="s">
        <v>65</v>
      </c>
      <c r="C27" s="278" t="s">
        <v>66</v>
      </c>
      <c r="D27" s="22" t="s">
        <v>22</v>
      </c>
      <c r="E27" s="22">
        <v>7</v>
      </c>
      <c r="F27" s="277"/>
      <c r="G27" s="21">
        <f t="shared" si="0"/>
        <v>0</v>
      </c>
    </row>
    <row r="28" spans="1:7" s="2" customFormat="1" ht="30" customHeight="1" x14ac:dyDescent="0.25">
      <c r="A28" s="17" t="s">
        <v>16</v>
      </c>
      <c r="B28" s="18" t="s">
        <v>67</v>
      </c>
      <c r="C28" s="278" t="s">
        <v>68</v>
      </c>
      <c r="D28" s="22" t="s">
        <v>22</v>
      </c>
      <c r="E28" s="22">
        <v>6</v>
      </c>
      <c r="F28" s="277"/>
      <c r="G28" s="21">
        <f t="shared" si="0"/>
        <v>0</v>
      </c>
    </row>
    <row r="29" spans="1:7" s="2" customFormat="1" ht="30" customHeight="1" x14ac:dyDescent="0.25">
      <c r="A29" s="17" t="s">
        <v>16</v>
      </c>
      <c r="B29" s="18" t="s">
        <v>69</v>
      </c>
      <c r="C29" s="278" t="s">
        <v>70</v>
      </c>
      <c r="D29" s="22" t="s">
        <v>22</v>
      </c>
      <c r="E29" s="22">
        <v>7</v>
      </c>
      <c r="F29" s="277"/>
      <c r="G29" s="21">
        <f t="shared" si="0"/>
        <v>0</v>
      </c>
    </row>
    <row r="30" spans="1:7" s="2" customFormat="1" ht="30" customHeight="1" x14ac:dyDescent="0.25">
      <c r="A30" s="17" t="s">
        <v>16</v>
      </c>
      <c r="B30" s="18" t="s">
        <v>71</v>
      </c>
      <c r="C30" s="278" t="s">
        <v>72</v>
      </c>
      <c r="D30" s="22" t="s">
        <v>22</v>
      </c>
      <c r="E30" s="22">
        <v>7</v>
      </c>
      <c r="F30" s="277"/>
      <c r="G30" s="21">
        <f t="shared" si="0"/>
        <v>0</v>
      </c>
    </row>
    <row r="31" spans="1:7" s="2" customFormat="1" ht="28.5" customHeight="1" x14ac:dyDescent="0.25">
      <c r="A31" s="17" t="s">
        <v>16</v>
      </c>
      <c r="B31" s="18" t="s">
        <v>73</v>
      </c>
      <c r="C31" s="278" t="s">
        <v>74</v>
      </c>
      <c r="D31" s="22" t="s">
        <v>22</v>
      </c>
      <c r="E31" s="22">
        <v>7</v>
      </c>
      <c r="F31" s="277"/>
      <c r="G31" s="21">
        <f t="shared" si="0"/>
        <v>0</v>
      </c>
    </row>
    <row r="32" spans="1:7" s="2" customFormat="1" ht="28.5" customHeight="1" x14ac:dyDescent="0.25">
      <c r="A32" s="17" t="s">
        <v>16</v>
      </c>
      <c r="B32" s="18" t="s">
        <v>75</v>
      </c>
      <c r="C32" s="278" t="s">
        <v>76</v>
      </c>
      <c r="D32" s="22" t="s">
        <v>77</v>
      </c>
      <c r="E32" s="22">
        <v>99</v>
      </c>
      <c r="F32" s="277"/>
      <c r="G32" s="21">
        <f t="shared" si="0"/>
        <v>0</v>
      </c>
    </row>
    <row r="33" spans="1:9" s="2" customFormat="1" ht="28.5" customHeight="1" x14ac:dyDescent="0.25">
      <c r="A33" s="17" t="s">
        <v>16</v>
      </c>
      <c r="B33" s="18" t="s">
        <v>78</v>
      </c>
      <c r="C33" s="278" t="s">
        <v>79</v>
      </c>
      <c r="D33" s="22" t="s">
        <v>77</v>
      </c>
      <c r="E33" s="22">
        <v>9</v>
      </c>
      <c r="F33" s="277"/>
      <c r="G33" s="21">
        <f t="shared" si="0"/>
        <v>0</v>
      </c>
    </row>
    <row r="34" spans="1:9" s="2" customFormat="1" ht="28.5" customHeight="1" x14ac:dyDescent="0.25">
      <c r="A34" s="17" t="s">
        <v>16</v>
      </c>
      <c r="B34" s="18" t="s">
        <v>80</v>
      </c>
      <c r="C34" s="278" t="s">
        <v>81</v>
      </c>
      <c r="D34" s="22" t="s">
        <v>77</v>
      </c>
      <c r="E34" s="22">
        <v>9</v>
      </c>
      <c r="F34" s="277"/>
      <c r="G34" s="21">
        <f t="shared" si="0"/>
        <v>0</v>
      </c>
    </row>
    <row r="35" spans="1:9" s="2" customFormat="1" ht="28.5" customHeight="1" x14ac:dyDescent="0.25">
      <c r="A35" s="17" t="s">
        <v>16</v>
      </c>
      <c r="B35" s="18" t="s">
        <v>82</v>
      </c>
      <c r="C35" s="278" t="s">
        <v>83</v>
      </c>
      <c r="D35" s="22" t="s">
        <v>77</v>
      </c>
      <c r="E35" s="22">
        <v>9</v>
      </c>
      <c r="F35" s="277"/>
      <c r="G35" s="21">
        <f t="shared" si="0"/>
        <v>0</v>
      </c>
    </row>
    <row r="36" spans="1:9" s="2" customFormat="1" ht="31.5" customHeight="1" x14ac:dyDescent="0.25">
      <c r="A36" s="17" t="s">
        <v>16</v>
      </c>
      <c r="B36" s="18" t="s">
        <v>84</v>
      </c>
      <c r="C36" s="278" t="s">
        <v>85</v>
      </c>
      <c r="D36" s="22" t="s">
        <v>86</v>
      </c>
      <c r="E36" s="22">
        <v>41.7</v>
      </c>
      <c r="F36" s="277"/>
      <c r="G36" s="21">
        <f t="shared" si="0"/>
        <v>0</v>
      </c>
    </row>
    <row r="37" spans="1:9" s="2" customFormat="1" ht="31.5" customHeight="1" x14ac:dyDescent="0.25">
      <c r="A37" s="17" t="s">
        <v>16</v>
      </c>
      <c r="B37" s="18" t="s">
        <v>87</v>
      </c>
      <c r="C37" s="278" t="s">
        <v>88</v>
      </c>
      <c r="D37" s="22" t="s">
        <v>77</v>
      </c>
      <c r="E37" s="22">
        <v>90</v>
      </c>
      <c r="F37" s="277"/>
      <c r="G37" s="21">
        <f t="shared" si="0"/>
        <v>0</v>
      </c>
    </row>
    <row r="38" spans="1:9" s="2" customFormat="1" ht="29.25" customHeight="1" x14ac:dyDescent="0.25">
      <c r="A38" s="17" t="s">
        <v>16</v>
      </c>
      <c r="B38" s="18" t="s">
        <v>89</v>
      </c>
      <c r="C38" s="278" t="s">
        <v>90</v>
      </c>
      <c r="D38" s="22" t="s">
        <v>77</v>
      </c>
      <c r="E38" s="22">
        <v>90</v>
      </c>
      <c r="F38" s="277"/>
      <c r="G38" s="21">
        <f t="shared" si="0"/>
        <v>0</v>
      </c>
    </row>
    <row r="39" spans="1:9" s="2" customFormat="1" ht="27" customHeight="1" x14ac:dyDescent="0.25">
      <c r="A39" s="17" t="s">
        <v>16</v>
      </c>
      <c r="B39" s="18" t="s">
        <v>91</v>
      </c>
      <c r="C39" s="278" t="s">
        <v>92</v>
      </c>
      <c r="D39" s="22" t="s">
        <v>58</v>
      </c>
      <c r="E39" s="22">
        <v>1</v>
      </c>
      <c r="F39" s="277"/>
      <c r="G39" s="21">
        <f t="shared" si="0"/>
        <v>0</v>
      </c>
    </row>
    <row r="40" spans="1:9" s="2" customFormat="1" ht="27.75" customHeight="1" x14ac:dyDescent="0.25">
      <c r="A40" s="17" t="s">
        <v>16</v>
      </c>
      <c r="B40" s="18" t="s">
        <v>93</v>
      </c>
      <c r="C40" s="278" t="s">
        <v>94</v>
      </c>
      <c r="D40" s="22" t="s">
        <v>58</v>
      </c>
      <c r="E40" s="22">
        <v>1</v>
      </c>
      <c r="F40" s="277"/>
      <c r="G40" s="21">
        <f t="shared" si="0"/>
        <v>0</v>
      </c>
    </row>
    <row r="41" spans="1:9" s="2" customFormat="1" ht="29.25" customHeight="1" thickBot="1" x14ac:dyDescent="0.3">
      <c r="A41" s="17" t="s">
        <v>16</v>
      </c>
      <c r="B41" s="18" t="s">
        <v>95</v>
      </c>
      <c r="C41" s="278" t="s">
        <v>96</v>
      </c>
      <c r="D41" s="22" t="s">
        <v>58</v>
      </c>
      <c r="E41" s="22">
        <v>1</v>
      </c>
      <c r="F41" s="277"/>
      <c r="G41" s="21">
        <f t="shared" si="0"/>
        <v>0</v>
      </c>
    </row>
    <row r="42" spans="1:9" s="2" customFormat="1" ht="29.25" customHeight="1" thickBot="1" x14ac:dyDescent="0.3">
      <c r="A42" s="36" t="s">
        <v>16</v>
      </c>
      <c r="B42" s="81" t="s">
        <v>97</v>
      </c>
      <c r="C42" s="281" t="s">
        <v>98</v>
      </c>
      <c r="D42" s="74" t="s">
        <v>58</v>
      </c>
      <c r="E42" s="74">
        <v>1</v>
      </c>
      <c r="F42" s="282"/>
      <c r="G42" s="25">
        <f t="shared" si="0"/>
        <v>0</v>
      </c>
      <c r="H42" s="96" t="s">
        <v>99</v>
      </c>
      <c r="I42" s="27">
        <f>ROUND(SUM(G5:G42),2)</f>
        <v>0</v>
      </c>
    </row>
    <row r="43" spans="1:9" s="2" customFormat="1" ht="207.6" customHeight="1" x14ac:dyDescent="0.25">
      <c r="A43" s="11" t="s">
        <v>100</v>
      </c>
      <c r="B43" s="12" t="s">
        <v>101</v>
      </c>
      <c r="C43" s="13" t="s">
        <v>102</v>
      </c>
      <c r="D43" s="14" t="s">
        <v>58</v>
      </c>
      <c r="E43" s="14">
        <v>1</v>
      </c>
      <c r="F43" s="276"/>
      <c r="G43" s="16">
        <f t="shared" si="0"/>
        <v>0</v>
      </c>
      <c r="H43" s="1"/>
    </row>
    <row r="44" spans="1:9" s="2" customFormat="1" ht="29.25" customHeight="1" x14ac:dyDescent="0.25">
      <c r="A44" s="17" t="s">
        <v>100</v>
      </c>
      <c r="B44" s="18" t="s">
        <v>103</v>
      </c>
      <c r="C44" s="19" t="s">
        <v>104</v>
      </c>
      <c r="D44" s="22" t="s">
        <v>22</v>
      </c>
      <c r="E44" s="22">
        <v>6</v>
      </c>
      <c r="F44" s="277"/>
      <c r="G44" s="21">
        <f t="shared" si="0"/>
        <v>0</v>
      </c>
      <c r="H44" s="1"/>
    </row>
    <row r="45" spans="1:9" s="2" customFormat="1" ht="29.25" customHeight="1" x14ac:dyDescent="0.25">
      <c r="A45" s="17" t="s">
        <v>100</v>
      </c>
      <c r="B45" s="18" t="s">
        <v>105</v>
      </c>
      <c r="C45" s="19" t="s">
        <v>106</v>
      </c>
      <c r="D45" s="22" t="s">
        <v>22</v>
      </c>
      <c r="E45" s="22">
        <v>6</v>
      </c>
      <c r="F45" s="277"/>
      <c r="G45" s="21">
        <f t="shared" si="0"/>
        <v>0</v>
      </c>
      <c r="H45" s="1"/>
    </row>
    <row r="46" spans="1:9" s="301" customFormat="1" ht="29.25" customHeight="1" x14ac:dyDescent="0.25">
      <c r="A46" s="289" t="s">
        <v>100</v>
      </c>
      <c r="B46" s="290" t="s">
        <v>107</v>
      </c>
      <c r="C46" s="291" t="s">
        <v>108</v>
      </c>
      <c r="D46" s="292" t="s">
        <v>22</v>
      </c>
      <c r="E46" s="292">
        <v>6</v>
      </c>
      <c r="F46" s="277"/>
      <c r="G46" s="299">
        <f t="shared" si="0"/>
        <v>0</v>
      </c>
      <c r="H46" s="300"/>
    </row>
    <row r="47" spans="1:9" s="2" customFormat="1" ht="29.25" customHeight="1" x14ac:dyDescent="0.25">
      <c r="A47" s="17" t="s">
        <v>100</v>
      </c>
      <c r="B47" s="18" t="s">
        <v>109</v>
      </c>
      <c r="C47" s="19" t="s">
        <v>110</v>
      </c>
      <c r="D47" s="22" t="s">
        <v>27</v>
      </c>
      <c r="E47" s="22">
        <v>371</v>
      </c>
      <c r="F47" s="277"/>
      <c r="G47" s="21">
        <f t="shared" si="0"/>
        <v>0</v>
      </c>
      <c r="H47" s="1"/>
    </row>
    <row r="48" spans="1:9" s="2" customFormat="1" ht="27" customHeight="1" x14ac:dyDescent="0.25">
      <c r="A48" s="17" t="s">
        <v>100</v>
      </c>
      <c r="B48" s="18" t="s">
        <v>111</v>
      </c>
      <c r="C48" s="19" t="s">
        <v>112</v>
      </c>
      <c r="D48" s="22" t="s">
        <v>27</v>
      </c>
      <c r="E48" s="22">
        <v>78</v>
      </c>
      <c r="F48" s="277"/>
      <c r="G48" s="21">
        <f t="shared" si="0"/>
        <v>0</v>
      </c>
      <c r="H48" s="1"/>
    </row>
    <row r="49" spans="1:8" s="2" customFormat="1" ht="30.75" customHeight="1" x14ac:dyDescent="0.25">
      <c r="A49" s="17" t="s">
        <v>100</v>
      </c>
      <c r="B49" s="18" t="s">
        <v>113</v>
      </c>
      <c r="C49" s="19" t="s">
        <v>114</v>
      </c>
      <c r="D49" s="22" t="s">
        <v>58</v>
      </c>
      <c r="E49" s="22">
        <v>14</v>
      </c>
      <c r="F49" s="277"/>
      <c r="G49" s="21">
        <f t="shared" si="0"/>
        <v>0</v>
      </c>
      <c r="H49" s="1"/>
    </row>
    <row r="50" spans="1:8" s="2" customFormat="1" ht="30" customHeight="1" x14ac:dyDescent="0.25">
      <c r="A50" s="17" t="s">
        <v>100</v>
      </c>
      <c r="B50" s="18" t="s">
        <v>115</v>
      </c>
      <c r="C50" s="19" t="s">
        <v>116</v>
      </c>
      <c r="D50" s="22" t="s">
        <v>27</v>
      </c>
      <c r="E50" s="22">
        <v>230</v>
      </c>
      <c r="F50" s="277"/>
      <c r="G50" s="21">
        <f t="shared" si="0"/>
        <v>0</v>
      </c>
      <c r="H50" s="1"/>
    </row>
    <row r="51" spans="1:8" s="2" customFormat="1" ht="30.75" customHeight="1" x14ac:dyDescent="0.25">
      <c r="A51" s="17" t="s">
        <v>100</v>
      </c>
      <c r="B51" s="18" t="s">
        <v>117</v>
      </c>
      <c r="C51" s="19" t="s">
        <v>118</v>
      </c>
      <c r="D51" s="22" t="s">
        <v>27</v>
      </c>
      <c r="E51" s="22">
        <v>99</v>
      </c>
      <c r="F51" s="277"/>
      <c r="G51" s="21">
        <f t="shared" si="0"/>
        <v>0</v>
      </c>
      <c r="H51" s="1"/>
    </row>
    <row r="52" spans="1:8" s="2" customFormat="1" ht="38.25" customHeight="1" x14ac:dyDescent="0.25">
      <c r="A52" s="17" t="s">
        <v>100</v>
      </c>
      <c r="B52" s="18" t="s">
        <v>119</v>
      </c>
      <c r="C52" s="19" t="s">
        <v>120</v>
      </c>
      <c r="D52" s="22" t="s">
        <v>27</v>
      </c>
      <c r="E52" s="22">
        <v>99</v>
      </c>
      <c r="F52" s="277"/>
      <c r="G52" s="21">
        <f t="shared" si="0"/>
        <v>0</v>
      </c>
      <c r="H52" s="1"/>
    </row>
    <row r="53" spans="1:8" x14ac:dyDescent="0.3">
      <c r="A53" s="17" t="s">
        <v>100</v>
      </c>
      <c r="B53" s="18" t="s">
        <v>121</v>
      </c>
      <c r="C53" s="19" t="s">
        <v>122</v>
      </c>
      <c r="D53" s="22" t="s">
        <v>58</v>
      </c>
      <c r="E53" s="22">
        <v>6</v>
      </c>
      <c r="F53" s="277"/>
      <c r="G53" s="21">
        <f t="shared" si="0"/>
        <v>0</v>
      </c>
    </row>
    <row r="54" spans="1:8" x14ac:dyDescent="0.3">
      <c r="A54" s="17" t="s">
        <v>100</v>
      </c>
      <c r="B54" s="18" t="s">
        <v>123</v>
      </c>
      <c r="C54" s="19" t="s">
        <v>124</v>
      </c>
      <c r="D54" s="22" t="s">
        <v>22</v>
      </c>
      <c r="E54" s="22">
        <v>6</v>
      </c>
      <c r="F54" s="277"/>
      <c r="G54" s="21">
        <f t="shared" si="0"/>
        <v>0</v>
      </c>
    </row>
    <row r="55" spans="1:8" x14ac:dyDescent="0.3">
      <c r="A55" s="17" t="s">
        <v>100</v>
      </c>
      <c r="B55" s="18" t="s">
        <v>125</v>
      </c>
      <c r="C55" s="69" t="s">
        <v>126</v>
      </c>
      <c r="D55" s="22" t="s">
        <v>22</v>
      </c>
      <c r="E55" s="70">
        <v>6</v>
      </c>
      <c r="F55" s="280"/>
      <c r="G55" s="88">
        <f t="shared" si="0"/>
        <v>0</v>
      </c>
    </row>
    <row r="56" spans="1:8" x14ac:dyDescent="0.3">
      <c r="A56" s="17" t="s">
        <v>100</v>
      </c>
      <c r="B56" s="18" t="s">
        <v>127</v>
      </c>
      <c r="C56" s="19" t="s">
        <v>128</v>
      </c>
      <c r="D56" s="70" t="s">
        <v>58</v>
      </c>
      <c r="E56" s="70">
        <v>7</v>
      </c>
      <c r="F56" s="280"/>
      <c r="G56" s="88">
        <f t="shared" si="0"/>
        <v>0</v>
      </c>
    </row>
    <row r="57" spans="1:8" x14ac:dyDescent="0.3">
      <c r="A57" s="17" t="s">
        <v>100</v>
      </c>
      <c r="B57" s="18" t="s">
        <v>129</v>
      </c>
      <c r="C57" s="283" t="s">
        <v>130</v>
      </c>
      <c r="D57" s="22" t="s">
        <v>86</v>
      </c>
      <c r="E57" s="70">
        <v>0.45</v>
      </c>
      <c r="F57" s="280"/>
      <c r="G57" s="88">
        <f t="shared" si="0"/>
        <v>0</v>
      </c>
    </row>
    <row r="58" spans="1:8" x14ac:dyDescent="0.3">
      <c r="A58" s="17" t="s">
        <v>100</v>
      </c>
      <c r="B58" s="18" t="s">
        <v>131</v>
      </c>
      <c r="C58" s="69" t="s">
        <v>132</v>
      </c>
      <c r="D58" s="22" t="s">
        <v>86</v>
      </c>
      <c r="E58" s="70">
        <v>1.35</v>
      </c>
      <c r="F58" s="280"/>
      <c r="G58" s="88">
        <f t="shared" si="0"/>
        <v>0</v>
      </c>
    </row>
    <row r="59" spans="1:8" x14ac:dyDescent="0.3">
      <c r="A59" s="17" t="s">
        <v>100</v>
      </c>
      <c r="B59" s="18" t="s">
        <v>133</v>
      </c>
      <c r="C59" s="69" t="s">
        <v>134</v>
      </c>
      <c r="D59" s="22" t="s">
        <v>86</v>
      </c>
      <c r="E59" s="70">
        <v>2.7</v>
      </c>
      <c r="F59" s="280"/>
      <c r="G59" s="88">
        <f t="shared" si="0"/>
        <v>0</v>
      </c>
    </row>
    <row r="60" spans="1:8" x14ac:dyDescent="0.3">
      <c r="A60" s="17" t="s">
        <v>100</v>
      </c>
      <c r="B60" s="18" t="s">
        <v>135</v>
      </c>
      <c r="C60" s="69" t="s">
        <v>76</v>
      </c>
      <c r="D60" s="22" t="s">
        <v>77</v>
      </c>
      <c r="E60" s="70">
        <v>99</v>
      </c>
      <c r="F60" s="280"/>
      <c r="G60" s="88">
        <f t="shared" si="0"/>
        <v>0</v>
      </c>
    </row>
    <row r="61" spans="1:8" x14ac:dyDescent="0.3">
      <c r="A61" s="17" t="s">
        <v>100</v>
      </c>
      <c r="B61" s="18" t="s">
        <v>136</v>
      </c>
      <c r="C61" s="69" t="s">
        <v>79</v>
      </c>
      <c r="D61" s="22" t="s">
        <v>77</v>
      </c>
      <c r="E61" s="70">
        <v>9</v>
      </c>
      <c r="F61" s="280"/>
      <c r="G61" s="88">
        <f t="shared" si="0"/>
        <v>0</v>
      </c>
    </row>
    <row r="62" spans="1:8" x14ac:dyDescent="0.3">
      <c r="A62" s="17" t="s">
        <v>100</v>
      </c>
      <c r="B62" s="18" t="s">
        <v>137</v>
      </c>
      <c r="C62" s="69" t="s">
        <v>132</v>
      </c>
      <c r="D62" s="22" t="s">
        <v>77</v>
      </c>
      <c r="E62" s="70">
        <v>9</v>
      </c>
      <c r="F62" s="280"/>
      <c r="G62" s="88">
        <f t="shared" si="0"/>
        <v>0</v>
      </c>
    </row>
    <row r="63" spans="1:8" x14ac:dyDescent="0.3">
      <c r="A63" s="17" t="s">
        <v>100</v>
      </c>
      <c r="B63" s="18" t="s">
        <v>138</v>
      </c>
      <c r="C63" s="69" t="s">
        <v>139</v>
      </c>
      <c r="D63" s="22" t="s">
        <v>77</v>
      </c>
      <c r="E63" s="70">
        <v>9</v>
      </c>
      <c r="F63" s="280"/>
      <c r="G63" s="88">
        <f t="shared" si="0"/>
        <v>0</v>
      </c>
    </row>
    <row r="64" spans="1:8" ht="15" thickBot="1" x14ac:dyDescent="0.35">
      <c r="A64" s="17" t="s">
        <v>100</v>
      </c>
      <c r="B64" s="18" t="s">
        <v>140</v>
      </c>
      <c r="C64" s="69" t="s">
        <v>85</v>
      </c>
      <c r="D64" s="22" t="s">
        <v>86</v>
      </c>
      <c r="E64" s="70">
        <v>41.7</v>
      </c>
      <c r="F64" s="280"/>
      <c r="G64" s="88">
        <f t="shared" si="0"/>
        <v>0</v>
      </c>
    </row>
    <row r="65" spans="1:9" ht="28.2" thickBot="1" x14ac:dyDescent="0.35">
      <c r="A65" s="36" t="s">
        <v>100</v>
      </c>
      <c r="B65" s="81" t="s">
        <v>141</v>
      </c>
      <c r="C65" s="23" t="s">
        <v>142</v>
      </c>
      <c r="D65" s="22" t="s">
        <v>77</v>
      </c>
      <c r="E65" s="74">
        <v>90</v>
      </c>
      <c r="F65" s="282"/>
      <c r="G65" s="25">
        <f t="shared" si="0"/>
        <v>0</v>
      </c>
      <c r="H65" s="96" t="s">
        <v>143</v>
      </c>
      <c r="I65" s="27">
        <f>ROUND(SUM(G43:G65),2)</f>
        <v>0</v>
      </c>
    </row>
    <row r="66" spans="1:9" ht="42" thickBot="1" x14ac:dyDescent="0.35">
      <c r="C66" s="284"/>
      <c r="F66" s="109" t="s">
        <v>144</v>
      </c>
      <c r="G66" s="110">
        <f>SUM(G5:G65)</f>
        <v>0</v>
      </c>
      <c r="H66" s="1"/>
      <c r="I66" s="2"/>
    </row>
  </sheetData>
  <mergeCells count="2">
    <mergeCell ref="A1:G1"/>
    <mergeCell ref="A3:G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97D54-5726-47DF-99DF-B37037B1795B}">
  <dimension ref="A1:I52"/>
  <sheetViews>
    <sheetView topLeftCell="F46" zoomScaleNormal="100" workbookViewId="0">
      <selection activeCell="G51" sqref="G51"/>
    </sheetView>
  </sheetViews>
  <sheetFormatPr defaultColWidth="9.109375" defaultRowHeight="13.8" x14ac:dyDescent="0.25"/>
  <cols>
    <col min="1" max="1" width="39.6640625" style="47" customWidth="1"/>
    <col min="2" max="2" width="10.5546875" style="48" customWidth="1"/>
    <col min="3" max="3" width="71.6640625" style="49" customWidth="1"/>
    <col min="4" max="4" width="9.109375" style="48"/>
    <col min="5" max="5" width="16.33203125" style="48" customWidth="1"/>
    <col min="6" max="6" width="20.6640625" style="50" customWidth="1"/>
    <col min="7" max="7" width="14.6640625" style="48" customWidth="1"/>
    <col min="8" max="8" width="21.5546875" style="1" customWidth="1"/>
    <col min="9" max="9" width="16.109375" style="2" customWidth="1"/>
    <col min="10" max="16384" width="9.109375" style="2"/>
  </cols>
  <sheetData>
    <row r="1" spans="1:9" ht="39.9" customHeight="1" x14ac:dyDescent="0.25">
      <c r="A1" s="302" t="s">
        <v>609</v>
      </c>
      <c r="B1" s="302"/>
      <c r="C1" s="302"/>
      <c r="D1" s="302"/>
      <c r="E1" s="302"/>
      <c r="F1" s="302"/>
      <c r="G1" s="302"/>
    </row>
    <row r="2" spans="1:9" ht="21.75" customHeight="1" thickBot="1" x14ac:dyDescent="0.3">
      <c r="A2" s="3"/>
      <c r="B2" s="3"/>
      <c r="C2" s="3"/>
      <c r="D2" s="3"/>
      <c r="E2" s="4"/>
      <c r="F2" s="3"/>
      <c r="G2" s="3"/>
    </row>
    <row r="3" spans="1:9" ht="21.75" customHeight="1" x14ac:dyDescent="0.25">
      <c r="A3" s="303" t="s">
        <v>610</v>
      </c>
      <c r="B3" s="304"/>
      <c r="C3" s="304"/>
      <c r="D3" s="304"/>
      <c r="E3" s="304"/>
      <c r="F3" s="304"/>
      <c r="G3" s="305"/>
    </row>
    <row r="4" spans="1:9" ht="28.2" thickBot="1" x14ac:dyDescent="0.3">
      <c r="A4" s="5" t="s">
        <v>9</v>
      </c>
      <c r="B4" s="6" t="s">
        <v>10</v>
      </c>
      <c r="C4" s="57" t="s">
        <v>11</v>
      </c>
      <c r="D4" s="7" t="s">
        <v>12</v>
      </c>
      <c r="E4" s="58" t="s">
        <v>13</v>
      </c>
      <c r="F4" s="9" t="s">
        <v>14</v>
      </c>
      <c r="G4" s="10" t="s">
        <v>15</v>
      </c>
    </row>
    <row r="5" spans="1:9" ht="31.5" customHeight="1" x14ac:dyDescent="0.25">
      <c r="A5" s="59" t="s">
        <v>146</v>
      </c>
      <c r="B5" s="60" t="s">
        <v>17</v>
      </c>
      <c r="C5" s="13" t="s">
        <v>147</v>
      </c>
      <c r="D5" s="61" t="s">
        <v>58</v>
      </c>
      <c r="E5" s="14">
        <v>1</v>
      </c>
      <c r="F5" s="62"/>
      <c r="G5" s="16">
        <f t="shared" ref="G5:G48" si="0">ROUND((E5*F5),2)</f>
        <v>0</v>
      </c>
    </row>
    <row r="6" spans="1:9" ht="31.5" customHeight="1" x14ac:dyDescent="0.25">
      <c r="A6" s="63" t="s">
        <v>146</v>
      </c>
      <c r="B6" s="64" t="s">
        <v>20</v>
      </c>
      <c r="C6" s="19" t="s">
        <v>148</v>
      </c>
      <c r="D6" s="22" t="s">
        <v>27</v>
      </c>
      <c r="E6" s="22">
        <v>26</v>
      </c>
      <c r="F6" s="65"/>
      <c r="G6" s="21">
        <f t="shared" si="0"/>
        <v>0</v>
      </c>
    </row>
    <row r="7" spans="1:9" ht="31.5" customHeight="1" x14ac:dyDescent="0.25">
      <c r="A7" s="63" t="s">
        <v>146</v>
      </c>
      <c r="B7" s="64" t="s">
        <v>23</v>
      </c>
      <c r="C7" s="19" t="s">
        <v>149</v>
      </c>
      <c r="D7" s="22" t="s">
        <v>27</v>
      </c>
      <c r="E7" s="22">
        <v>4.2</v>
      </c>
      <c r="F7" s="65"/>
      <c r="G7" s="21">
        <f t="shared" si="0"/>
        <v>0</v>
      </c>
    </row>
    <row r="8" spans="1:9" ht="31.5" customHeight="1" x14ac:dyDescent="0.25">
      <c r="A8" s="63" t="s">
        <v>146</v>
      </c>
      <c r="B8" s="64" t="s">
        <v>25</v>
      </c>
      <c r="C8" s="19" t="s">
        <v>619</v>
      </c>
      <c r="D8" s="22" t="s">
        <v>77</v>
      </c>
      <c r="E8" s="22">
        <v>2.4</v>
      </c>
      <c r="F8" s="65"/>
      <c r="G8" s="21">
        <f t="shared" si="0"/>
        <v>0</v>
      </c>
    </row>
    <row r="9" spans="1:9" ht="31.5" customHeight="1" x14ac:dyDescent="0.25">
      <c r="A9" s="63" t="s">
        <v>146</v>
      </c>
      <c r="B9" s="64" t="s">
        <v>28</v>
      </c>
      <c r="C9" s="19" t="s">
        <v>150</v>
      </c>
      <c r="D9" s="22" t="s">
        <v>77</v>
      </c>
      <c r="E9" s="22">
        <v>12</v>
      </c>
      <c r="F9" s="65"/>
      <c r="G9" s="21">
        <f t="shared" si="0"/>
        <v>0</v>
      </c>
    </row>
    <row r="10" spans="1:9" ht="31.5" customHeight="1" x14ac:dyDescent="0.25">
      <c r="A10" s="63" t="s">
        <v>146</v>
      </c>
      <c r="B10" s="64" t="s">
        <v>30</v>
      </c>
      <c r="C10" s="19" t="s">
        <v>153</v>
      </c>
      <c r="D10" s="22" t="s">
        <v>27</v>
      </c>
      <c r="E10" s="22">
        <v>26</v>
      </c>
      <c r="F10" s="65"/>
      <c r="G10" s="21">
        <f t="shared" si="0"/>
        <v>0</v>
      </c>
    </row>
    <row r="11" spans="1:9" ht="31.5" customHeight="1" x14ac:dyDescent="0.25">
      <c r="A11" s="63" t="s">
        <v>146</v>
      </c>
      <c r="B11" s="64" t="s">
        <v>32</v>
      </c>
      <c r="C11" s="19" t="s">
        <v>479</v>
      </c>
      <c r="D11" s="22" t="s">
        <v>77</v>
      </c>
      <c r="E11" s="22">
        <v>14.4</v>
      </c>
      <c r="F11" s="65"/>
      <c r="G11" s="21">
        <f t="shared" si="0"/>
        <v>0</v>
      </c>
    </row>
    <row r="12" spans="1:9" ht="31.5" customHeight="1" x14ac:dyDescent="0.25">
      <c r="A12" s="63" t="s">
        <v>146</v>
      </c>
      <c r="B12" s="64" t="s">
        <v>34</v>
      </c>
      <c r="C12" s="66" t="s">
        <v>478</v>
      </c>
      <c r="D12" s="67" t="s">
        <v>86</v>
      </c>
      <c r="E12" s="22">
        <v>0.1</v>
      </c>
      <c r="F12" s="65"/>
      <c r="G12" s="21">
        <f t="shared" si="0"/>
        <v>0</v>
      </c>
    </row>
    <row r="13" spans="1:9" ht="31.5" customHeight="1" x14ac:dyDescent="0.25">
      <c r="A13" s="63" t="s">
        <v>146</v>
      </c>
      <c r="B13" s="64" t="s">
        <v>36</v>
      </c>
      <c r="C13" s="19" t="s">
        <v>156</v>
      </c>
      <c r="D13" s="22" t="s">
        <v>157</v>
      </c>
      <c r="E13" s="22">
        <v>3.1</v>
      </c>
      <c r="F13" s="65"/>
      <c r="G13" s="21">
        <f t="shared" si="0"/>
        <v>0</v>
      </c>
    </row>
    <row r="14" spans="1:9" ht="31.5" customHeight="1" x14ac:dyDescent="0.25">
      <c r="A14" s="63" t="s">
        <v>146</v>
      </c>
      <c r="B14" s="68" t="s">
        <v>38</v>
      </c>
      <c r="C14" s="69" t="s">
        <v>620</v>
      </c>
      <c r="D14" s="70" t="s">
        <v>157</v>
      </c>
      <c r="E14" s="70">
        <v>-3.1</v>
      </c>
      <c r="F14" s="71"/>
      <c r="G14" s="21">
        <f t="shared" si="0"/>
        <v>0</v>
      </c>
    </row>
    <row r="15" spans="1:9" ht="31.5" customHeight="1" thickBot="1" x14ac:dyDescent="0.3">
      <c r="A15" s="63" t="s">
        <v>146</v>
      </c>
      <c r="B15" s="68" t="s">
        <v>40</v>
      </c>
      <c r="C15" s="69" t="s">
        <v>161</v>
      </c>
      <c r="D15" s="70" t="s">
        <v>77</v>
      </c>
      <c r="E15" s="70">
        <v>25</v>
      </c>
      <c r="F15" s="71"/>
      <c r="G15" s="21">
        <f t="shared" si="0"/>
        <v>0</v>
      </c>
    </row>
    <row r="16" spans="1:9" ht="31.5" customHeight="1" thickBot="1" x14ac:dyDescent="0.3">
      <c r="A16" s="72" t="s">
        <v>146</v>
      </c>
      <c r="B16" s="73" t="s">
        <v>42</v>
      </c>
      <c r="C16" s="23" t="s">
        <v>162</v>
      </c>
      <c r="D16" s="74" t="s">
        <v>157</v>
      </c>
      <c r="E16" s="74">
        <v>12.7</v>
      </c>
      <c r="F16" s="75"/>
      <c r="G16" s="25">
        <f t="shared" si="0"/>
        <v>0</v>
      </c>
      <c r="H16" s="26" t="s">
        <v>99</v>
      </c>
      <c r="I16" s="27">
        <f>ROUND(SUM(G5:G16),2)</f>
        <v>0</v>
      </c>
    </row>
    <row r="17" spans="1:9" s="33" customFormat="1" ht="31.5" customHeight="1" x14ac:dyDescent="0.25">
      <c r="A17" s="11" t="s">
        <v>163</v>
      </c>
      <c r="B17" s="12" t="s">
        <v>101</v>
      </c>
      <c r="C17" s="13" t="s">
        <v>588</v>
      </c>
      <c r="D17" s="14" t="s">
        <v>86</v>
      </c>
      <c r="E17" s="14">
        <v>0.5</v>
      </c>
      <c r="F17" s="76"/>
      <c r="G17" s="16">
        <f t="shared" si="0"/>
        <v>0</v>
      </c>
      <c r="H17" s="32"/>
    </row>
    <row r="18" spans="1:9" s="33" customFormat="1" ht="31.5" customHeight="1" x14ac:dyDescent="0.25">
      <c r="A18" s="17" t="s">
        <v>163</v>
      </c>
      <c r="B18" s="77" t="s">
        <v>103</v>
      </c>
      <c r="C18" s="78" t="s">
        <v>390</v>
      </c>
      <c r="D18" s="61" t="s">
        <v>86</v>
      </c>
      <c r="E18" s="61">
        <v>3</v>
      </c>
      <c r="F18" s="79"/>
      <c r="G18" s="21">
        <f t="shared" si="0"/>
        <v>0</v>
      </c>
      <c r="H18" s="32"/>
    </row>
    <row r="19" spans="1:9" s="33" customFormat="1" ht="31.5" customHeight="1" x14ac:dyDescent="0.25">
      <c r="A19" s="17" t="s">
        <v>163</v>
      </c>
      <c r="B19" s="77" t="s">
        <v>105</v>
      </c>
      <c r="C19" s="78" t="s">
        <v>164</v>
      </c>
      <c r="D19" s="61" t="s">
        <v>86</v>
      </c>
      <c r="E19" s="61">
        <v>2</v>
      </c>
      <c r="F19" s="79"/>
      <c r="G19" s="21">
        <f t="shared" si="0"/>
        <v>0</v>
      </c>
      <c r="H19" s="32"/>
    </row>
    <row r="20" spans="1:9" s="33" customFormat="1" ht="31.5" customHeight="1" x14ac:dyDescent="0.25">
      <c r="A20" s="17" t="s">
        <v>163</v>
      </c>
      <c r="B20" s="77" t="s">
        <v>107</v>
      </c>
      <c r="C20" s="78" t="s">
        <v>498</v>
      </c>
      <c r="D20" s="61" t="s">
        <v>77</v>
      </c>
      <c r="E20" s="61">
        <v>19.2</v>
      </c>
      <c r="F20" s="79"/>
      <c r="G20" s="21">
        <f t="shared" si="0"/>
        <v>0</v>
      </c>
      <c r="H20" s="32"/>
    </row>
    <row r="21" spans="1:9" s="33" customFormat="1" ht="31.5" customHeight="1" x14ac:dyDescent="0.25">
      <c r="A21" s="17" t="s">
        <v>163</v>
      </c>
      <c r="B21" s="18" t="s">
        <v>109</v>
      </c>
      <c r="C21" s="19" t="s">
        <v>499</v>
      </c>
      <c r="D21" s="22" t="s">
        <v>86</v>
      </c>
      <c r="E21" s="22">
        <v>3.9</v>
      </c>
      <c r="F21" s="80"/>
      <c r="G21" s="21">
        <f t="shared" si="0"/>
        <v>0</v>
      </c>
      <c r="H21" s="32"/>
    </row>
    <row r="22" spans="1:9" s="33" customFormat="1" ht="31.5" customHeight="1" thickBot="1" x14ac:dyDescent="0.3">
      <c r="A22" s="17" t="s">
        <v>163</v>
      </c>
      <c r="B22" s="117" t="s">
        <v>111</v>
      </c>
      <c r="C22" s="69" t="s">
        <v>213</v>
      </c>
      <c r="D22" s="70" t="s">
        <v>77</v>
      </c>
      <c r="E22" s="70">
        <v>10.4</v>
      </c>
      <c r="F22" s="182"/>
      <c r="G22" s="21">
        <f t="shared" si="0"/>
        <v>0</v>
      </c>
      <c r="H22" s="32"/>
    </row>
    <row r="23" spans="1:9" s="33" customFormat="1" ht="31.5" customHeight="1" thickBot="1" x14ac:dyDescent="0.3">
      <c r="A23" s="36" t="s">
        <v>163</v>
      </c>
      <c r="B23" s="81" t="s">
        <v>113</v>
      </c>
      <c r="C23" s="23" t="s">
        <v>214</v>
      </c>
      <c r="D23" s="74" t="s">
        <v>77</v>
      </c>
      <c r="E23" s="74">
        <v>10.4</v>
      </c>
      <c r="F23" s="82"/>
      <c r="G23" s="25">
        <f t="shared" si="0"/>
        <v>0</v>
      </c>
      <c r="H23" s="26" t="s">
        <v>143</v>
      </c>
      <c r="I23" s="27">
        <f>ROUND(SUM(G17:G23),2)</f>
        <v>0</v>
      </c>
    </row>
    <row r="24" spans="1:9" s="33" customFormat="1" ht="31.5" customHeight="1" x14ac:dyDescent="0.25">
      <c r="A24" s="83" t="s">
        <v>543</v>
      </c>
      <c r="B24" s="60" t="s">
        <v>168</v>
      </c>
      <c r="C24" s="78" t="s">
        <v>621</v>
      </c>
      <c r="D24" s="61" t="s">
        <v>77</v>
      </c>
      <c r="E24" s="61">
        <v>4.7</v>
      </c>
      <c r="F24" s="84"/>
      <c r="G24" s="85">
        <f t="shared" si="0"/>
        <v>0</v>
      </c>
      <c r="H24" s="32"/>
    </row>
    <row r="25" spans="1:9" s="33" customFormat="1" ht="31.5" customHeight="1" thickBot="1" x14ac:dyDescent="0.3">
      <c r="A25" s="83" t="s">
        <v>543</v>
      </c>
      <c r="B25" s="60" t="s">
        <v>170</v>
      </c>
      <c r="C25" s="19" t="s">
        <v>171</v>
      </c>
      <c r="D25" s="22" t="s">
        <v>77</v>
      </c>
      <c r="E25" s="22">
        <v>4.7</v>
      </c>
      <c r="F25" s="84"/>
      <c r="G25" s="21">
        <f t="shared" si="0"/>
        <v>0</v>
      </c>
      <c r="H25" s="32"/>
    </row>
    <row r="26" spans="1:9" s="33" customFormat="1" ht="31.5" customHeight="1" thickBot="1" x14ac:dyDescent="0.3">
      <c r="A26" s="86" t="s">
        <v>543</v>
      </c>
      <c r="B26" s="68" t="s">
        <v>172</v>
      </c>
      <c r="C26" s="69" t="s">
        <v>173</v>
      </c>
      <c r="D26" s="70" t="s">
        <v>27</v>
      </c>
      <c r="E26" s="70">
        <v>26</v>
      </c>
      <c r="F26" s="87"/>
      <c r="G26" s="88">
        <f t="shared" si="0"/>
        <v>0</v>
      </c>
      <c r="H26" s="26" t="s">
        <v>174</v>
      </c>
      <c r="I26" s="27">
        <f>ROUND(SUM(G24:G26),2)</f>
        <v>0</v>
      </c>
    </row>
    <row r="27" spans="1:9" s="33" customFormat="1" ht="31.5" customHeight="1" x14ac:dyDescent="0.25">
      <c r="A27" s="11" t="s">
        <v>622</v>
      </c>
      <c r="B27" s="12" t="s">
        <v>176</v>
      </c>
      <c r="C27" s="13" t="s">
        <v>535</v>
      </c>
      <c r="D27" s="14" t="s">
        <v>86</v>
      </c>
      <c r="E27" s="14">
        <v>1.5</v>
      </c>
      <c r="F27" s="76"/>
      <c r="G27" s="16">
        <f t="shared" si="0"/>
        <v>0</v>
      </c>
      <c r="H27" s="29"/>
      <c r="I27" s="30"/>
    </row>
    <row r="28" spans="1:9" s="33" customFormat="1" ht="31.5" customHeight="1" x14ac:dyDescent="0.25">
      <c r="A28" s="17" t="s">
        <v>622</v>
      </c>
      <c r="B28" s="18" t="s">
        <v>178</v>
      </c>
      <c r="C28" s="19" t="s">
        <v>177</v>
      </c>
      <c r="D28" s="22" t="s">
        <v>77</v>
      </c>
      <c r="E28" s="22">
        <v>7.2</v>
      </c>
      <c r="F28" s="80"/>
      <c r="G28" s="21">
        <f t="shared" si="0"/>
        <v>0</v>
      </c>
      <c r="H28" s="29"/>
      <c r="I28" s="30"/>
    </row>
    <row r="29" spans="1:9" s="33" customFormat="1" ht="31.5" customHeight="1" x14ac:dyDescent="0.25">
      <c r="A29" s="17" t="s">
        <v>622</v>
      </c>
      <c r="B29" s="18" t="s">
        <v>180</v>
      </c>
      <c r="C29" s="19" t="s">
        <v>491</v>
      </c>
      <c r="D29" s="22" t="s">
        <v>77</v>
      </c>
      <c r="E29" s="22">
        <v>7.2</v>
      </c>
      <c r="F29" s="80"/>
      <c r="G29" s="21">
        <f t="shared" si="0"/>
        <v>0</v>
      </c>
      <c r="H29" s="29"/>
      <c r="I29" s="30"/>
    </row>
    <row r="30" spans="1:9" s="33" customFormat="1" ht="31.5" customHeight="1" x14ac:dyDescent="0.25">
      <c r="A30" s="17" t="s">
        <v>622</v>
      </c>
      <c r="B30" s="18" t="s">
        <v>182</v>
      </c>
      <c r="C30" s="19" t="s">
        <v>232</v>
      </c>
      <c r="D30" s="22" t="s">
        <v>77</v>
      </c>
      <c r="E30" s="22">
        <v>4.2</v>
      </c>
      <c r="F30" s="80"/>
      <c r="G30" s="21">
        <f t="shared" si="0"/>
        <v>0</v>
      </c>
      <c r="H30" s="29"/>
      <c r="I30" s="30"/>
    </row>
    <row r="31" spans="1:9" s="33" customFormat="1" ht="31.5" customHeight="1" x14ac:dyDescent="0.25">
      <c r="A31" s="17" t="s">
        <v>622</v>
      </c>
      <c r="B31" s="18" t="s">
        <v>184</v>
      </c>
      <c r="C31" s="19" t="s">
        <v>185</v>
      </c>
      <c r="D31" s="22" t="s">
        <v>77</v>
      </c>
      <c r="E31" s="22">
        <v>2.4</v>
      </c>
      <c r="F31" s="80"/>
      <c r="G31" s="21">
        <f t="shared" si="0"/>
        <v>0</v>
      </c>
      <c r="H31" s="29"/>
      <c r="I31" s="30"/>
    </row>
    <row r="32" spans="1:9" s="33" customFormat="1" ht="31.5" customHeight="1" x14ac:dyDescent="0.25">
      <c r="A32" s="17" t="s">
        <v>622</v>
      </c>
      <c r="B32" s="18" t="s">
        <v>186</v>
      </c>
      <c r="C32" s="19" t="s">
        <v>187</v>
      </c>
      <c r="D32" s="22" t="s">
        <v>77</v>
      </c>
      <c r="E32" s="22">
        <v>0.6</v>
      </c>
      <c r="F32" s="80"/>
      <c r="G32" s="21">
        <f t="shared" si="0"/>
        <v>0</v>
      </c>
      <c r="H32" s="29"/>
      <c r="I32" s="30"/>
    </row>
    <row r="33" spans="1:9" s="33" customFormat="1" ht="31.5" customHeight="1" x14ac:dyDescent="0.25">
      <c r="A33" s="17" t="s">
        <v>622</v>
      </c>
      <c r="B33" s="18" t="s">
        <v>188</v>
      </c>
      <c r="C33" s="19" t="s">
        <v>492</v>
      </c>
      <c r="D33" s="22" t="s">
        <v>27</v>
      </c>
      <c r="E33" s="22">
        <v>10</v>
      </c>
      <c r="F33" s="80"/>
      <c r="G33" s="21">
        <f t="shared" si="0"/>
        <v>0</v>
      </c>
    </row>
    <row r="34" spans="1:9" s="33" customFormat="1" ht="31.5" customHeight="1" thickBot="1" x14ac:dyDescent="0.3">
      <c r="A34" s="17" t="s">
        <v>622</v>
      </c>
      <c r="B34" s="18" t="s">
        <v>190</v>
      </c>
      <c r="C34" s="19" t="s">
        <v>191</v>
      </c>
      <c r="D34" s="22" t="s">
        <v>27</v>
      </c>
      <c r="E34" s="22">
        <v>3.8</v>
      </c>
      <c r="F34" s="80"/>
      <c r="G34" s="21">
        <f t="shared" si="0"/>
        <v>0</v>
      </c>
    </row>
    <row r="35" spans="1:9" s="33" customFormat="1" ht="31.5" customHeight="1" thickBot="1" x14ac:dyDescent="0.3">
      <c r="A35" s="36" t="s">
        <v>622</v>
      </c>
      <c r="B35" s="81" t="s">
        <v>192</v>
      </c>
      <c r="C35" s="23" t="s">
        <v>193</v>
      </c>
      <c r="D35" s="74" t="s">
        <v>27</v>
      </c>
      <c r="E35" s="74">
        <v>10</v>
      </c>
      <c r="F35" s="82"/>
      <c r="G35" s="25">
        <f t="shared" si="0"/>
        <v>0</v>
      </c>
      <c r="H35" s="26" t="s">
        <v>194</v>
      </c>
      <c r="I35" s="27">
        <f>ROUND(SUM(G27:G35),2)</f>
        <v>0</v>
      </c>
    </row>
    <row r="36" spans="1:9" s="33" customFormat="1" ht="31.5" customHeight="1" x14ac:dyDescent="0.25">
      <c r="A36" s="11" t="s">
        <v>623</v>
      </c>
      <c r="B36" s="12" t="s">
        <v>624</v>
      </c>
      <c r="C36" s="13" t="s">
        <v>177</v>
      </c>
      <c r="D36" s="14" t="s">
        <v>77</v>
      </c>
      <c r="E36" s="14">
        <v>12</v>
      </c>
      <c r="F36" s="31"/>
      <c r="G36" s="16">
        <f t="shared" si="0"/>
        <v>0</v>
      </c>
      <c r="H36" s="32"/>
    </row>
    <row r="37" spans="1:9" s="33" customFormat="1" ht="31.5" customHeight="1" x14ac:dyDescent="0.25">
      <c r="A37" s="17" t="s">
        <v>623</v>
      </c>
      <c r="B37" s="18" t="s">
        <v>592</v>
      </c>
      <c r="C37" s="19" t="s">
        <v>491</v>
      </c>
      <c r="D37" s="22" t="s">
        <v>77</v>
      </c>
      <c r="E37" s="22">
        <v>17.3</v>
      </c>
      <c r="F37" s="89"/>
      <c r="G37" s="21">
        <f t="shared" si="0"/>
        <v>0</v>
      </c>
      <c r="H37" s="32"/>
    </row>
    <row r="38" spans="1:9" s="33" customFormat="1" ht="31.5" customHeight="1" x14ac:dyDescent="0.25">
      <c r="A38" s="17" t="s">
        <v>623</v>
      </c>
      <c r="B38" s="18" t="s">
        <v>625</v>
      </c>
      <c r="C38" s="19" t="s">
        <v>232</v>
      </c>
      <c r="D38" s="22" t="s">
        <v>77</v>
      </c>
      <c r="E38" s="22">
        <v>13.5</v>
      </c>
      <c r="F38" s="89"/>
      <c r="G38" s="21">
        <f t="shared" si="0"/>
        <v>0</v>
      </c>
    </row>
    <row r="39" spans="1:9" s="33" customFormat="1" ht="31.5" customHeight="1" x14ac:dyDescent="0.25">
      <c r="A39" s="17" t="s">
        <v>623</v>
      </c>
      <c r="B39" s="18" t="s">
        <v>594</v>
      </c>
      <c r="C39" s="19" t="s">
        <v>185</v>
      </c>
      <c r="D39" s="22" t="s">
        <v>77</v>
      </c>
      <c r="E39" s="22">
        <v>2.4</v>
      </c>
      <c r="F39" s="89"/>
      <c r="G39" s="21">
        <f t="shared" si="0"/>
        <v>0</v>
      </c>
    </row>
    <row r="40" spans="1:9" s="33" customFormat="1" ht="31.5" customHeight="1" x14ac:dyDescent="0.25">
      <c r="A40" s="17" t="s">
        <v>623</v>
      </c>
      <c r="B40" s="18" t="s">
        <v>595</v>
      </c>
      <c r="C40" s="19" t="s">
        <v>187</v>
      </c>
      <c r="D40" s="22" t="s">
        <v>77</v>
      </c>
      <c r="E40" s="22">
        <v>1.4</v>
      </c>
      <c r="F40" s="89"/>
      <c r="G40" s="21">
        <f t="shared" si="0"/>
        <v>0</v>
      </c>
    </row>
    <row r="41" spans="1:9" s="33" customFormat="1" ht="31.5" customHeight="1" thickBot="1" x14ac:dyDescent="0.3">
      <c r="A41" s="17" t="s">
        <v>623</v>
      </c>
      <c r="B41" s="18" t="s">
        <v>596</v>
      </c>
      <c r="C41" s="19" t="s">
        <v>492</v>
      </c>
      <c r="D41" s="22" t="s">
        <v>27</v>
      </c>
      <c r="E41" s="22">
        <v>16</v>
      </c>
      <c r="F41" s="89"/>
      <c r="G41" s="21">
        <f t="shared" si="0"/>
        <v>0</v>
      </c>
    </row>
    <row r="42" spans="1:9" s="33" customFormat="1" ht="31.5" customHeight="1" thickBot="1" x14ac:dyDescent="0.3">
      <c r="A42" s="36" t="s">
        <v>623</v>
      </c>
      <c r="B42" s="81" t="s">
        <v>597</v>
      </c>
      <c r="C42" s="23" t="s">
        <v>193</v>
      </c>
      <c r="D42" s="74" t="s">
        <v>27</v>
      </c>
      <c r="E42" s="74">
        <v>16</v>
      </c>
      <c r="F42" s="35"/>
      <c r="G42" s="25">
        <f t="shared" si="0"/>
        <v>0</v>
      </c>
      <c r="H42" s="26" t="s">
        <v>194</v>
      </c>
      <c r="I42" s="27">
        <f>ROUND(SUM(G36:G42),2)</f>
        <v>0</v>
      </c>
    </row>
    <row r="43" spans="1:9" s="33" customFormat="1" ht="31.5" customHeight="1" x14ac:dyDescent="0.25">
      <c r="A43" s="97" t="s">
        <v>195</v>
      </c>
      <c r="B43" s="98" t="s">
        <v>196</v>
      </c>
      <c r="C43" s="13" t="s">
        <v>197</v>
      </c>
      <c r="D43" s="14" t="s">
        <v>159</v>
      </c>
      <c r="E43" s="14">
        <v>2</v>
      </c>
      <c r="F43" s="100"/>
      <c r="G43" s="16">
        <f t="shared" si="0"/>
        <v>0</v>
      </c>
    </row>
    <row r="44" spans="1:9" s="33" customFormat="1" ht="31.5" customHeight="1" x14ac:dyDescent="0.25">
      <c r="A44" s="101" t="s">
        <v>195</v>
      </c>
      <c r="B44" s="102" t="s">
        <v>198</v>
      </c>
      <c r="C44" s="19" t="s">
        <v>426</v>
      </c>
      <c r="D44" s="22" t="s">
        <v>159</v>
      </c>
      <c r="E44" s="22">
        <v>1</v>
      </c>
      <c r="F44" s="104"/>
      <c r="G44" s="21">
        <f t="shared" si="0"/>
        <v>0</v>
      </c>
    </row>
    <row r="45" spans="1:9" s="33" customFormat="1" ht="31.5" customHeight="1" thickBot="1" x14ac:dyDescent="0.3">
      <c r="A45" s="101" t="s">
        <v>195</v>
      </c>
      <c r="B45" s="102" t="s">
        <v>200</v>
      </c>
      <c r="C45" s="19" t="s">
        <v>428</v>
      </c>
      <c r="D45" s="22" t="s">
        <v>159</v>
      </c>
      <c r="E45" s="22">
        <v>2</v>
      </c>
      <c r="F45" s="104"/>
      <c r="G45" s="21">
        <f t="shared" si="0"/>
        <v>0</v>
      </c>
    </row>
    <row r="46" spans="1:9" s="33" customFormat="1" ht="31.5" customHeight="1" thickBot="1" x14ac:dyDescent="0.3">
      <c r="A46" s="105" t="s">
        <v>195</v>
      </c>
      <c r="B46" s="106" t="s">
        <v>626</v>
      </c>
      <c r="C46" s="23" t="s">
        <v>199</v>
      </c>
      <c r="D46" s="74" t="s">
        <v>77</v>
      </c>
      <c r="E46" s="74">
        <v>20</v>
      </c>
      <c r="F46" s="108"/>
      <c r="G46" s="25">
        <f t="shared" si="0"/>
        <v>0</v>
      </c>
      <c r="H46" s="96" t="s">
        <v>202</v>
      </c>
      <c r="I46" s="27">
        <f>ROUND(SUM(G43:G46),2)</f>
        <v>0</v>
      </c>
    </row>
    <row r="47" spans="1:9" s="33" customFormat="1" ht="31.5" customHeight="1" x14ac:dyDescent="0.25">
      <c r="A47" s="97" t="s">
        <v>203</v>
      </c>
      <c r="B47" s="98" t="s">
        <v>204</v>
      </c>
      <c r="C47" s="13" t="s">
        <v>627</v>
      </c>
      <c r="D47" s="99" t="s">
        <v>77</v>
      </c>
      <c r="E47" s="14">
        <v>8.1999999999999993</v>
      </c>
      <c r="F47" s="100"/>
      <c r="G47" s="16">
        <f t="shared" si="0"/>
        <v>0</v>
      </c>
      <c r="H47" s="29"/>
      <c r="I47" s="30"/>
    </row>
    <row r="48" spans="1:9" s="33" customFormat="1" ht="31.5" customHeight="1" thickBot="1" x14ac:dyDescent="0.3">
      <c r="A48" s="101" t="s">
        <v>203</v>
      </c>
      <c r="B48" s="102" t="s">
        <v>206</v>
      </c>
      <c r="C48" s="19" t="s">
        <v>205</v>
      </c>
      <c r="D48" s="103" t="s">
        <v>58</v>
      </c>
      <c r="E48" s="22">
        <v>1</v>
      </c>
      <c r="F48" s="104"/>
      <c r="G48" s="21">
        <f t="shared" si="0"/>
        <v>0</v>
      </c>
      <c r="H48" s="29"/>
      <c r="I48" s="30"/>
    </row>
    <row r="49" spans="1:9" s="33" customFormat="1" ht="31.5" customHeight="1" thickBot="1" x14ac:dyDescent="0.3">
      <c r="A49" s="105" t="s">
        <v>203</v>
      </c>
      <c r="B49" s="106" t="s">
        <v>241</v>
      </c>
      <c r="C49" s="23" t="s">
        <v>247</v>
      </c>
      <c r="D49" s="107" t="s">
        <v>58</v>
      </c>
      <c r="E49" s="74">
        <v>1</v>
      </c>
      <c r="F49" s="108"/>
      <c r="G49" s="25">
        <v>0</v>
      </c>
      <c r="H49" s="96" t="s">
        <v>208</v>
      </c>
      <c r="I49" s="27">
        <f>ROUND(SUM(G47:G49),2)</f>
        <v>0</v>
      </c>
    </row>
    <row r="50" spans="1:9" ht="42" customHeight="1" thickBot="1" x14ac:dyDescent="0.3">
      <c r="A50" s="37"/>
      <c r="B50" s="38"/>
      <c r="C50" s="37"/>
      <c r="D50" s="38"/>
      <c r="E50" s="38"/>
      <c r="F50" s="109" t="s">
        <v>618</v>
      </c>
      <c r="G50" s="110">
        <f>SUM(G5:G49)</f>
        <v>0</v>
      </c>
      <c r="H50" s="41"/>
      <c r="I50" s="30"/>
    </row>
    <row r="51" spans="1:9" ht="20.25" customHeight="1" x14ac:dyDescent="0.25">
      <c r="A51" s="42"/>
      <c r="B51" s="43"/>
      <c r="C51" s="43"/>
      <c r="D51" s="43"/>
      <c r="E51" s="44"/>
      <c r="F51" s="43"/>
      <c r="G51" s="45"/>
    </row>
    <row r="52" spans="1:9" x14ac:dyDescent="0.25">
      <c r="A52" s="37"/>
      <c r="B52" s="38"/>
      <c r="C52" s="37"/>
      <c r="D52" s="38"/>
      <c r="E52" s="38"/>
      <c r="F52" s="46"/>
      <c r="G52" s="45"/>
    </row>
  </sheetData>
  <mergeCells count="2">
    <mergeCell ref="A1:G1"/>
    <mergeCell ref="A3:G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76AE5-0170-4404-A44F-34E63E946B8B}">
  <dimension ref="A1:I77"/>
  <sheetViews>
    <sheetView topLeftCell="F24" zoomScaleNormal="100" workbookViewId="0">
      <selection activeCell="A39" sqref="A39:G39"/>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ht="15.75" customHeight="1" x14ac:dyDescent="0.3">
      <c r="A1" s="302" t="s">
        <v>628</v>
      </c>
      <c r="B1" s="302"/>
      <c r="C1" s="302"/>
      <c r="D1" s="302"/>
      <c r="E1" s="302"/>
      <c r="F1" s="302"/>
      <c r="G1" s="302"/>
    </row>
    <row r="2" spans="1:8" ht="15" customHeight="1" x14ac:dyDescent="0.3">
      <c r="A2" s="302"/>
      <c r="B2" s="302"/>
      <c r="C2" s="302"/>
      <c r="D2" s="302"/>
      <c r="E2" s="302"/>
      <c r="F2" s="302"/>
      <c r="G2" s="302"/>
    </row>
    <row r="3" spans="1:8" ht="15" thickBot="1" x14ac:dyDescent="0.35"/>
    <row r="4" spans="1:8" s="2" customFormat="1" ht="27.75" customHeight="1" x14ac:dyDescent="0.25">
      <c r="A4" s="307" t="s">
        <v>629</v>
      </c>
      <c r="B4" s="308"/>
      <c r="C4" s="308"/>
      <c r="D4" s="308"/>
      <c r="E4" s="308"/>
      <c r="F4" s="308"/>
      <c r="G4" s="309"/>
      <c r="H4" s="1"/>
    </row>
    <row r="5" spans="1:8" s="2" customFormat="1" ht="43.2" customHeight="1" thickBot="1" x14ac:dyDescent="0.3">
      <c r="A5" s="160" t="s">
        <v>9</v>
      </c>
      <c r="B5" s="161" t="s">
        <v>10</v>
      </c>
      <c r="C5" s="57" t="s">
        <v>11</v>
      </c>
      <c r="D5" s="57" t="s">
        <v>12</v>
      </c>
      <c r="E5" s="58" t="s">
        <v>13</v>
      </c>
      <c r="F5" s="162" t="s">
        <v>14</v>
      </c>
      <c r="G5" s="163" t="s">
        <v>15</v>
      </c>
      <c r="H5" s="1"/>
    </row>
    <row r="6" spans="1:8" s="2" customFormat="1" ht="13.8" x14ac:dyDescent="0.25">
      <c r="A6" s="164" t="s">
        <v>16</v>
      </c>
      <c r="B6" s="12" t="s">
        <v>358</v>
      </c>
      <c r="C6" s="138" t="s">
        <v>630</v>
      </c>
      <c r="D6" s="165" t="s">
        <v>58</v>
      </c>
      <c r="E6" s="166">
        <v>2</v>
      </c>
      <c r="F6" s="15"/>
      <c r="G6" s="16">
        <f t="shared" ref="G6:G35" si="0">ROUND((E6*F6),2)</f>
        <v>0</v>
      </c>
      <c r="H6" s="1"/>
    </row>
    <row r="7" spans="1:8" s="2" customFormat="1" ht="27.6" x14ac:dyDescent="0.25">
      <c r="A7" s="167" t="s">
        <v>16</v>
      </c>
      <c r="B7" s="18" t="s">
        <v>359</v>
      </c>
      <c r="C7" s="113" t="s">
        <v>550</v>
      </c>
      <c r="D7" s="22" t="s">
        <v>86</v>
      </c>
      <c r="E7" s="168">
        <v>1</v>
      </c>
      <c r="F7" s="20"/>
      <c r="G7" s="21">
        <f>ROUND((E7*F7),2)</f>
        <v>0</v>
      </c>
      <c r="H7" s="1"/>
    </row>
    <row r="8" spans="1:8" s="2" customFormat="1" ht="13.8" x14ac:dyDescent="0.25">
      <c r="A8" s="167" t="s">
        <v>16</v>
      </c>
      <c r="B8" s="18" t="s">
        <v>360</v>
      </c>
      <c r="C8" s="113" t="s">
        <v>553</v>
      </c>
      <c r="D8" s="169" t="s">
        <v>27</v>
      </c>
      <c r="E8" s="168">
        <v>4</v>
      </c>
      <c r="F8" s="20"/>
      <c r="G8" s="21">
        <f t="shared" si="0"/>
        <v>0</v>
      </c>
      <c r="H8" s="1"/>
    </row>
    <row r="9" spans="1:8" s="2" customFormat="1" ht="13.8" x14ac:dyDescent="0.25">
      <c r="A9" s="167" t="s">
        <v>16</v>
      </c>
      <c r="B9" s="18" t="s">
        <v>25</v>
      </c>
      <c r="C9" s="113" t="s">
        <v>631</v>
      </c>
      <c r="D9" s="22" t="s">
        <v>27</v>
      </c>
      <c r="E9" s="168">
        <v>4</v>
      </c>
      <c r="F9" s="20"/>
      <c r="G9" s="21">
        <f t="shared" si="0"/>
        <v>0</v>
      </c>
      <c r="H9" s="1"/>
    </row>
    <row r="10" spans="1:8" s="2" customFormat="1" ht="29.25" customHeight="1" x14ac:dyDescent="0.25">
      <c r="A10" s="167" t="s">
        <v>16</v>
      </c>
      <c r="B10" s="18" t="s">
        <v>364</v>
      </c>
      <c r="C10" s="113" t="s">
        <v>555</v>
      </c>
      <c r="D10" s="22" t="s">
        <v>27</v>
      </c>
      <c r="E10" s="168">
        <v>4</v>
      </c>
      <c r="F10" s="20"/>
      <c r="G10" s="21">
        <f t="shared" si="0"/>
        <v>0</v>
      </c>
      <c r="H10" s="1"/>
    </row>
    <row r="11" spans="1:8" s="2" customFormat="1" ht="13.8" x14ac:dyDescent="0.25">
      <c r="A11" s="167" t="s">
        <v>16</v>
      </c>
      <c r="B11" s="18" t="s">
        <v>365</v>
      </c>
      <c r="C11" s="113" t="s">
        <v>632</v>
      </c>
      <c r="D11" s="22" t="s">
        <v>27</v>
      </c>
      <c r="E11" s="168">
        <v>4</v>
      </c>
      <c r="F11" s="20"/>
      <c r="G11" s="21">
        <f t="shared" si="0"/>
        <v>0</v>
      </c>
      <c r="H11" s="1"/>
    </row>
    <row r="12" spans="1:8" s="2" customFormat="1" ht="13.8" x14ac:dyDescent="0.25">
      <c r="A12" s="167" t="s">
        <v>16</v>
      </c>
      <c r="B12" s="18" t="s">
        <v>380</v>
      </c>
      <c r="C12" s="113" t="s">
        <v>633</v>
      </c>
      <c r="D12" s="22" t="s">
        <v>27</v>
      </c>
      <c r="E12" s="168">
        <v>2</v>
      </c>
      <c r="F12" s="20"/>
      <c r="G12" s="21">
        <f t="shared" si="0"/>
        <v>0</v>
      </c>
      <c r="H12" s="1"/>
    </row>
    <row r="13" spans="1:8" s="2" customFormat="1" ht="13.8" x14ac:dyDescent="0.25">
      <c r="A13" s="167" t="s">
        <v>16</v>
      </c>
      <c r="B13" s="18" t="s">
        <v>382</v>
      </c>
      <c r="C13" s="113" t="s">
        <v>559</v>
      </c>
      <c r="D13" s="22" t="s">
        <v>159</v>
      </c>
      <c r="E13" s="168">
        <v>2</v>
      </c>
      <c r="F13" s="20"/>
      <c r="G13" s="21">
        <f t="shared" si="0"/>
        <v>0</v>
      </c>
      <c r="H13" s="1"/>
    </row>
    <row r="14" spans="1:8" s="2" customFormat="1" ht="13.8" x14ac:dyDescent="0.25">
      <c r="A14" s="167" t="s">
        <v>16</v>
      </c>
      <c r="B14" s="18" t="s">
        <v>384</v>
      </c>
      <c r="C14" s="113" t="s">
        <v>561</v>
      </c>
      <c r="D14" s="22" t="s">
        <v>159</v>
      </c>
      <c r="E14" s="168">
        <v>2</v>
      </c>
      <c r="F14" s="20"/>
      <c r="G14" s="21">
        <f t="shared" si="0"/>
        <v>0</v>
      </c>
      <c r="H14" s="1"/>
    </row>
    <row r="15" spans="1:8" s="2" customFormat="1" ht="13.8" x14ac:dyDescent="0.25">
      <c r="A15" s="167" t="s">
        <v>16</v>
      </c>
      <c r="B15" s="18" t="s">
        <v>385</v>
      </c>
      <c r="C15" s="113" t="s">
        <v>634</v>
      </c>
      <c r="D15" s="22" t="s">
        <v>159</v>
      </c>
      <c r="E15" s="168">
        <v>2</v>
      </c>
      <c r="F15" s="20"/>
      <c r="G15" s="21">
        <f t="shared" si="0"/>
        <v>0</v>
      </c>
      <c r="H15" s="1"/>
    </row>
    <row r="16" spans="1:8" s="2" customFormat="1" ht="13.8" x14ac:dyDescent="0.25">
      <c r="A16" s="167" t="s">
        <v>16</v>
      </c>
      <c r="B16" s="18" t="s">
        <v>386</v>
      </c>
      <c r="C16" s="113" t="s">
        <v>635</v>
      </c>
      <c r="D16" s="22" t="s">
        <v>159</v>
      </c>
      <c r="E16" s="168">
        <v>2</v>
      </c>
      <c r="F16" s="20"/>
      <c r="G16" s="21">
        <f>ROUND((E16*F16),2)</f>
        <v>0</v>
      </c>
      <c r="H16" s="1"/>
    </row>
    <row r="17" spans="1:9" s="2" customFormat="1" ht="13.8" x14ac:dyDescent="0.25">
      <c r="A17" s="167" t="s">
        <v>16</v>
      </c>
      <c r="B17" s="18" t="s">
        <v>387</v>
      </c>
      <c r="C17" s="19" t="s">
        <v>636</v>
      </c>
      <c r="D17" s="22" t="s">
        <v>58</v>
      </c>
      <c r="E17" s="168">
        <v>2</v>
      </c>
      <c r="F17" s="20"/>
      <c r="G17" s="21">
        <f>ROUND((E17*F17),2)</f>
        <v>0</v>
      </c>
      <c r="H17" s="1"/>
    </row>
    <row r="18" spans="1:9" s="2" customFormat="1" ht="13.8" x14ac:dyDescent="0.25">
      <c r="A18" s="167" t="s">
        <v>16</v>
      </c>
      <c r="B18" s="18" t="s">
        <v>443</v>
      </c>
      <c r="C18" s="19" t="s">
        <v>637</v>
      </c>
      <c r="D18" s="22" t="s">
        <v>159</v>
      </c>
      <c r="E18" s="168">
        <v>2</v>
      </c>
      <c r="F18" s="20"/>
      <c r="G18" s="21">
        <f>ROUND((E18*F18),2)</f>
        <v>0</v>
      </c>
      <c r="H18" s="1"/>
    </row>
    <row r="19" spans="1:9" s="2" customFormat="1" ht="13.8" x14ac:dyDescent="0.25">
      <c r="A19" s="167" t="s">
        <v>16</v>
      </c>
      <c r="B19" s="18" t="s">
        <v>444</v>
      </c>
      <c r="C19" s="19" t="s">
        <v>638</v>
      </c>
      <c r="D19" s="22" t="s">
        <v>159</v>
      </c>
      <c r="E19" s="168">
        <v>2</v>
      </c>
      <c r="F19" s="20"/>
      <c r="G19" s="21">
        <f t="shared" ref="G19:G27" si="1">ROUND((E19*F19),2)</f>
        <v>0</v>
      </c>
      <c r="H19" s="1"/>
    </row>
    <row r="20" spans="1:9" s="2" customFormat="1" ht="13.8" x14ac:dyDescent="0.25">
      <c r="A20" s="167" t="s">
        <v>16</v>
      </c>
      <c r="B20" s="18" t="s">
        <v>446</v>
      </c>
      <c r="C20" s="19" t="s">
        <v>309</v>
      </c>
      <c r="D20" s="22" t="s">
        <v>159</v>
      </c>
      <c r="E20" s="168">
        <v>2</v>
      </c>
      <c r="F20" s="20"/>
      <c r="G20" s="21">
        <f t="shared" si="1"/>
        <v>0</v>
      </c>
      <c r="H20" s="1"/>
    </row>
    <row r="21" spans="1:9" s="2" customFormat="1" ht="13.8" x14ac:dyDescent="0.25">
      <c r="A21" s="167" t="s">
        <v>16</v>
      </c>
      <c r="B21" s="18" t="s">
        <v>447</v>
      </c>
      <c r="C21" s="19" t="s">
        <v>70</v>
      </c>
      <c r="D21" s="22" t="s">
        <v>159</v>
      </c>
      <c r="E21" s="168">
        <v>2</v>
      </c>
      <c r="F21" s="20"/>
      <c r="G21" s="21">
        <f t="shared" si="1"/>
        <v>0</v>
      </c>
      <c r="H21" s="1"/>
    </row>
    <row r="22" spans="1:9" s="2" customFormat="1" ht="13.8" x14ac:dyDescent="0.25">
      <c r="A22" s="167" t="s">
        <v>16</v>
      </c>
      <c r="B22" s="18" t="s">
        <v>448</v>
      </c>
      <c r="C22" s="19" t="s">
        <v>66</v>
      </c>
      <c r="D22" s="22" t="s">
        <v>159</v>
      </c>
      <c r="E22" s="168">
        <v>2</v>
      </c>
      <c r="F22" s="20"/>
      <c r="G22" s="21">
        <f t="shared" si="1"/>
        <v>0</v>
      </c>
      <c r="H22" s="1"/>
    </row>
    <row r="23" spans="1:9" s="2" customFormat="1" ht="27.6" x14ac:dyDescent="0.25">
      <c r="A23" s="167" t="s">
        <v>16</v>
      </c>
      <c r="B23" s="18" t="s">
        <v>449</v>
      </c>
      <c r="C23" s="19" t="s">
        <v>319</v>
      </c>
      <c r="D23" s="22" t="s">
        <v>159</v>
      </c>
      <c r="E23" s="168">
        <v>2</v>
      </c>
      <c r="F23" s="20"/>
      <c r="G23" s="21">
        <f t="shared" si="1"/>
        <v>0</v>
      </c>
      <c r="H23" s="1"/>
    </row>
    <row r="24" spans="1:9" s="2" customFormat="1" ht="13.8" x14ac:dyDescent="0.25">
      <c r="A24" s="167" t="s">
        <v>16</v>
      </c>
      <c r="B24" s="18" t="s">
        <v>450</v>
      </c>
      <c r="C24" s="19" t="s">
        <v>74</v>
      </c>
      <c r="D24" s="22" t="s">
        <v>159</v>
      </c>
      <c r="E24" s="168">
        <v>2</v>
      </c>
      <c r="F24" s="20"/>
      <c r="G24" s="21">
        <f t="shared" si="1"/>
        <v>0</v>
      </c>
      <c r="H24" s="1"/>
    </row>
    <row r="25" spans="1:9" s="2" customFormat="1" ht="13.8" x14ac:dyDescent="0.25">
      <c r="A25" s="167" t="s">
        <v>16</v>
      </c>
      <c r="B25" s="18" t="s">
        <v>451</v>
      </c>
      <c r="C25" s="19" t="s">
        <v>568</v>
      </c>
      <c r="D25" s="22" t="s">
        <v>159</v>
      </c>
      <c r="E25" s="168">
        <v>2</v>
      </c>
      <c r="F25" s="20"/>
      <c r="G25" s="21">
        <f t="shared" si="1"/>
        <v>0</v>
      </c>
      <c r="H25" s="1"/>
    </row>
    <row r="26" spans="1:9" s="2" customFormat="1" ht="13.8" x14ac:dyDescent="0.25">
      <c r="A26" s="167" t="s">
        <v>16</v>
      </c>
      <c r="B26" s="18" t="s">
        <v>452</v>
      </c>
      <c r="C26" s="19" t="s">
        <v>569</v>
      </c>
      <c r="D26" s="22" t="s">
        <v>58</v>
      </c>
      <c r="E26" s="168">
        <v>1</v>
      </c>
      <c r="F26" s="20"/>
      <c r="G26" s="21">
        <f t="shared" si="1"/>
        <v>0</v>
      </c>
      <c r="H26" s="1"/>
    </row>
    <row r="27" spans="1:9" s="2" customFormat="1" thickBot="1" x14ac:dyDescent="0.3">
      <c r="A27" s="167" t="s">
        <v>16</v>
      </c>
      <c r="B27" s="18" t="s">
        <v>453</v>
      </c>
      <c r="C27" s="19" t="s">
        <v>639</v>
      </c>
      <c r="D27" s="22" t="s">
        <v>27</v>
      </c>
      <c r="E27" s="168">
        <v>4</v>
      </c>
      <c r="F27" s="20"/>
      <c r="G27" s="21">
        <f t="shared" si="1"/>
        <v>0</v>
      </c>
      <c r="H27" s="1"/>
    </row>
    <row r="28" spans="1:9" s="2" customFormat="1" ht="28.2" thickBot="1" x14ac:dyDescent="0.3">
      <c r="A28" s="170" t="s">
        <v>16</v>
      </c>
      <c r="B28" s="18" t="s">
        <v>454</v>
      </c>
      <c r="C28" s="69" t="s">
        <v>85</v>
      </c>
      <c r="D28" s="70" t="s">
        <v>86</v>
      </c>
      <c r="E28" s="171">
        <v>2</v>
      </c>
      <c r="F28" s="116"/>
      <c r="G28" s="88">
        <f>ROUND((E28*F28),2)</f>
        <v>0</v>
      </c>
      <c r="H28" s="96" t="s">
        <v>99</v>
      </c>
      <c r="I28" s="27">
        <f>ROUND(SUM(G6:G28),2)</f>
        <v>0</v>
      </c>
    </row>
    <row r="29" spans="1:9" s="33" customFormat="1" ht="27.6" x14ac:dyDescent="0.25">
      <c r="A29" s="172" t="s">
        <v>100</v>
      </c>
      <c r="B29" s="12" t="s">
        <v>389</v>
      </c>
      <c r="C29" s="13" t="s">
        <v>640</v>
      </c>
      <c r="D29" s="14" t="s">
        <v>27</v>
      </c>
      <c r="E29" s="14">
        <v>6</v>
      </c>
      <c r="F29" s="76"/>
      <c r="G29" s="16">
        <f t="shared" si="0"/>
        <v>0</v>
      </c>
      <c r="H29" s="32"/>
    </row>
    <row r="30" spans="1:9" s="33" customFormat="1" ht="13.8" x14ac:dyDescent="0.25">
      <c r="A30" s="173" t="s">
        <v>100</v>
      </c>
      <c r="B30" s="18" t="s">
        <v>391</v>
      </c>
      <c r="C30" s="19" t="s">
        <v>641</v>
      </c>
      <c r="D30" s="22" t="s">
        <v>58</v>
      </c>
      <c r="E30" s="22">
        <v>2</v>
      </c>
      <c r="F30" s="80"/>
      <c r="G30" s="21">
        <f t="shared" si="0"/>
        <v>0</v>
      </c>
      <c r="H30" s="32"/>
    </row>
    <row r="31" spans="1:9" s="33" customFormat="1" ht="13.8" x14ac:dyDescent="0.25">
      <c r="A31" s="173" t="s">
        <v>100</v>
      </c>
      <c r="B31" s="18" t="s">
        <v>393</v>
      </c>
      <c r="C31" s="19" t="s">
        <v>642</v>
      </c>
      <c r="D31" s="22" t="s">
        <v>58</v>
      </c>
      <c r="E31" s="22">
        <v>2</v>
      </c>
      <c r="F31" s="80"/>
      <c r="G31" s="21">
        <f t="shared" si="0"/>
        <v>0</v>
      </c>
      <c r="H31" s="32"/>
    </row>
    <row r="32" spans="1:9" s="33" customFormat="1" ht="13.8" x14ac:dyDescent="0.25">
      <c r="A32" s="173" t="s">
        <v>100</v>
      </c>
      <c r="B32" s="18" t="s">
        <v>395</v>
      </c>
      <c r="C32" s="19" t="s">
        <v>643</v>
      </c>
      <c r="D32" s="22" t="s">
        <v>27</v>
      </c>
      <c r="E32" s="22">
        <v>4</v>
      </c>
      <c r="F32" s="80"/>
      <c r="G32" s="21">
        <f t="shared" si="0"/>
        <v>0</v>
      </c>
      <c r="H32" s="32"/>
    </row>
    <row r="33" spans="1:9" s="33" customFormat="1" ht="13.8" x14ac:dyDescent="0.25">
      <c r="A33" s="173" t="s">
        <v>100</v>
      </c>
      <c r="B33" s="18" t="s">
        <v>397</v>
      </c>
      <c r="C33" s="19" t="s">
        <v>120</v>
      </c>
      <c r="D33" s="22" t="s">
        <v>27</v>
      </c>
      <c r="E33" s="22">
        <v>4</v>
      </c>
      <c r="F33" s="80"/>
      <c r="G33" s="21">
        <f t="shared" si="0"/>
        <v>0</v>
      </c>
      <c r="H33" s="32"/>
    </row>
    <row r="34" spans="1:9" s="33" customFormat="1" ht="28.2" thickBot="1" x14ac:dyDescent="0.3">
      <c r="A34" s="173" t="s">
        <v>100</v>
      </c>
      <c r="B34" s="18" t="s">
        <v>399</v>
      </c>
      <c r="C34" s="19" t="s">
        <v>644</v>
      </c>
      <c r="D34" s="22" t="s">
        <v>58</v>
      </c>
      <c r="E34" s="22">
        <v>2</v>
      </c>
      <c r="F34" s="80"/>
      <c r="G34" s="21">
        <f t="shared" si="0"/>
        <v>0</v>
      </c>
      <c r="H34" s="32"/>
    </row>
    <row r="35" spans="1:9" s="33" customFormat="1" ht="28.2" thickBot="1" x14ac:dyDescent="0.3">
      <c r="A35" s="174" t="s">
        <v>100</v>
      </c>
      <c r="B35" s="81" t="s">
        <v>401</v>
      </c>
      <c r="C35" s="23" t="s">
        <v>583</v>
      </c>
      <c r="D35" s="74" t="s">
        <v>58</v>
      </c>
      <c r="E35" s="74">
        <v>2</v>
      </c>
      <c r="F35" s="82"/>
      <c r="G35" s="25">
        <f t="shared" si="0"/>
        <v>0</v>
      </c>
      <c r="H35" s="96" t="s">
        <v>143</v>
      </c>
      <c r="I35" s="27">
        <f>ROUND(SUM(G29:G35),2)</f>
        <v>0</v>
      </c>
    </row>
    <row r="36" spans="1:9" s="33" customFormat="1" ht="42" thickBot="1" x14ac:dyDescent="0.3">
      <c r="A36" s="175"/>
      <c r="B36" s="176"/>
      <c r="C36" s="49"/>
      <c r="D36" s="177"/>
      <c r="E36" s="177"/>
      <c r="F36" s="109" t="s">
        <v>645</v>
      </c>
      <c r="G36" s="110">
        <f>SUM(G6:G35)</f>
        <v>0</v>
      </c>
      <c r="H36" s="29"/>
      <c r="I36" s="30"/>
    </row>
    <row r="37" spans="1:9" s="33" customFormat="1" ht="13.8" x14ac:dyDescent="0.25">
      <c r="A37" s="175"/>
      <c r="B37" s="176"/>
      <c r="C37" s="49"/>
      <c r="D37" s="177"/>
      <c r="E37" s="177"/>
      <c r="F37" s="178"/>
      <c r="G37" s="45"/>
      <c r="H37" s="29"/>
      <c r="I37" s="30"/>
    </row>
    <row r="38" spans="1:9" s="33" customFormat="1" thickBot="1" x14ac:dyDescent="0.3">
      <c r="A38" s="175"/>
      <c r="B38" s="176"/>
      <c r="C38" s="49"/>
      <c r="D38" s="177"/>
      <c r="E38" s="177"/>
      <c r="F38" s="178"/>
      <c r="G38" s="45"/>
      <c r="H38" s="29"/>
      <c r="I38" s="30"/>
    </row>
    <row r="39" spans="1:9" s="33" customFormat="1" ht="13.8" x14ac:dyDescent="0.25">
      <c r="A39" s="307" t="s">
        <v>646</v>
      </c>
      <c r="B39" s="308"/>
      <c r="C39" s="308"/>
      <c r="D39" s="308"/>
      <c r="E39" s="308"/>
      <c r="F39" s="308"/>
      <c r="G39" s="309"/>
      <c r="H39" s="1"/>
      <c r="I39" s="2"/>
    </row>
    <row r="40" spans="1:9" s="33" customFormat="1" ht="28.2" thickBot="1" x14ac:dyDescent="0.3">
      <c r="A40" s="160" t="s">
        <v>9</v>
      </c>
      <c r="B40" s="161" t="s">
        <v>10</v>
      </c>
      <c r="C40" s="57" t="s">
        <v>11</v>
      </c>
      <c r="D40" s="57" t="s">
        <v>12</v>
      </c>
      <c r="E40" s="58" t="s">
        <v>13</v>
      </c>
      <c r="F40" s="162" t="s">
        <v>14</v>
      </c>
      <c r="G40" s="163" t="s">
        <v>15</v>
      </c>
      <c r="H40" s="1"/>
      <c r="I40" s="2"/>
    </row>
    <row r="41" spans="1:9" s="33" customFormat="1" ht="13.8" x14ac:dyDescent="0.25">
      <c r="A41" s="164" t="s">
        <v>16</v>
      </c>
      <c r="B41" s="12" t="s">
        <v>358</v>
      </c>
      <c r="C41" s="138" t="s">
        <v>630</v>
      </c>
      <c r="D41" s="165" t="s">
        <v>58</v>
      </c>
      <c r="E41" s="166">
        <v>2</v>
      </c>
      <c r="F41" s="15"/>
      <c r="G41" s="16">
        <f t="shared" ref="G41" si="2">ROUND((E41*F41),2)</f>
        <v>0</v>
      </c>
      <c r="H41" s="1"/>
      <c r="I41" s="2"/>
    </row>
    <row r="42" spans="1:9" s="33" customFormat="1" ht="27.6" x14ac:dyDescent="0.25">
      <c r="A42" s="167" t="s">
        <v>16</v>
      </c>
      <c r="B42" s="18" t="s">
        <v>359</v>
      </c>
      <c r="C42" s="113" t="s">
        <v>647</v>
      </c>
      <c r="D42" s="22" t="s">
        <v>86</v>
      </c>
      <c r="E42" s="168">
        <v>2</v>
      </c>
      <c r="F42" s="20"/>
      <c r="G42" s="21">
        <f>ROUND((E42*F42),2)</f>
        <v>0</v>
      </c>
      <c r="H42" s="1"/>
      <c r="I42" s="2"/>
    </row>
    <row r="43" spans="1:9" s="33" customFormat="1" ht="13.8" x14ac:dyDescent="0.25">
      <c r="A43" s="167" t="s">
        <v>16</v>
      </c>
      <c r="B43" s="18" t="s">
        <v>360</v>
      </c>
      <c r="C43" s="113" t="s">
        <v>553</v>
      </c>
      <c r="D43" s="169" t="s">
        <v>27</v>
      </c>
      <c r="E43" s="168">
        <v>9</v>
      </c>
      <c r="F43" s="20"/>
      <c r="G43" s="21">
        <f t="shared" ref="G43:G50" si="3">ROUND((E43*F43),2)</f>
        <v>0</v>
      </c>
      <c r="H43" s="1"/>
      <c r="I43" s="2"/>
    </row>
    <row r="44" spans="1:9" s="33" customFormat="1" ht="13.8" x14ac:dyDescent="0.25">
      <c r="A44" s="167" t="s">
        <v>16</v>
      </c>
      <c r="B44" s="18" t="s">
        <v>25</v>
      </c>
      <c r="C44" s="113" t="s">
        <v>648</v>
      </c>
      <c r="D44" s="22" t="s">
        <v>159</v>
      </c>
      <c r="E44" s="168">
        <v>1</v>
      </c>
      <c r="F44" s="20"/>
      <c r="G44" s="21">
        <f t="shared" si="3"/>
        <v>0</v>
      </c>
      <c r="H44" s="1"/>
      <c r="I44" s="2"/>
    </row>
    <row r="45" spans="1:9" s="33" customFormat="1" ht="13.8" x14ac:dyDescent="0.25">
      <c r="A45" s="167" t="s">
        <v>16</v>
      </c>
      <c r="B45" s="18" t="s">
        <v>364</v>
      </c>
      <c r="C45" s="113" t="s">
        <v>631</v>
      </c>
      <c r="D45" s="22" t="s">
        <v>27</v>
      </c>
      <c r="E45" s="168">
        <v>9</v>
      </c>
      <c r="F45" s="20"/>
      <c r="G45" s="21">
        <f t="shared" si="3"/>
        <v>0</v>
      </c>
      <c r="H45" s="1"/>
      <c r="I45" s="2"/>
    </row>
    <row r="46" spans="1:9" s="33" customFormat="1" ht="13.8" x14ac:dyDescent="0.25">
      <c r="A46" s="167" t="s">
        <v>16</v>
      </c>
      <c r="B46" s="18" t="s">
        <v>365</v>
      </c>
      <c r="C46" s="113" t="s">
        <v>555</v>
      </c>
      <c r="D46" s="22" t="s">
        <v>27</v>
      </c>
      <c r="E46" s="168">
        <v>9</v>
      </c>
      <c r="F46" s="20"/>
      <c r="G46" s="21">
        <f t="shared" si="3"/>
        <v>0</v>
      </c>
      <c r="H46" s="1"/>
      <c r="I46" s="2"/>
    </row>
    <row r="47" spans="1:9" s="33" customFormat="1" ht="13.8" x14ac:dyDescent="0.25">
      <c r="A47" s="167" t="s">
        <v>16</v>
      </c>
      <c r="B47" s="18" t="s">
        <v>380</v>
      </c>
      <c r="C47" s="113" t="s">
        <v>556</v>
      </c>
      <c r="D47" s="22" t="s">
        <v>27</v>
      </c>
      <c r="E47" s="168">
        <v>15</v>
      </c>
      <c r="F47" s="20"/>
      <c r="G47" s="21">
        <f t="shared" si="3"/>
        <v>0</v>
      </c>
      <c r="H47" s="1"/>
      <c r="I47" s="2"/>
    </row>
    <row r="48" spans="1:9" s="33" customFormat="1" ht="13.8" x14ac:dyDescent="0.25">
      <c r="A48" s="167" t="s">
        <v>16</v>
      </c>
      <c r="B48" s="18" t="s">
        <v>382</v>
      </c>
      <c r="C48" s="113" t="s">
        <v>632</v>
      </c>
      <c r="D48" s="22" t="s">
        <v>27</v>
      </c>
      <c r="E48" s="168">
        <v>24</v>
      </c>
      <c r="F48" s="20"/>
      <c r="G48" s="21">
        <f t="shared" si="3"/>
        <v>0</v>
      </c>
      <c r="H48" s="1"/>
      <c r="I48" s="2"/>
    </row>
    <row r="49" spans="1:9" s="33" customFormat="1" ht="13.8" x14ac:dyDescent="0.25">
      <c r="A49" s="167" t="s">
        <v>16</v>
      </c>
      <c r="B49" s="18" t="s">
        <v>384</v>
      </c>
      <c r="C49" s="113" t="s">
        <v>633</v>
      </c>
      <c r="D49" s="22" t="s">
        <v>27</v>
      </c>
      <c r="E49" s="168">
        <v>4</v>
      </c>
      <c r="F49" s="20"/>
      <c r="G49" s="21">
        <f t="shared" si="3"/>
        <v>0</v>
      </c>
      <c r="H49" s="1"/>
      <c r="I49" s="2"/>
    </row>
    <row r="50" spans="1:9" s="33" customFormat="1" ht="13.8" x14ac:dyDescent="0.25">
      <c r="A50" s="167" t="s">
        <v>16</v>
      </c>
      <c r="B50" s="18" t="s">
        <v>385</v>
      </c>
      <c r="C50" s="113" t="s">
        <v>559</v>
      </c>
      <c r="D50" s="22" t="s">
        <v>159</v>
      </c>
      <c r="E50" s="168">
        <v>4</v>
      </c>
      <c r="F50" s="20"/>
      <c r="G50" s="21">
        <f t="shared" si="3"/>
        <v>0</v>
      </c>
      <c r="H50" s="1"/>
      <c r="I50" s="2"/>
    </row>
    <row r="51" spans="1:9" s="33" customFormat="1" ht="13.8" x14ac:dyDescent="0.25">
      <c r="A51" s="167" t="s">
        <v>16</v>
      </c>
      <c r="B51" s="18" t="s">
        <v>386</v>
      </c>
      <c r="C51" s="113" t="s">
        <v>561</v>
      </c>
      <c r="D51" s="22" t="s">
        <v>159</v>
      </c>
      <c r="E51" s="168">
        <v>2</v>
      </c>
      <c r="F51" s="20"/>
      <c r="G51" s="21">
        <f>ROUND((E51*F51),2)</f>
        <v>0</v>
      </c>
      <c r="H51" s="1"/>
      <c r="I51" s="2"/>
    </row>
    <row r="52" spans="1:9" s="33" customFormat="1" ht="13.8" x14ac:dyDescent="0.25">
      <c r="A52" s="167" t="s">
        <v>16</v>
      </c>
      <c r="B52" s="18" t="s">
        <v>387</v>
      </c>
      <c r="C52" s="19" t="s">
        <v>634</v>
      </c>
      <c r="D52" s="22" t="s">
        <v>159</v>
      </c>
      <c r="E52" s="168">
        <v>2</v>
      </c>
      <c r="F52" s="20"/>
      <c r="G52" s="21">
        <f>ROUND((E52*F52),2)</f>
        <v>0</v>
      </c>
      <c r="H52" s="1"/>
      <c r="I52" s="2"/>
    </row>
    <row r="53" spans="1:9" s="33" customFormat="1" ht="13.8" x14ac:dyDescent="0.25">
      <c r="A53" s="167" t="s">
        <v>16</v>
      </c>
      <c r="B53" s="18" t="s">
        <v>443</v>
      </c>
      <c r="C53" s="19" t="s">
        <v>635</v>
      </c>
      <c r="D53" s="22" t="s">
        <v>159</v>
      </c>
      <c r="E53" s="168">
        <v>2</v>
      </c>
      <c r="F53" s="20"/>
      <c r="G53" s="21">
        <f>ROUND((E53*F53),2)</f>
        <v>0</v>
      </c>
      <c r="H53" s="1"/>
      <c r="I53" s="2"/>
    </row>
    <row r="54" spans="1:9" s="33" customFormat="1" ht="13.8" x14ac:dyDescent="0.25">
      <c r="A54" s="167" t="s">
        <v>16</v>
      </c>
      <c r="B54" s="18" t="s">
        <v>444</v>
      </c>
      <c r="C54" s="19" t="s">
        <v>564</v>
      </c>
      <c r="D54" s="22" t="s">
        <v>58</v>
      </c>
      <c r="E54" s="168">
        <v>2</v>
      </c>
      <c r="F54" s="20"/>
      <c r="G54" s="21">
        <f t="shared" ref="G54:G64" si="4">ROUND((E54*F54),2)</f>
        <v>0</v>
      </c>
      <c r="H54" s="1"/>
      <c r="I54" s="2"/>
    </row>
    <row r="55" spans="1:9" s="33" customFormat="1" ht="13.8" x14ac:dyDescent="0.25">
      <c r="A55" s="167" t="s">
        <v>16</v>
      </c>
      <c r="B55" s="18" t="s">
        <v>446</v>
      </c>
      <c r="C55" s="19" t="s">
        <v>637</v>
      </c>
      <c r="D55" s="22" t="s">
        <v>159</v>
      </c>
      <c r="E55" s="168">
        <v>4</v>
      </c>
      <c r="F55" s="20"/>
      <c r="G55" s="21">
        <f t="shared" si="4"/>
        <v>0</v>
      </c>
      <c r="H55" s="1"/>
      <c r="I55" s="2"/>
    </row>
    <row r="56" spans="1:9" s="33" customFormat="1" ht="13.8" x14ac:dyDescent="0.25">
      <c r="A56" s="167" t="s">
        <v>16</v>
      </c>
      <c r="B56" s="18" t="s">
        <v>447</v>
      </c>
      <c r="C56" s="19" t="s">
        <v>638</v>
      </c>
      <c r="D56" s="22" t="s">
        <v>159</v>
      </c>
      <c r="E56" s="168">
        <v>3</v>
      </c>
      <c r="F56" s="20"/>
      <c r="G56" s="21">
        <f t="shared" si="4"/>
        <v>0</v>
      </c>
      <c r="H56" s="1"/>
      <c r="I56" s="2"/>
    </row>
    <row r="57" spans="1:9" s="33" customFormat="1" ht="13.8" x14ac:dyDescent="0.25">
      <c r="A57" s="167" t="s">
        <v>16</v>
      </c>
      <c r="B57" s="18" t="s">
        <v>448</v>
      </c>
      <c r="C57" s="19" t="s">
        <v>309</v>
      </c>
      <c r="D57" s="22" t="s">
        <v>159</v>
      </c>
      <c r="E57" s="168">
        <v>2</v>
      </c>
      <c r="F57" s="20"/>
      <c r="G57" s="21">
        <f t="shared" si="4"/>
        <v>0</v>
      </c>
      <c r="H57" s="1"/>
      <c r="I57" s="2"/>
    </row>
    <row r="58" spans="1:9" s="33" customFormat="1" ht="13.8" x14ac:dyDescent="0.25">
      <c r="A58" s="167" t="s">
        <v>16</v>
      </c>
      <c r="B58" s="18" t="s">
        <v>449</v>
      </c>
      <c r="C58" s="19" t="s">
        <v>70</v>
      </c>
      <c r="D58" s="22" t="s">
        <v>159</v>
      </c>
      <c r="E58" s="168">
        <v>2</v>
      </c>
      <c r="F58" s="20"/>
      <c r="G58" s="21">
        <f t="shared" si="4"/>
        <v>0</v>
      </c>
      <c r="H58" s="1"/>
      <c r="I58" s="2"/>
    </row>
    <row r="59" spans="1:9" s="33" customFormat="1" ht="13.8" x14ac:dyDescent="0.25">
      <c r="A59" s="167" t="s">
        <v>16</v>
      </c>
      <c r="B59" s="18" t="s">
        <v>450</v>
      </c>
      <c r="C59" s="19" t="s">
        <v>66</v>
      </c>
      <c r="D59" s="22" t="s">
        <v>159</v>
      </c>
      <c r="E59" s="168">
        <v>4</v>
      </c>
      <c r="F59" s="20"/>
      <c r="G59" s="21">
        <f t="shared" si="4"/>
        <v>0</v>
      </c>
      <c r="H59" s="1"/>
      <c r="I59" s="2"/>
    </row>
    <row r="60" spans="1:9" s="33" customFormat="1" ht="27.6" x14ac:dyDescent="0.25">
      <c r="A60" s="167" t="s">
        <v>16</v>
      </c>
      <c r="B60" s="18" t="s">
        <v>451</v>
      </c>
      <c r="C60" s="19" t="s">
        <v>319</v>
      </c>
      <c r="D60" s="22" t="s">
        <v>159</v>
      </c>
      <c r="E60" s="168">
        <v>2</v>
      </c>
      <c r="F60" s="20"/>
      <c r="G60" s="21">
        <f t="shared" si="4"/>
        <v>0</v>
      </c>
      <c r="H60" s="1"/>
      <c r="I60" s="2"/>
    </row>
    <row r="61" spans="1:9" s="33" customFormat="1" ht="13.8" x14ac:dyDescent="0.25">
      <c r="A61" s="167" t="s">
        <v>16</v>
      </c>
      <c r="B61" s="18" t="s">
        <v>452</v>
      </c>
      <c r="C61" s="19" t="s">
        <v>74</v>
      </c>
      <c r="D61" s="22" t="s">
        <v>159</v>
      </c>
      <c r="E61" s="168">
        <v>4</v>
      </c>
      <c r="F61" s="20"/>
      <c r="G61" s="21">
        <f t="shared" si="4"/>
        <v>0</v>
      </c>
      <c r="H61" s="1"/>
      <c r="I61" s="2"/>
    </row>
    <row r="62" spans="1:9" s="33" customFormat="1" ht="13.8" x14ac:dyDescent="0.25">
      <c r="A62" s="167" t="s">
        <v>16</v>
      </c>
      <c r="B62" s="18" t="s">
        <v>453</v>
      </c>
      <c r="C62" s="19" t="s">
        <v>568</v>
      </c>
      <c r="D62" s="22" t="s">
        <v>159</v>
      </c>
      <c r="E62" s="168">
        <v>5</v>
      </c>
      <c r="F62" s="20"/>
      <c r="G62" s="21">
        <f t="shared" si="4"/>
        <v>0</v>
      </c>
      <c r="H62" s="1"/>
      <c r="I62" s="2"/>
    </row>
    <row r="63" spans="1:9" s="33" customFormat="1" ht="13.8" x14ac:dyDescent="0.25">
      <c r="A63" s="167" t="s">
        <v>16</v>
      </c>
      <c r="B63" s="18" t="s">
        <v>454</v>
      </c>
      <c r="C63" s="19" t="s">
        <v>569</v>
      </c>
      <c r="D63" s="22" t="s">
        <v>58</v>
      </c>
      <c r="E63" s="168">
        <v>1</v>
      </c>
      <c r="F63" s="20"/>
      <c r="G63" s="21">
        <f t="shared" si="4"/>
        <v>0</v>
      </c>
      <c r="H63" s="1"/>
      <c r="I63" s="2"/>
    </row>
    <row r="64" spans="1:9" s="33" customFormat="1" thickBot="1" x14ac:dyDescent="0.3">
      <c r="A64" s="167" t="s">
        <v>16</v>
      </c>
      <c r="B64" s="18" t="s">
        <v>455</v>
      </c>
      <c r="C64" s="19" t="s">
        <v>639</v>
      </c>
      <c r="D64" s="22" t="s">
        <v>27</v>
      </c>
      <c r="E64" s="168">
        <v>4</v>
      </c>
      <c r="F64" s="20"/>
      <c r="G64" s="21">
        <f t="shared" si="4"/>
        <v>0</v>
      </c>
      <c r="H64" s="1"/>
      <c r="I64" s="2"/>
    </row>
    <row r="65" spans="1:9" s="33" customFormat="1" ht="28.2" thickBot="1" x14ac:dyDescent="0.3">
      <c r="A65" s="170" t="s">
        <v>16</v>
      </c>
      <c r="B65" s="18" t="s">
        <v>456</v>
      </c>
      <c r="C65" s="69" t="s">
        <v>85</v>
      </c>
      <c r="D65" s="70" t="s">
        <v>86</v>
      </c>
      <c r="E65" s="171">
        <v>5</v>
      </c>
      <c r="F65" s="116"/>
      <c r="G65" s="88">
        <f>ROUND((E65*F65),2)</f>
        <v>0</v>
      </c>
      <c r="H65" s="96" t="s">
        <v>99</v>
      </c>
      <c r="I65" s="27">
        <f>ROUND(SUM(G41:G65),2)</f>
        <v>0</v>
      </c>
    </row>
    <row r="66" spans="1:9" s="33" customFormat="1" ht="27.6" x14ac:dyDescent="0.25">
      <c r="A66" s="172" t="s">
        <v>100</v>
      </c>
      <c r="B66" s="12" t="s">
        <v>389</v>
      </c>
      <c r="C66" s="13" t="s">
        <v>640</v>
      </c>
      <c r="D66" s="14" t="s">
        <v>27</v>
      </c>
      <c r="E66" s="14">
        <v>28</v>
      </c>
      <c r="F66" s="76"/>
      <c r="G66" s="16">
        <f t="shared" ref="G66:G74" si="5">ROUND((E66*F66),2)</f>
        <v>0</v>
      </c>
      <c r="H66" s="32"/>
    </row>
    <row r="67" spans="1:9" s="33" customFormat="1" ht="13.8" x14ac:dyDescent="0.25">
      <c r="A67" s="173" t="s">
        <v>100</v>
      </c>
      <c r="B67" s="18" t="s">
        <v>391</v>
      </c>
      <c r="C67" s="19" t="s">
        <v>574</v>
      </c>
      <c r="D67" s="22" t="s">
        <v>58</v>
      </c>
      <c r="E67" s="22">
        <v>2</v>
      </c>
      <c r="F67" s="80"/>
      <c r="G67" s="21">
        <f t="shared" si="5"/>
        <v>0</v>
      </c>
      <c r="H67" s="32"/>
    </row>
    <row r="68" spans="1:9" s="33" customFormat="1" ht="13.8" x14ac:dyDescent="0.25">
      <c r="A68" s="173" t="s">
        <v>100</v>
      </c>
      <c r="B68" s="18" t="s">
        <v>393</v>
      </c>
      <c r="C68" s="19" t="s">
        <v>641</v>
      </c>
      <c r="D68" s="22" t="s">
        <v>58</v>
      </c>
      <c r="E68" s="22">
        <v>4</v>
      </c>
      <c r="F68" s="80"/>
      <c r="G68" s="21">
        <f t="shared" si="5"/>
        <v>0</v>
      </c>
      <c r="H68" s="32"/>
    </row>
    <row r="69" spans="1:9" s="33" customFormat="1" ht="13.8" x14ac:dyDescent="0.25">
      <c r="A69" s="173" t="s">
        <v>100</v>
      </c>
      <c r="B69" s="18" t="s">
        <v>395</v>
      </c>
      <c r="C69" s="19" t="s">
        <v>642</v>
      </c>
      <c r="D69" s="22" t="s">
        <v>58</v>
      </c>
      <c r="E69" s="22">
        <v>3</v>
      </c>
      <c r="F69" s="80"/>
      <c r="G69" s="21">
        <f t="shared" si="5"/>
        <v>0</v>
      </c>
      <c r="H69" s="32"/>
    </row>
    <row r="70" spans="1:9" s="33" customFormat="1" ht="13.8" x14ac:dyDescent="0.25">
      <c r="A70" s="173" t="s">
        <v>100</v>
      </c>
      <c r="B70" s="18" t="s">
        <v>397</v>
      </c>
      <c r="C70" s="19" t="s">
        <v>643</v>
      </c>
      <c r="D70" s="22" t="s">
        <v>27</v>
      </c>
      <c r="E70" s="22">
        <v>9</v>
      </c>
      <c r="F70" s="80"/>
      <c r="G70" s="21">
        <f t="shared" si="5"/>
        <v>0</v>
      </c>
      <c r="H70" s="32"/>
    </row>
    <row r="71" spans="1:9" s="33" customFormat="1" ht="13.8" x14ac:dyDescent="0.25">
      <c r="A71" s="173" t="s">
        <v>100</v>
      </c>
      <c r="B71" s="18" t="s">
        <v>399</v>
      </c>
      <c r="C71" s="19" t="s">
        <v>116</v>
      </c>
      <c r="D71" s="22" t="s">
        <v>27</v>
      </c>
      <c r="E71" s="22">
        <v>15</v>
      </c>
      <c r="F71" s="80"/>
      <c r="G71" s="21">
        <f t="shared" si="5"/>
        <v>0</v>
      </c>
      <c r="H71" s="32"/>
    </row>
    <row r="72" spans="1:9" s="33" customFormat="1" ht="13.8" x14ac:dyDescent="0.25">
      <c r="A72" s="173" t="s">
        <v>100</v>
      </c>
      <c r="B72" s="18" t="s">
        <v>401</v>
      </c>
      <c r="C72" s="19" t="s">
        <v>120</v>
      </c>
      <c r="D72" s="22" t="s">
        <v>27</v>
      </c>
      <c r="E72" s="22">
        <v>9</v>
      </c>
      <c r="F72" s="80"/>
      <c r="G72" s="21">
        <f t="shared" si="5"/>
        <v>0</v>
      </c>
      <c r="H72" s="32"/>
    </row>
    <row r="73" spans="1:9" s="33" customFormat="1" ht="28.2" thickBot="1" x14ac:dyDescent="0.3">
      <c r="A73" s="173" t="s">
        <v>100</v>
      </c>
      <c r="B73" s="18" t="s">
        <v>468</v>
      </c>
      <c r="C73" s="19" t="s">
        <v>644</v>
      </c>
      <c r="D73" s="22" t="s">
        <v>58</v>
      </c>
      <c r="E73" s="22">
        <v>2</v>
      </c>
      <c r="F73" s="80"/>
      <c r="G73" s="21">
        <f t="shared" si="5"/>
        <v>0</v>
      </c>
      <c r="H73" s="32"/>
    </row>
    <row r="74" spans="1:9" s="33" customFormat="1" ht="28.2" thickBot="1" x14ac:dyDescent="0.3">
      <c r="A74" s="174" t="s">
        <v>100</v>
      </c>
      <c r="B74" s="81" t="s">
        <v>469</v>
      </c>
      <c r="C74" s="23" t="s">
        <v>583</v>
      </c>
      <c r="D74" s="74" t="s">
        <v>58</v>
      </c>
      <c r="E74" s="74">
        <v>2</v>
      </c>
      <c r="F74" s="82"/>
      <c r="G74" s="25">
        <f t="shared" si="5"/>
        <v>0</v>
      </c>
      <c r="H74" s="96" t="s">
        <v>143</v>
      </c>
      <c r="I74" s="27">
        <f>ROUND(SUM(G66:G74),2)</f>
        <v>0</v>
      </c>
    </row>
    <row r="75" spans="1:9" s="33" customFormat="1" ht="42" thickBot="1" x14ac:dyDescent="0.3">
      <c r="A75" s="179"/>
      <c r="B75" s="176"/>
      <c r="C75" s="49"/>
      <c r="D75" s="177"/>
      <c r="E75" s="177"/>
      <c r="F75" s="109" t="s">
        <v>649</v>
      </c>
      <c r="G75" s="110">
        <f>SUM(G41:G74)</f>
        <v>0</v>
      </c>
      <c r="H75" s="29"/>
      <c r="I75" s="30"/>
    </row>
    <row r="76" spans="1:9" s="33" customFormat="1" ht="13.8" x14ac:dyDescent="0.25">
      <c r="A76" s="179"/>
      <c r="B76" s="176"/>
      <c r="C76" s="49"/>
      <c r="D76" s="177"/>
      <c r="E76" s="177"/>
      <c r="F76" s="180"/>
      <c r="G76" s="181"/>
      <c r="H76" s="29"/>
      <c r="I76" s="30"/>
    </row>
    <row r="77" spans="1:9" s="33" customFormat="1" ht="13.8" x14ac:dyDescent="0.25">
      <c r="A77" s="179"/>
      <c r="B77" s="176"/>
      <c r="C77" s="49"/>
      <c r="D77" s="177"/>
      <c r="E77" s="177"/>
      <c r="F77" s="180"/>
      <c r="G77" s="181"/>
      <c r="H77" s="29"/>
      <c r="I77" s="30"/>
    </row>
  </sheetData>
  <mergeCells count="3">
    <mergeCell ref="A1:G2"/>
    <mergeCell ref="A4:G4"/>
    <mergeCell ref="A39:G39"/>
  </mergeCells>
  <pageMargins left="0.7" right="0.7" top="0.75" bottom="0.75" header="0.3" footer="0.3"/>
  <pageSetup paperSize="9" orientation="portrait" horizontalDpi="30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39304-6817-4340-B040-7096C244D5F0}">
  <dimension ref="A1:I46"/>
  <sheetViews>
    <sheetView topLeftCell="E37" zoomScaleNormal="100" workbookViewId="0">
      <selection activeCell="A3" sqref="A3:G3"/>
    </sheetView>
  </sheetViews>
  <sheetFormatPr defaultColWidth="9.109375" defaultRowHeight="13.8" x14ac:dyDescent="0.25"/>
  <cols>
    <col min="1" max="1" width="39.6640625" style="47" customWidth="1"/>
    <col min="2" max="2" width="10.5546875" style="48" customWidth="1"/>
    <col min="3" max="3" width="88.88671875" style="49" bestFit="1" customWidth="1"/>
    <col min="4" max="4" width="9.109375" style="48"/>
    <col min="5" max="5" width="16.33203125" style="48" customWidth="1"/>
    <col min="6" max="6" width="20.6640625" style="50" customWidth="1"/>
    <col min="7" max="7" width="14.6640625" style="48" customWidth="1"/>
    <col min="8" max="8" width="21.5546875" style="1" customWidth="1"/>
    <col min="9" max="9" width="16.109375" style="2" customWidth="1"/>
    <col min="10" max="16384" width="9.109375" style="2"/>
  </cols>
  <sheetData>
    <row r="1" spans="1:9" ht="39.9" customHeight="1" x14ac:dyDescent="0.25">
      <c r="A1" s="302" t="s">
        <v>628</v>
      </c>
      <c r="B1" s="302"/>
      <c r="C1" s="302"/>
      <c r="D1" s="302"/>
      <c r="E1" s="302"/>
      <c r="F1" s="302"/>
      <c r="G1" s="302"/>
    </row>
    <row r="2" spans="1:9" ht="21.75" customHeight="1" thickBot="1" x14ac:dyDescent="0.3">
      <c r="A2" s="3"/>
      <c r="B2" s="3"/>
      <c r="C2" s="3"/>
      <c r="D2" s="3"/>
      <c r="E2" s="4"/>
      <c r="F2" s="3"/>
      <c r="G2" s="3"/>
    </row>
    <row r="3" spans="1:9" ht="21.75" customHeight="1" thickBot="1" x14ac:dyDescent="0.3">
      <c r="A3" s="310" t="s">
        <v>650</v>
      </c>
      <c r="B3" s="311"/>
      <c r="C3" s="311"/>
      <c r="D3" s="311"/>
      <c r="E3" s="311"/>
      <c r="F3" s="311"/>
      <c r="G3" s="312"/>
    </row>
    <row r="4" spans="1:9" ht="46.95" customHeight="1" thickBot="1" x14ac:dyDescent="0.3">
      <c r="A4" s="131" t="s">
        <v>9</v>
      </c>
      <c r="B4" s="132" t="s">
        <v>10</v>
      </c>
      <c r="C4" s="133" t="s">
        <v>11</v>
      </c>
      <c r="D4" s="133" t="s">
        <v>12</v>
      </c>
      <c r="E4" s="134" t="s">
        <v>13</v>
      </c>
      <c r="F4" s="135" t="s">
        <v>14</v>
      </c>
      <c r="G4" s="136" t="s">
        <v>15</v>
      </c>
    </row>
    <row r="5" spans="1:9" x14ac:dyDescent="0.25">
      <c r="A5" s="11" t="s">
        <v>146</v>
      </c>
      <c r="B5" s="137" t="s">
        <v>358</v>
      </c>
      <c r="C5" s="138" t="s">
        <v>147</v>
      </c>
      <c r="D5" s="14" t="s">
        <v>58</v>
      </c>
      <c r="E5" s="14">
        <v>1</v>
      </c>
      <c r="F5" s="139"/>
      <c r="G5" s="16">
        <f>ROUND((E5*F5),2)</f>
        <v>0</v>
      </c>
    </row>
    <row r="6" spans="1:9" x14ac:dyDescent="0.25">
      <c r="A6" s="17" t="s">
        <v>146</v>
      </c>
      <c r="B6" s="140" t="s">
        <v>359</v>
      </c>
      <c r="C6" s="113" t="s">
        <v>651</v>
      </c>
      <c r="D6" s="22" t="s">
        <v>27</v>
      </c>
      <c r="E6" s="22">
        <v>24</v>
      </c>
      <c r="F6" s="141"/>
      <c r="G6" s="21">
        <f>ROUND((E6*F6),2)</f>
        <v>0</v>
      </c>
    </row>
    <row r="7" spans="1:9" x14ac:dyDescent="0.25">
      <c r="A7" s="17" t="s">
        <v>146</v>
      </c>
      <c r="B7" s="140" t="s">
        <v>360</v>
      </c>
      <c r="C7" s="113" t="s">
        <v>148</v>
      </c>
      <c r="D7" s="22" t="s">
        <v>27</v>
      </c>
      <c r="E7" s="22">
        <v>32</v>
      </c>
      <c r="F7" s="141"/>
      <c r="G7" s="21">
        <f>ROUND((E7*F7),2)</f>
        <v>0</v>
      </c>
    </row>
    <row r="8" spans="1:9" x14ac:dyDescent="0.25">
      <c r="A8" s="17" t="s">
        <v>146</v>
      </c>
      <c r="B8" s="140" t="s">
        <v>362</v>
      </c>
      <c r="C8" s="113" t="s">
        <v>149</v>
      </c>
      <c r="D8" s="22" t="s">
        <v>27</v>
      </c>
      <c r="E8" s="22">
        <v>23</v>
      </c>
      <c r="F8" s="141"/>
      <c r="G8" s="21">
        <f t="shared" ref="G8:G10" si="0">ROUND((E8*F8),2)</f>
        <v>0</v>
      </c>
    </row>
    <row r="9" spans="1:9" x14ac:dyDescent="0.25">
      <c r="A9" s="17" t="s">
        <v>146</v>
      </c>
      <c r="B9" s="140" t="s">
        <v>364</v>
      </c>
      <c r="C9" s="113" t="s">
        <v>150</v>
      </c>
      <c r="D9" s="22" t="s">
        <v>77</v>
      </c>
      <c r="E9" s="22">
        <v>69</v>
      </c>
      <c r="F9" s="141"/>
      <c r="G9" s="21">
        <f>ROUND((E9*F9),2)</f>
        <v>0</v>
      </c>
    </row>
    <row r="10" spans="1:9" x14ac:dyDescent="0.25">
      <c r="A10" s="17" t="s">
        <v>146</v>
      </c>
      <c r="B10" s="140" t="s">
        <v>365</v>
      </c>
      <c r="C10" s="113" t="s">
        <v>153</v>
      </c>
      <c r="D10" s="22" t="s">
        <v>27</v>
      </c>
      <c r="E10" s="22">
        <v>60</v>
      </c>
      <c r="F10" s="141"/>
      <c r="G10" s="21">
        <f t="shared" si="0"/>
        <v>0</v>
      </c>
    </row>
    <row r="11" spans="1:9" x14ac:dyDescent="0.25">
      <c r="A11" s="17" t="s">
        <v>146</v>
      </c>
      <c r="B11" s="140" t="s">
        <v>380</v>
      </c>
      <c r="C11" s="113" t="s">
        <v>154</v>
      </c>
      <c r="D11" s="22" t="s">
        <v>86</v>
      </c>
      <c r="E11" s="22">
        <v>1</v>
      </c>
      <c r="F11" s="141"/>
      <c r="G11" s="21">
        <f>ROUND((E11*F11),2)</f>
        <v>0</v>
      </c>
    </row>
    <row r="12" spans="1:9" x14ac:dyDescent="0.25">
      <c r="A12" s="17" t="s">
        <v>146</v>
      </c>
      <c r="B12" s="140" t="s">
        <v>382</v>
      </c>
      <c r="C12" s="142" t="s">
        <v>479</v>
      </c>
      <c r="D12" s="70" t="s">
        <v>77</v>
      </c>
      <c r="E12" s="70">
        <v>20</v>
      </c>
      <c r="F12" s="143"/>
      <c r="G12" s="21">
        <f>ROUND((E12*F12),2)</f>
        <v>0</v>
      </c>
    </row>
    <row r="13" spans="1:9" x14ac:dyDescent="0.25">
      <c r="A13" s="17" t="s">
        <v>146</v>
      </c>
      <c r="B13" s="140" t="s">
        <v>384</v>
      </c>
      <c r="C13" s="142" t="s">
        <v>156</v>
      </c>
      <c r="D13" s="70" t="s">
        <v>157</v>
      </c>
      <c r="E13" s="70">
        <v>10</v>
      </c>
      <c r="F13" s="143"/>
      <c r="G13" s="21">
        <f t="shared" ref="G13:G15" si="1">ROUND((E13*F13),2)</f>
        <v>0</v>
      </c>
    </row>
    <row r="14" spans="1:9" x14ac:dyDescent="0.25">
      <c r="A14" s="17" t="s">
        <v>146</v>
      </c>
      <c r="B14" s="140" t="s">
        <v>385</v>
      </c>
      <c r="C14" s="142" t="s">
        <v>363</v>
      </c>
      <c r="D14" s="70" t="s">
        <v>159</v>
      </c>
      <c r="E14" s="70">
        <v>4</v>
      </c>
      <c r="F14" s="143"/>
      <c r="G14" s="21">
        <f>ROUND((E14*F14),2)</f>
        <v>0</v>
      </c>
    </row>
    <row r="15" spans="1:9" ht="14.4" thickBot="1" x14ac:dyDescent="0.3">
      <c r="A15" s="17" t="s">
        <v>146</v>
      </c>
      <c r="B15" s="140" t="s">
        <v>386</v>
      </c>
      <c r="C15" s="142" t="s">
        <v>161</v>
      </c>
      <c r="D15" s="70" t="s">
        <v>77</v>
      </c>
      <c r="E15" s="70">
        <v>42</v>
      </c>
      <c r="F15" s="143"/>
      <c r="G15" s="21">
        <f t="shared" si="1"/>
        <v>0</v>
      </c>
    </row>
    <row r="16" spans="1:9" ht="34.200000000000003" customHeight="1" thickBot="1" x14ac:dyDescent="0.3">
      <c r="A16" s="36" t="s">
        <v>146</v>
      </c>
      <c r="B16" s="140" t="s">
        <v>387</v>
      </c>
      <c r="C16" s="144" t="s">
        <v>162</v>
      </c>
      <c r="D16" s="74" t="s">
        <v>157</v>
      </c>
      <c r="E16" s="74">
        <v>53</v>
      </c>
      <c r="F16" s="145"/>
      <c r="G16" s="25">
        <f>ROUND((E16*F16),2)</f>
        <v>0</v>
      </c>
      <c r="H16" s="96" t="s">
        <v>99</v>
      </c>
      <c r="I16" s="27">
        <f>ROUND(SUM(G5:G16),2)</f>
        <v>0</v>
      </c>
    </row>
    <row r="17" spans="1:9" x14ac:dyDescent="0.25">
      <c r="A17" s="11" t="s">
        <v>163</v>
      </c>
      <c r="B17" s="137" t="s">
        <v>389</v>
      </c>
      <c r="C17" s="138" t="s">
        <v>165</v>
      </c>
      <c r="D17" s="14" t="s">
        <v>77</v>
      </c>
      <c r="E17" s="14">
        <v>85</v>
      </c>
      <c r="F17" s="139"/>
      <c r="G17" s="16">
        <f>ROUND((E17*F17),2)</f>
        <v>0</v>
      </c>
      <c r="H17" s="2"/>
    </row>
    <row r="18" spans="1:9" ht="14.4" thickBot="1" x14ac:dyDescent="0.3">
      <c r="A18" s="17" t="s">
        <v>163</v>
      </c>
      <c r="B18" s="140" t="s">
        <v>391</v>
      </c>
      <c r="C18" s="113" t="s">
        <v>166</v>
      </c>
      <c r="D18" s="22" t="s">
        <v>86</v>
      </c>
      <c r="E18" s="22">
        <v>25.5</v>
      </c>
      <c r="F18" s="141"/>
      <c r="G18" s="21">
        <f>ROUND((E18*F18),2)</f>
        <v>0</v>
      </c>
      <c r="H18" s="2"/>
    </row>
    <row r="19" spans="1:9" s="33" customFormat="1" ht="28.2" thickBot="1" x14ac:dyDescent="0.3">
      <c r="A19" s="86" t="s">
        <v>163</v>
      </c>
      <c r="B19" s="140" t="s">
        <v>393</v>
      </c>
      <c r="C19" s="142" t="s">
        <v>213</v>
      </c>
      <c r="D19" s="70" t="s">
        <v>77</v>
      </c>
      <c r="E19" s="70">
        <v>15</v>
      </c>
      <c r="F19" s="146"/>
      <c r="G19" s="88">
        <f>ROUND((E19*F19),2)</f>
        <v>0</v>
      </c>
      <c r="H19" s="96" t="s">
        <v>143</v>
      </c>
      <c r="I19" s="27">
        <f>ROUND(SUM(G17:G19),2)</f>
        <v>0</v>
      </c>
    </row>
    <row r="20" spans="1:9" s="33" customFormat="1" ht="27.6" x14ac:dyDescent="0.25">
      <c r="A20" s="11" t="s">
        <v>543</v>
      </c>
      <c r="B20" s="12" t="s">
        <v>402</v>
      </c>
      <c r="C20" s="138" t="s">
        <v>169</v>
      </c>
      <c r="D20" s="14" t="s">
        <v>77</v>
      </c>
      <c r="E20" s="14">
        <v>12</v>
      </c>
      <c r="F20" s="31"/>
      <c r="G20" s="16">
        <f t="shared" ref="G20:G42" si="2">ROUND((E20*F20),2)</f>
        <v>0</v>
      </c>
      <c r="H20" s="29"/>
      <c r="I20" s="30"/>
    </row>
    <row r="21" spans="1:9" s="33" customFormat="1" ht="28.2" thickBot="1" x14ac:dyDescent="0.3">
      <c r="A21" s="17" t="s">
        <v>543</v>
      </c>
      <c r="B21" s="18" t="s">
        <v>403</v>
      </c>
      <c r="C21" s="113" t="s">
        <v>652</v>
      </c>
      <c r="D21" s="22" t="s">
        <v>77</v>
      </c>
      <c r="E21" s="22">
        <v>12</v>
      </c>
      <c r="F21" s="89"/>
      <c r="G21" s="21">
        <f>ROUND((E21*F21),2)</f>
        <v>0</v>
      </c>
      <c r="H21" s="29"/>
      <c r="I21" s="30"/>
    </row>
    <row r="22" spans="1:9" s="33" customFormat="1" ht="28.2" thickBot="1" x14ac:dyDescent="0.3">
      <c r="A22" s="86" t="s">
        <v>543</v>
      </c>
      <c r="B22" s="18" t="s">
        <v>404</v>
      </c>
      <c r="C22" s="147" t="s">
        <v>173</v>
      </c>
      <c r="D22" s="148" t="s">
        <v>27</v>
      </c>
      <c r="E22" s="149">
        <v>60</v>
      </c>
      <c r="F22" s="146"/>
      <c r="G22" s="88">
        <f t="shared" si="2"/>
        <v>0</v>
      </c>
      <c r="H22" s="96" t="s">
        <v>174</v>
      </c>
      <c r="I22" s="27">
        <f>ROUND(SUM(G20:G22),2)</f>
        <v>0</v>
      </c>
    </row>
    <row r="23" spans="1:9" s="33" customFormat="1" ht="27.6" x14ac:dyDescent="0.25">
      <c r="A23" s="11" t="s">
        <v>546</v>
      </c>
      <c r="B23" s="12" t="s">
        <v>406</v>
      </c>
      <c r="C23" s="150" t="s">
        <v>177</v>
      </c>
      <c r="D23" s="151" t="s">
        <v>77</v>
      </c>
      <c r="E23" s="152">
        <v>69</v>
      </c>
      <c r="F23" s="31"/>
      <c r="G23" s="16">
        <f t="shared" si="2"/>
        <v>0</v>
      </c>
      <c r="H23" s="29"/>
      <c r="I23" s="30"/>
    </row>
    <row r="24" spans="1:9" s="33" customFormat="1" ht="27.6" x14ac:dyDescent="0.25">
      <c r="A24" s="17" t="s">
        <v>546</v>
      </c>
      <c r="B24" s="18" t="s">
        <v>407</v>
      </c>
      <c r="C24" s="114" t="s">
        <v>491</v>
      </c>
      <c r="D24" s="153" t="s">
        <v>77</v>
      </c>
      <c r="E24" s="154">
        <v>69</v>
      </c>
      <c r="F24" s="89"/>
      <c r="G24" s="21">
        <f t="shared" si="2"/>
        <v>0</v>
      </c>
      <c r="H24" s="29"/>
      <c r="I24" s="30"/>
    </row>
    <row r="25" spans="1:9" s="33" customFormat="1" ht="27.6" x14ac:dyDescent="0.25">
      <c r="A25" s="17" t="s">
        <v>546</v>
      </c>
      <c r="B25" s="18" t="s">
        <v>408</v>
      </c>
      <c r="C25" s="114" t="s">
        <v>232</v>
      </c>
      <c r="D25" s="153" t="s">
        <v>77</v>
      </c>
      <c r="E25" s="154">
        <v>63</v>
      </c>
      <c r="F25" s="89"/>
      <c r="G25" s="21">
        <f t="shared" si="2"/>
        <v>0</v>
      </c>
      <c r="H25" s="29"/>
      <c r="I25" s="30"/>
    </row>
    <row r="26" spans="1:9" s="33" customFormat="1" ht="27.6" x14ac:dyDescent="0.25">
      <c r="A26" s="17" t="s">
        <v>546</v>
      </c>
      <c r="B26" s="18" t="s">
        <v>409</v>
      </c>
      <c r="C26" s="114" t="s">
        <v>185</v>
      </c>
      <c r="D26" s="153" t="s">
        <v>77</v>
      </c>
      <c r="E26" s="154">
        <v>5</v>
      </c>
      <c r="F26" s="89"/>
      <c r="G26" s="21">
        <f t="shared" si="2"/>
        <v>0</v>
      </c>
      <c r="H26" s="29"/>
      <c r="I26" s="30"/>
    </row>
    <row r="27" spans="1:9" s="33" customFormat="1" ht="27.6" x14ac:dyDescent="0.25">
      <c r="A27" s="17" t="s">
        <v>546</v>
      </c>
      <c r="B27" s="18" t="s">
        <v>410</v>
      </c>
      <c r="C27" s="114" t="s">
        <v>187</v>
      </c>
      <c r="D27" s="153" t="s">
        <v>77</v>
      </c>
      <c r="E27" s="154">
        <v>1</v>
      </c>
      <c r="F27" s="89"/>
      <c r="G27" s="21">
        <f t="shared" si="2"/>
        <v>0</v>
      </c>
      <c r="H27" s="29"/>
      <c r="I27" s="30"/>
    </row>
    <row r="28" spans="1:9" s="33" customFormat="1" ht="27.6" x14ac:dyDescent="0.25">
      <c r="A28" s="17" t="s">
        <v>546</v>
      </c>
      <c r="B28" s="18" t="s">
        <v>411</v>
      </c>
      <c r="C28" s="114" t="s">
        <v>492</v>
      </c>
      <c r="D28" s="153" t="s">
        <v>27</v>
      </c>
      <c r="E28" s="154">
        <v>32</v>
      </c>
      <c r="F28" s="89"/>
      <c r="G28" s="21">
        <f t="shared" si="2"/>
        <v>0</v>
      </c>
      <c r="H28" s="29"/>
      <c r="I28" s="30"/>
    </row>
    <row r="29" spans="1:9" s="33" customFormat="1" ht="28.2" thickBot="1" x14ac:dyDescent="0.3">
      <c r="A29" s="17" t="s">
        <v>546</v>
      </c>
      <c r="B29" s="18" t="s">
        <v>413</v>
      </c>
      <c r="C29" s="114" t="s">
        <v>191</v>
      </c>
      <c r="D29" s="153" t="s">
        <v>27</v>
      </c>
      <c r="E29" s="154">
        <v>23</v>
      </c>
      <c r="F29" s="89"/>
      <c r="G29" s="21">
        <f t="shared" si="2"/>
        <v>0</v>
      </c>
      <c r="H29" s="29"/>
      <c r="I29" s="30"/>
    </row>
    <row r="30" spans="1:9" s="33" customFormat="1" ht="28.2" thickBot="1" x14ac:dyDescent="0.3">
      <c r="A30" s="17" t="s">
        <v>546</v>
      </c>
      <c r="B30" s="18" t="s">
        <v>414</v>
      </c>
      <c r="C30" s="147" t="s">
        <v>193</v>
      </c>
      <c r="D30" s="148" t="s">
        <v>27</v>
      </c>
      <c r="E30" s="149">
        <v>32</v>
      </c>
      <c r="F30" s="146"/>
      <c r="G30" s="88">
        <f t="shared" si="2"/>
        <v>0</v>
      </c>
      <c r="H30" s="26" t="s">
        <v>194</v>
      </c>
      <c r="I30" s="27">
        <f>ROUND(SUM(G23:G30),2)</f>
        <v>0</v>
      </c>
    </row>
    <row r="31" spans="1:9" x14ac:dyDescent="0.25">
      <c r="A31" s="11" t="s">
        <v>653</v>
      </c>
      <c r="B31" s="12" t="s">
        <v>416</v>
      </c>
      <c r="C31" s="150" t="s">
        <v>491</v>
      </c>
      <c r="D31" s="151" t="s">
        <v>77</v>
      </c>
      <c r="E31" s="152">
        <v>16</v>
      </c>
      <c r="F31" s="31"/>
      <c r="G31" s="16">
        <f t="shared" si="2"/>
        <v>0</v>
      </c>
      <c r="H31" s="29"/>
      <c r="I31" s="30"/>
    </row>
    <row r="32" spans="1:9" x14ac:dyDescent="0.25">
      <c r="A32" s="17" t="s">
        <v>653</v>
      </c>
      <c r="B32" s="18" t="s">
        <v>417</v>
      </c>
      <c r="C32" s="114" t="s">
        <v>232</v>
      </c>
      <c r="D32" s="153" t="s">
        <v>77</v>
      </c>
      <c r="E32" s="154">
        <v>10</v>
      </c>
      <c r="F32" s="89"/>
      <c r="G32" s="21">
        <f t="shared" si="2"/>
        <v>0</v>
      </c>
      <c r="H32" s="29"/>
      <c r="I32" s="30"/>
    </row>
    <row r="33" spans="1:9" x14ac:dyDescent="0.25">
      <c r="A33" s="17" t="s">
        <v>653</v>
      </c>
      <c r="B33" s="18" t="s">
        <v>418</v>
      </c>
      <c r="C33" s="114" t="s">
        <v>185</v>
      </c>
      <c r="D33" s="153" t="s">
        <v>77</v>
      </c>
      <c r="E33" s="154">
        <v>6</v>
      </c>
      <c r="F33" s="89"/>
      <c r="G33" s="21">
        <f t="shared" si="2"/>
        <v>0</v>
      </c>
      <c r="H33" s="29"/>
      <c r="I33" s="30"/>
    </row>
    <row r="34" spans="1:9" ht="14.4" thickBot="1" x14ac:dyDescent="0.3">
      <c r="A34" s="17" t="s">
        <v>653</v>
      </c>
      <c r="B34" s="18" t="s">
        <v>419</v>
      </c>
      <c r="C34" s="114" t="s">
        <v>492</v>
      </c>
      <c r="D34" s="153" t="s">
        <v>27</v>
      </c>
      <c r="E34" s="154">
        <v>26.5</v>
      </c>
      <c r="F34" s="89"/>
      <c r="G34" s="21">
        <f t="shared" si="2"/>
        <v>0</v>
      </c>
      <c r="H34" s="29"/>
      <c r="I34" s="30"/>
    </row>
    <row r="35" spans="1:9" ht="28.2" thickBot="1" x14ac:dyDescent="0.3">
      <c r="A35" s="86" t="s">
        <v>653</v>
      </c>
      <c r="B35" s="117" t="s">
        <v>420</v>
      </c>
      <c r="C35" s="147" t="s">
        <v>193</v>
      </c>
      <c r="D35" s="148" t="s">
        <v>27</v>
      </c>
      <c r="E35" s="149">
        <v>23</v>
      </c>
      <c r="F35" s="146"/>
      <c r="G35" s="88">
        <f t="shared" si="2"/>
        <v>0</v>
      </c>
      <c r="H35" s="26" t="s">
        <v>424</v>
      </c>
      <c r="I35" s="27">
        <f>ROUND(SUM(G31:G35),2)</f>
        <v>0</v>
      </c>
    </row>
    <row r="36" spans="1:9" x14ac:dyDescent="0.25">
      <c r="A36" s="11" t="s">
        <v>425</v>
      </c>
      <c r="B36" s="12" t="s">
        <v>375</v>
      </c>
      <c r="C36" s="150" t="s">
        <v>426</v>
      </c>
      <c r="D36" s="151" t="s">
        <v>159</v>
      </c>
      <c r="E36" s="152">
        <v>4</v>
      </c>
      <c r="F36" s="31"/>
      <c r="G36" s="16">
        <f t="shared" si="2"/>
        <v>0</v>
      </c>
      <c r="H36" s="29"/>
      <c r="I36" s="30"/>
    </row>
    <row r="37" spans="1:9" x14ac:dyDescent="0.25">
      <c r="A37" s="17" t="s">
        <v>425</v>
      </c>
      <c r="B37" s="18" t="s">
        <v>427</v>
      </c>
      <c r="C37" s="19" t="s">
        <v>428</v>
      </c>
      <c r="D37" s="153" t="s">
        <v>159</v>
      </c>
      <c r="E37" s="154">
        <v>4</v>
      </c>
      <c r="F37" s="89"/>
      <c r="G37" s="21">
        <f t="shared" si="2"/>
        <v>0</v>
      </c>
    </row>
    <row r="38" spans="1:9" x14ac:dyDescent="0.25">
      <c r="A38" s="17" t="s">
        <v>425</v>
      </c>
      <c r="B38" s="18" t="s">
        <v>429</v>
      </c>
      <c r="C38" s="114" t="s">
        <v>197</v>
      </c>
      <c r="D38" s="153" t="s">
        <v>159</v>
      </c>
      <c r="E38" s="154">
        <v>4</v>
      </c>
      <c r="F38" s="89"/>
      <c r="G38" s="21">
        <f t="shared" si="2"/>
        <v>0</v>
      </c>
      <c r="H38" s="29"/>
      <c r="I38" s="30"/>
    </row>
    <row r="39" spans="1:9" x14ac:dyDescent="0.25">
      <c r="A39" s="17" t="s">
        <v>425</v>
      </c>
      <c r="B39" s="18" t="s">
        <v>430</v>
      </c>
      <c r="C39" s="114" t="s">
        <v>654</v>
      </c>
      <c r="D39" s="153" t="s">
        <v>159</v>
      </c>
      <c r="E39" s="154">
        <v>2</v>
      </c>
      <c r="F39" s="89"/>
      <c r="G39" s="21">
        <f t="shared" si="2"/>
        <v>0</v>
      </c>
      <c r="H39" s="29"/>
      <c r="I39" s="30"/>
    </row>
    <row r="40" spans="1:9" x14ac:dyDescent="0.25">
      <c r="A40" s="17" t="s">
        <v>425</v>
      </c>
      <c r="B40" s="18" t="s">
        <v>432</v>
      </c>
      <c r="C40" s="114" t="s">
        <v>655</v>
      </c>
      <c r="D40" s="153" t="s">
        <v>27</v>
      </c>
      <c r="E40" s="154">
        <v>19</v>
      </c>
      <c r="F40" s="89"/>
      <c r="G40" s="21">
        <f t="shared" si="2"/>
        <v>0</v>
      </c>
      <c r="H40" s="29"/>
      <c r="I40" s="30"/>
    </row>
    <row r="41" spans="1:9" ht="14.4" thickBot="1" x14ac:dyDescent="0.3">
      <c r="A41" s="17" t="s">
        <v>425</v>
      </c>
      <c r="B41" s="18" t="s">
        <v>433</v>
      </c>
      <c r="C41" s="19" t="s">
        <v>199</v>
      </c>
      <c r="D41" s="153" t="s">
        <v>77</v>
      </c>
      <c r="E41" s="154">
        <v>30</v>
      </c>
      <c r="F41" s="89"/>
      <c r="G41" s="21">
        <f t="shared" si="2"/>
        <v>0</v>
      </c>
      <c r="H41" s="29"/>
      <c r="I41" s="30"/>
    </row>
    <row r="42" spans="1:9" ht="28.2" thickBot="1" x14ac:dyDescent="0.3">
      <c r="A42" s="86" t="s">
        <v>425</v>
      </c>
      <c r="B42" s="18" t="s">
        <v>656</v>
      </c>
      <c r="C42" s="147" t="s">
        <v>657</v>
      </c>
      <c r="D42" s="148" t="s">
        <v>27</v>
      </c>
      <c r="E42" s="149">
        <v>56</v>
      </c>
      <c r="F42" s="146"/>
      <c r="G42" s="88">
        <f t="shared" si="2"/>
        <v>0</v>
      </c>
      <c r="H42" s="96" t="s">
        <v>202</v>
      </c>
      <c r="I42" s="27">
        <f>ROUND(SUM(G36:G42),2)</f>
        <v>0</v>
      </c>
    </row>
    <row r="43" spans="1:9" ht="14.4" thickBot="1" x14ac:dyDescent="0.3">
      <c r="A43" s="11" t="s">
        <v>203</v>
      </c>
      <c r="B43" s="12" t="s">
        <v>434</v>
      </c>
      <c r="C43" s="150" t="s">
        <v>205</v>
      </c>
      <c r="D43" s="151" t="s">
        <v>58</v>
      </c>
      <c r="E43" s="152">
        <v>1</v>
      </c>
      <c r="F43" s="31"/>
      <c r="G43" s="16">
        <f>ROUND((E43*F43),2)</f>
        <v>0</v>
      </c>
      <c r="H43" s="158"/>
      <c r="I43" s="159"/>
    </row>
    <row r="44" spans="1:9" ht="28.2" thickBot="1" x14ac:dyDescent="0.3">
      <c r="A44" s="36" t="s">
        <v>203</v>
      </c>
      <c r="B44" s="81" t="s">
        <v>435</v>
      </c>
      <c r="C44" s="23" t="s">
        <v>247</v>
      </c>
      <c r="D44" s="156" t="s">
        <v>58</v>
      </c>
      <c r="E44" s="157">
        <v>1</v>
      </c>
      <c r="F44" s="35"/>
      <c r="G44" s="25">
        <f>ROUND((E44*F44),2)</f>
        <v>0</v>
      </c>
      <c r="H44" s="158" t="s">
        <v>208</v>
      </c>
      <c r="I44" s="159">
        <f>ROUND(SUM(G43:G44),2)</f>
        <v>0</v>
      </c>
    </row>
    <row r="45" spans="1:9" ht="42" thickBot="1" x14ac:dyDescent="0.3">
      <c r="A45" s="37"/>
      <c r="B45" s="38"/>
      <c r="C45" s="37"/>
      <c r="D45" s="38"/>
      <c r="E45" s="38"/>
      <c r="F45" s="109" t="s">
        <v>658</v>
      </c>
      <c r="G45" s="110">
        <f>SUM(G5:G44)</f>
        <v>0</v>
      </c>
      <c r="H45" s="41"/>
      <c r="I45" s="30"/>
    </row>
    <row r="46" spans="1:9" x14ac:dyDescent="0.25">
      <c r="A46" s="42"/>
      <c r="B46" s="43"/>
      <c r="C46" s="43"/>
      <c r="D46" s="43"/>
      <c r="E46" s="44"/>
      <c r="F46" s="43"/>
      <c r="G46" s="45"/>
    </row>
  </sheetData>
  <mergeCells count="2">
    <mergeCell ref="A1:G1"/>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7D86-5835-46F1-9CB8-53D74E6C808E}">
  <dimension ref="A1:I61"/>
  <sheetViews>
    <sheetView topLeftCell="E1" zoomScaleNormal="100" workbookViewId="0">
      <selection activeCell="A3" sqref="A3:G3"/>
    </sheetView>
  </sheetViews>
  <sheetFormatPr defaultColWidth="9.109375" defaultRowHeight="13.8" x14ac:dyDescent="0.25"/>
  <cols>
    <col min="1" max="1" width="39.6640625" style="47" customWidth="1"/>
    <col min="2" max="2" width="10.5546875" style="48" customWidth="1"/>
    <col min="3" max="3" width="88.88671875" style="49" bestFit="1" customWidth="1"/>
    <col min="4" max="4" width="9.109375" style="48"/>
    <col min="5" max="5" width="16.33203125" style="48" customWidth="1"/>
    <col min="6" max="6" width="20.6640625" style="50" customWidth="1"/>
    <col min="7" max="7" width="14.6640625" style="48" customWidth="1"/>
    <col min="8" max="8" width="21.5546875" style="1" customWidth="1"/>
    <col min="9" max="9" width="16.109375" style="2" customWidth="1"/>
    <col min="10" max="16384" width="9.109375" style="2"/>
  </cols>
  <sheetData>
    <row r="1" spans="1:7" ht="39.9" customHeight="1" x14ac:dyDescent="0.25">
      <c r="A1" s="302" t="s">
        <v>628</v>
      </c>
      <c r="B1" s="302"/>
      <c r="C1" s="302"/>
      <c r="D1" s="302"/>
      <c r="E1" s="302"/>
      <c r="F1" s="302"/>
      <c r="G1" s="302"/>
    </row>
    <row r="2" spans="1:7" ht="21.75" customHeight="1" thickBot="1" x14ac:dyDescent="0.3">
      <c r="A2" s="3"/>
      <c r="B2" s="3"/>
      <c r="C2" s="3"/>
      <c r="D2" s="3"/>
      <c r="E2" s="4"/>
      <c r="F2" s="3"/>
      <c r="G2" s="3"/>
    </row>
    <row r="3" spans="1:7" ht="21.75" customHeight="1" thickBot="1" x14ac:dyDescent="0.3">
      <c r="A3" s="310" t="s">
        <v>659</v>
      </c>
      <c r="B3" s="311"/>
      <c r="C3" s="311"/>
      <c r="D3" s="311"/>
      <c r="E3" s="311"/>
      <c r="F3" s="311"/>
      <c r="G3" s="312"/>
    </row>
    <row r="4" spans="1:7" ht="46.95" customHeight="1" thickBot="1" x14ac:dyDescent="0.3">
      <c r="A4" s="131" t="s">
        <v>9</v>
      </c>
      <c r="B4" s="132" t="s">
        <v>10</v>
      </c>
      <c r="C4" s="133" t="s">
        <v>11</v>
      </c>
      <c r="D4" s="133" t="s">
        <v>12</v>
      </c>
      <c r="E4" s="134" t="s">
        <v>13</v>
      </c>
      <c r="F4" s="135" t="s">
        <v>14</v>
      </c>
      <c r="G4" s="136" t="s">
        <v>15</v>
      </c>
    </row>
    <row r="5" spans="1:7" x14ac:dyDescent="0.25">
      <c r="A5" s="11" t="s">
        <v>146</v>
      </c>
      <c r="B5" s="137" t="s">
        <v>358</v>
      </c>
      <c r="C5" s="138" t="s">
        <v>147</v>
      </c>
      <c r="D5" s="14" t="s">
        <v>58</v>
      </c>
      <c r="E5" s="14">
        <v>1</v>
      </c>
      <c r="F5" s="139"/>
      <c r="G5" s="16">
        <f>ROUND((E5*F5),2)</f>
        <v>0</v>
      </c>
    </row>
    <row r="6" spans="1:7" x14ac:dyDescent="0.25">
      <c r="A6" s="17" t="s">
        <v>146</v>
      </c>
      <c r="B6" s="140" t="s">
        <v>359</v>
      </c>
      <c r="C6" s="113" t="s">
        <v>660</v>
      </c>
      <c r="D6" s="22" t="s">
        <v>22</v>
      </c>
      <c r="E6" s="22">
        <v>2</v>
      </c>
      <c r="F6" s="141"/>
      <c r="G6" s="21">
        <f>ROUND((E6*F6),2)</f>
        <v>0</v>
      </c>
    </row>
    <row r="7" spans="1:7" x14ac:dyDescent="0.25">
      <c r="A7" s="17" t="s">
        <v>146</v>
      </c>
      <c r="B7" s="140" t="s">
        <v>360</v>
      </c>
      <c r="C7" s="113" t="s">
        <v>148</v>
      </c>
      <c r="D7" s="22" t="s">
        <v>27</v>
      </c>
      <c r="E7" s="22">
        <v>50</v>
      </c>
      <c r="F7" s="141"/>
      <c r="G7" s="21">
        <f>ROUND((E7*F7),2)</f>
        <v>0</v>
      </c>
    </row>
    <row r="8" spans="1:7" x14ac:dyDescent="0.25">
      <c r="A8" s="17" t="s">
        <v>146</v>
      </c>
      <c r="B8" s="140" t="s">
        <v>362</v>
      </c>
      <c r="C8" s="113" t="s">
        <v>149</v>
      </c>
      <c r="D8" s="22" t="s">
        <v>27</v>
      </c>
      <c r="E8" s="22">
        <v>15</v>
      </c>
      <c r="F8" s="141"/>
      <c r="G8" s="21">
        <f t="shared" ref="G8:G10" si="0">ROUND((E8*F8),2)</f>
        <v>0</v>
      </c>
    </row>
    <row r="9" spans="1:7" x14ac:dyDescent="0.25">
      <c r="A9" s="17" t="s">
        <v>146</v>
      </c>
      <c r="B9" s="140" t="s">
        <v>364</v>
      </c>
      <c r="C9" s="113" t="s">
        <v>150</v>
      </c>
      <c r="D9" s="22" t="s">
        <v>77</v>
      </c>
      <c r="E9" s="22">
        <v>110</v>
      </c>
      <c r="F9" s="141"/>
      <c r="G9" s="21">
        <f>ROUND((E9*F9),2)</f>
        <v>0</v>
      </c>
    </row>
    <row r="10" spans="1:7" x14ac:dyDescent="0.25">
      <c r="A10" s="17" t="s">
        <v>146</v>
      </c>
      <c r="B10" s="140" t="s">
        <v>365</v>
      </c>
      <c r="C10" s="113" t="s">
        <v>153</v>
      </c>
      <c r="D10" s="22" t="s">
        <v>27</v>
      </c>
      <c r="E10" s="22">
        <v>75</v>
      </c>
      <c r="F10" s="141"/>
      <c r="G10" s="21">
        <f t="shared" si="0"/>
        <v>0</v>
      </c>
    </row>
    <row r="11" spans="1:7" x14ac:dyDescent="0.25">
      <c r="A11" s="17" t="s">
        <v>146</v>
      </c>
      <c r="B11" s="140" t="s">
        <v>380</v>
      </c>
      <c r="C11" s="113" t="s">
        <v>154</v>
      </c>
      <c r="D11" s="22" t="s">
        <v>86</v>
      </c>
      <c r="E11" s="22">
        <v>1</v>
      </c>
      <c r="F11" s="141"/>
      <c r="G11" s="21">
        <f>ROUND((E11*F11),2)</f>
        <v>0</v>
      </c>
    </row>
    <row r="12" spans="1:7" x14ac:dyDescent="0.25">
      <c r="A12" s="17" t="s">
        <v>146</v>
      </c>
      <c r="B12" s="140" t="s">
        <v>382</v>
      </c>
      <c r="C12" s="142" t="s">
        <v>479</v>
      </c>
      <c r="D12" s="70" t="s">
        <v>77</v>
      </c>
      <c r="E12" s="70">
        <v>20</v>
      </c>
      <c r="F12" s="143"/>
      <c r="G12" s="21">
        <f>ROUND((E12*F12),2)</f>
        <v>0</v>
      </c>
    </row>
    <row r="13" spans="1:7" x14ac:dyDescent="0.25">
      <c r="A13" s="17" t="s">
        <v>146</v>
      </c>
      <c r="B13" s="140" t="s">
        <v>384</v>
      </c>
      <c r="C13" s="142" t="s">
        <v>156</v>
      </c>
      <c r="D13" s="70" t="s">
        <v>157</v>
      </c>
      <c r="E13" s="70">
        <v>10</v>
      </c>
      <c r="F13" s="143"/>
      <c r="G13" s="21">
        <f t="shared" ref="G13:G16" si="1">ROUND((E13*F13),2)</f>
        <v>0</v>
      </c>
    </row>
    <row r="14" spans="1:7" x14ac:dyDescent="0.25">
      <c r="A14" s="17" t="s">
        <v>146</v>
      </c>
      <c r="B14" s="140" t="s">
        <v>385</v>
      </c>
      <c r="C14" s="142" t="s">
        <v>363</v>
      </c>
      <c r="D14" s="70" t="s">
        <v>159</v>
      </c>
      <c r="E14" s="70">
        <v>4</v>
      </c>
      <c r="F14" s="143"/>
      <c r="G14" s="21">
        <f>ROUND((E14*F14),2)</f>
        <v>0</v>
      </c>
    </row>
    <row r="15" spans="1:7" x14ac:dyDescent="0.25">
      <c r="A15" s="17" t="s">
        <v>146</v>
      </c>
      <c r="B15" s="140" t="s">
        <v>386</v>
      </c>
      <c r="C15" s="142" t="s">
        <v>161</v>
      </c>
      <c r="D15" s="70" t="s">
        <v>77</v>
      </c>
      <c r="E15" s="70">
        <v>28</v>
      </c>
      <c r="F15" s="143"/>
      <c r="G15" s="21">
        <f t="shared" si="1"/>
        <v>0</v>
      </c>
    </row>
    <row r="16" spans="1:7" ht="14.4" thickBot="1" x14ac:dyDescent="0.3">
      <c r="A16" s="17" t="s">
        <v>146</v>
      </c>
      <c r="B16" s="140" t="s">
        <v>387</v>
      </c>
      <c r="C16" s="142" t="s">
        <v>661</v>
      </c>
      <c r="D16" s="70" t="s">
        <v>77</v>
      </c>
      <c r="E16" s="70">
        <v>180</v>
      </c>
      <c r="F16" s="143"/>
      <c r="G16" s="21">
        <f t="shared" si="1"/>
        <v>0</v>
      </c>
    </row>
    <row r="17" spans="1:9" ht="34.200000000000003" customHeight="1" thickBot="1" x14ac:dyDescent="0.3">
      <c r="A17" s="36" t="s">
        <v>146</v>
      </c>
      <c r="B17" s="140" t="s">
        <v>443</v>
      </c>
      <c r="C17" s="144" t="s">
        <v>162</v>
      </c>
      <c r="D17" s="74" t="s">
        <v>157</v>
      </c>
      <c r="E17" s="74">
        <v>57</v>
      </c>
      <c r="F17" s="145"/>
      <c r="G17" s="25">
        <f>ROUND((E17*F17),2)</f>
        <v>0</v>
      </c>
      <c r="H17" s="96" t="s">
        <v>99</v>
      </c>
      <c r="I17" s="27">
        <f>ROUND(SUM(G5:G17),2)</f>
        <v>0</v>
      </c>
    </row>
    <row r="18" spans="1:9" x14ac:dyDescent="0.25">
      <c r="A18" s="11" t="s">
        <v>163</v>
      </c>
      <c r="B18" s="137" t="s">
        <v>389</v>
      </c>
      <c r="C18" s="138" t="s">
        <v>588</v>
      </c>
      <c r="D18" s="14" t="s">
        <v>86</v>
      </c>
      <c r="E18" s="14">
        <v>1</v>
      </c>
      <c r="F18" s="139"/>
      <c r="G18" s="16">
        <f>ROUND((E18*F18),2)</f>
        <v>0</v>
      </c>
      <c r="H18" s="2"/>
    </row>
    <row r="19" spans="1:9" ht="27.6" x14ac:dyDescent="0.25">
      <c r="A19" s="17" t="s">
        <v>163</v>
      </c>
      <c r="B19" s="140" t="s">
        <v>391</v>
      </c>
      <c r="C19" s="113" t="s">
        <v>390</v>
      </c>
      <c r="D19" s="22" t="s">
        <v>86</v>
      </c>
      <c r="E19" s="22">
        <v>6</v>
      </c>
      <c r="F19" s="141"/>
      <c r="G19" s="21">
        <f>ROUND((E19*F19),2)</f>
        <v>0</v>
      </c>
      <c r="H19" s="2"/>
    </row>
    <row r="20" spans="1:9" ht="27.6" x14ac:dyDescent="0.25">
      <c r="A20" s="17" t="s">
        <v>163</v>
      </c>
      <c r="B20" s="140" t="s">
        <v>393</v>
      </c>
      <c r="C20" s="142" t="s">
        <v>164</v>
      </c>
      <c r="D20" s="70" t="s">
        <v>86</v>
      </c>
      <c r="E20" s="70">
        <v>26</v>
      </c>
      <c r="F20" s="143"/>
      <c r="G20" s="21">
        <f>ROUND((E20*F20),2)</f>
        <v>0</v>
      </c>
      <c r="H20" s="2"/>
    </row>
    <row r="21" spans="1:9" x14ac:dyDescent="0.25">
      <c r="A21" s="17" t="s">
        <v>163</v>
      </c>
      <c r="B21" s="140" t="s">
        <v>395</v>
      </c>
      <c r="C21" s="142" t="s">
        <v>662</v>
      </c>
      <c r="D21" s="70" t="s">
        <v>77</v>
      </c>
      <c r="E21" s="70">
        <v>47</v>
      </c>
      <c r="F21" s="143"/>
      <c r="G21" s="21">
        <f t="shared" ref="G21:G25" si="2">ROUND((E21*F21),2)</f>
        <v>0</v>
      </c>
      <c r="H21" s="2"/>
    </row>
    <row r="22" spans="1:9" x14ac:dyDescent="0.25">
      <c r="A22" s="17" t="s">
        <v>163</v>
      </c>
      <c r="B22" s="140" t="s">
        <v>397</v>
      </c>
      <c r="C22" s="142" t="s">
        <v>165</v>
      </c>
      <c r="D22" s="70" t="s">
        <v>77</v>
      </c>
      <c r="E22" s="70">
        <v>82</v>
      </c>
      <c r="F22" s="143"/>
      <c r="G22" s="21">
        <f t="shared" si="2"/>
        <v>0</v>
      </c>
      <c r="H22" s="2"/>
    </row>
    <row r="23" spans="1:9" x14ac:dyDescent="0.25">
      <c r="A23" s="17" t="s">
        <v>163</v>
      </c>
      <c r="B23" s="140" t="s">
        <v>399</v>
      </c>
      <c r="C23" s="142" t="s">
        <v>663</v>
      </c>
      <c r="D23" s="70" t="s">
        <v>86</v>
      </c>
      <c r="E23" s="70">
        <v>14.1</v>
      </c>
      <c r="F23" s="143"/>
      <c r="G23" s="21">
        <f t="shared" si="2"/>
        <v>0</v>
      </c>
      <c r="H23" s="2"/>
    </row>
    <row r="24" spans="1:9" x14ac:dyDescent="0.25">
      <c r="A24" s="17" t="s">
        <v>163</v>
      </c>
      <c r="B24" s="140" t="s">
        <v>401</v>
      </c>
      <c r="C24" s="142" t="s">
        <v>166</v>
      </c>
      <c r="D24" s="70" t="s">
        <v>86</v>
      </c>
      <c r="E24" s="70">
        <v>24.6</v>
      </c>
      <c r="F24" s="143"/>
      <c r="G24" s="21">
        <f t="shared" si="2"/>
        <v>0</v>
      </c>
      <c r="H24" s="2"/>
    </row>
    <row r="25" spans="1:9" ht="14.4" thickBot="1" x14ac:dyDescent="0.3">
      <c r="A25" s="17" t="s">
        <v>163</v>
      </c>
      <c r="B25" s="140" t="s">
        <v>468</v>
      </c>
      <c r="C25" s="142" t="s">
        <v>213</v>
      </c>
      <c r="D25" s="70" t="s">
        <v>77</v>
      </c>
      <c r="E25" s="70">
        <v>12</v>
      </c>
      <c r="F25" s="143"/>
      <c r="G25" s="21">
        <f t="shared" si="2"/>
        <v>0</v>
      </c>
      <c r="H25" s="2"/>
    </row>
    <row r="26" spans="1:9" s="33" customFormat="1" ht="28.2" thickBot="1" x14ac:dyDescent="0.3">
      <c r="A26" s="86" t="s">
        <v>163</v>
      </c>
      <c r="B26" s="140" t="s">
        <v>469</v>
      </c>
      <c r="C26" s="142" t="s">
        <v>214</v>
      </c>
      <c r="D26" s="70" t="s">
        <v>77</v>
      </c>
      <c r="E26" s="70">
        <v>12</v>
      </c>
      <c r="F26" s="146"/>
      <c r="G26" s="88">
        <f>ROUND((E26*F26),2)</f>
        <v>0</v>
      </c>
      <c r="H26" s="96" t="s">
        <v>143</v>
      </c>
      <c r="I26" s="27">
        <f>ROUND(SUM(G18:G26),2)</f>
        <v>0</v>
      </c>
    </row>
    <row r="27" spans="1:9" s="33" customFormat="1" ht="27.6" x14ac:dyDescent="0.25">
      <c r="A27" s="11" t="s">
        <v>543</v>
      </c>
      <c r="B27" s="12" t="s">
        <v>402</v>
      </c>
      <c r="C27" s="138" t="s">
        <v>664</v>
      </c>
      <c r="D27" s="14" t="s">
        <v>86</v>
      </c>
      <c r="E27" s="14">
        <v>5</v>
      </c>
      <c r="F27" s="31"/>
      <c r="G27" s="16">
        <f t="shared" ref="G27:G57" si="3">ROUND((E27*F27),2)</f>
        <v>0</v>
      </c>
      <c r="H27" s="29"/>
      <c r="I27" s="30"/>
    </row>
    <row r="28" spans="1:9" s="33" customFormat="1" ht="27.6" x14ac:dyDescent="0.25">
      <c r="A28" s="17" t="s">
        <v>543</v>
      </c>
      <c r="B28" s="18" t="s">
        <v>403</v>
      </c>
      <c r="C28" s="113" t="s">
        <v>665</v>
      </c>
      <c r="D28" s="22" t="s">
        <v>77</v>
      </c>
      <c r="E28" s="22">
        <v>22</v>
      </c>
      <c r="F28" s="89"/>
      <c r="G28" s="21">
        <f>ROUND((E28*F28),2)</f>
        <v>0</v>
      </c>
      <c r="H28" s="29"/>
      <c r="I28" s="30"/>
    </row>
    <row r="29" spans="1:9" s="33" customFormat="1" ht="27.6" x14ac:dyDescent="0.25">
      <c r="A29" s="17" t="s">
        <v>543</v>
      </c>
      <c r="B29" s="18" t="s">
        <v>404</v>
      </c>
      <c r="C29" s="142" t="s">
        <v>666</v>
      </c>
      <c r="D29" s="70" t="s">
        <v>77</v>
      </c>
      <c r="E29" s="70">
        <v>30</v>
      </c>
      <c r="F29" s="146"/>
      <c r="G29" s="21">
        <f t="shared" ref="G29:G31" si="4">ROUND((E29*F29),2)</f>
        <v>0</v>
      </c>
      <c r="H29" s="29"/>
      <c r="I29" s="30"/>
    </row>
    <row r="30" spans="1:9" s="33" customFormat="1" ht="27.6" x14ac:dyDescent="0.25">
      <c r="A30" s="17" t="s">
        <v>543</v>
      </c>
      <c r="B30" s="18" t="s">
        <v>487</v>
      </c>
      <c r="C30" s="142" t="s">
        <v>169</v>
      </c>
      <c r="D30" s="70" t="s">
        <v>77</v>
      </c>
      <c r="E30" s="70">
        <v>36</v>
      </c>
      <c r="F30" s="146"/>
      <c r="G30" s="21">
        <f t="shared" si="4"/>
        <v>0</v>
      </c>
      <c r="H30" s="29"/>
      <c r="I30" s="30"/>
    </row>
    <row r="31" spans="1:9" s="33" customFormat="1" ht="28.2" thickBot="1" x14ac:dyDescent="0.3">
      <c r="A31" s="17" t="s">
        <v>543</v>
      </c>
      <c r="B31" s="18" t="s">
        <v>488</v>
      </c>
      <c r="C31" s="142" t="s">
        <v>652</v>
      </c>
      <c r="D31" s="70" t="s">
        <v>77</v>
      </c>
      <c r="E31" s="70">
        <v>36</v>
      </c>
      <c r="F31" s="146"/>
      <c r="G31" s="21">
        <f t="shared" si="4"/>
        <v>0</v>
      </c>
      <c r="H31" s="29"/>
      <c r="I31" s="30"/>
    </row>
    <row r="32" spans="1:9" s="33" customFormat="1" ht="28.2" thickBot="1" x14ac:dyDescent="0.3">
      <c r="A32" s="86" t="s">
        <v>543</v>
      </c>
      <c r="B32" s="18" t="s">
        <v>667</v>
      </c>
      <c r="C32" s="147" t="s">
        <v>173</v>
      </c>
      <c r="D32" s="148" t="s">
        <v>27</v>
      </c>
      <c r="E32" s="149">
        <v>79</v>
      </c>
      <c r="F32" s="146"/>
      <c r="G32" s="88">
        <f t="shared" si="3"/>
        <v>0</v>
      </c>
      <c r="H32" s="96" t="s">
        <v>174</v>
      </c>
      <c r="I32" s="27">
        <f>ROUND(SUM(G27:G32),2)</f>
        <v>0</v>
      </c>
    </row>
    <row r="33" spans="1:9" s="33" customFormat="1" ht="27.6" x14ac:dyDescent="0.25">
      <c r="A33" s="11" t="s">
        <v>622</v>
      </c>
      <c r="B33" s="12" t="s">
        <v>406</v>
      </c>
      <c r="C33" s="150" t="s">
        <v>535</v>
      </c>
      <c r="D33" s="151" t="s">
        <v>86</v>
      </c>
      <c r="E33" s="152">
        <v>5</v>
      </c>
      <c r="F33" s="31"/>
      <c r="G33" s="16">
        <f t="shared" si="3"/>
        <v>0</v>
      </c>
      <c r="H33" s="29"/>
      <c r="I33" s="30"/>
    </row>
    <row r="34" spans="1:9" s="33" customFormat="1" ht="27.6" x14ac:dyDescent="0.25">
      <c r="A34" s="17" t="s">
        <v>622</v>
      </c>
      <c r="B34" s="18" t="s">
        <v>407</v>
      </c>
      <c r="C34" s="114" t="s">
        <v>177</v>
      </c>
      <c r="D34" s="153" t="s">
        <v>77</v>
      </c>
      <c r="E34" s="154">
        <v>25</v>
      </c>
      <c r="F34" s="89"/>
      <c r="G34" s="21">
        <f t="shared" si="3"/>
        <v>0</v>
      </c>
      <c r="H34" s="29"/>
      <c r="I34" s="30"/>
    </row>
    <row r="35" spans="1:9" s="33" customFormat="1" ht="27.6" x14ac:dyDescent="0.25">
      <c r="A35" s="17" t="s">
        <v>622</v>
      </c>
      <c r="B35" s="18" t="s">
        <v>408</v>
      </c>
      <c r="C35" s="114" t="s">
        <v>491</v>
      </c>
      <c r="D35" s="153" t="s">
        <v>77</v>
      </c>
      <c r="E35" s="154">
        <v>25</v>
      </c>
      <c r="F35" s="89"/>
      <c r="G35" s="21">
        <f t="shared" si="3"/>
        <v>0</v>
      </c>
      <c r="H35" s="29"/>
      <c r="I35" s="30"/>
    </row>
    <row r="36" spans="1:9" s="33" customFormat="1" ht="27.6" x14ac:dyDescent="0.25">
      <c r="A36" s="17" t="s">
        <v>622</v>
      </c>
      <c r="B36" s="18" t="s">
        <v>409</v>
      </c>
      <c r="C36" s="114" t="s">
        <v>232</v>
      </c>
      <c r="D36" s="153" t="s">
        <v>77</v>
      </c>
      <c r="E36" s="154">
        <v>22</v>
      </c>
      <c r="F36" s="89"/>
      <c r="G36" s="21">
        <f t="shared" si="3"/>
        <v>0</v>
      </c>
      <c r="H36" s="29"/>
      <c r="I36" s="30"/>
    </row>
    <row r="37" spans="1:9" s="33" customFormat="1" ht="27.6" x14ac:dyDescent="0.25">
      <c r="A37" s="17" t="s">
        <v>622</v>
      </c>
      <c r="B37" s="18" t="s">
        <v>410</v>
      </c>
      <c r="C37" s="114" t="s">
        <v>185</v>
      </c>
      <c r="D37" s="153" t="s">
        <v>77</v>
      </c>
      <c r="E37" s="154">
        <v>3</v>
      </c>
      <c r="F37" s="89"/>
      <c r="G37" s="21">
        <f t="shared" si="3"/>
        <v>0</v>
      </c>
      <c r="H37" s="29"/>
      <c r="I37" s="30"/>
    </row>
    <row r="38" spans="1:9" s="33" customFormat="1" ht="27.6" x14ac:dyDescent="0.25">
      <c r="A38" s="17" t="s">
        <v>622</v>
      </c>
      <c r="B38" s="18" t="s">
        <v>411</v>
      </c>
      <c r="C38" s="114" t="s">
        <v>492</v>
      </c>
      <c r="D38" s="153" t="s">
        <v>27</v>
      </c>
      <c r="E38" s="154">
        <v>28</v>
      </c>
      <c r="F38" s="89"/>
      <c r="G38" s="21">
        <f t="shared" si="3"/>
        <v>0</v>
      </c>
      <c r="H38" s="29"/>
      <c r="I38" s="30"/>
    </row>
    <row r="39" spans="1:9" s="33" customFormat="1" ht="28.2" thickBot="1" x14ac:dyDescent="0.3">
      <c r="A39" s="17" t="s">
        <v>622</v>
      </c>
      <c r="B39" s="18" t="s">
        <v>413</v>
      </c>
      <c r="C39" s="114" t="s">
        <v>191</v>
      </c>
      <c r="D39" s="153" t="s">
        <v>27</v>
      </c>
      <c r="E39" s="154">
        <v>15</v>
      </c>
      <c r="F39" s="89"/>
      <c r="G39" s="21">
        <f t="shared" si="3"/>
        <v>0</v>
      </c>
      <c r="H39" s="29"/>
      <c r="I39" s="30"/>
    </row>
    <row r="40" spans="1:9" s="33" customFormat="1" ht="28.2" thickBot="1" x14ac:dyDescent="0.3">
      <c r="A40" s="17" t="s">
        <v>622</v>
      </c>
      <c r="B40" s="18" t="s">
        <v>414</v>
      </c>
      <c r="C40" s="147" t="s">
        <v>193</v>
      </c>
      <c r="D40" s="148" t="s">
        <v>27</v>
      </c>
      <c r="E40" s="149">
        <v>28</v>
      </c>
      <c r="F40" s="146"/>
      <c r="G40" s="88">
        <f t="shared" si="3"/>
        <v>0</v>
      </c>
      <c r="H40" s="26" t="s">
        <v>194</v>
      </c>
      <c r="I40" s="27">
        <f>ROUND(SUM(G33:G40),2)</f>
        <v>0</v>
      </c>
    </row>
    <row r="41" spans="1:9" s="33" customFormat="1" ht="27.6" x14ac:dyDescent="0.25">
      <c r="A41" s="11" t="s">
        <v>668</v>
      </c>
      <c r="B41" s="12" t="s">
        <v>416</v>
      </c>
      <c r="C41" s="150" t="s">
        <v>177</v>
      </c>
      <c r="D41" s="151" t="s">
        <v>77</v>
      </c>
      <c r="E41" s="152">
        <v>66</v>
      </c>
      <c r="F41" s="31"/>
      <c r="G41" s="16">
        <f t="shared" si="3"/>
        <v>0</v>
      </c>
      <c r="H41" s="29"/>
      <c r="I41" s="30"/>
    </row>
    <row r="42" spans="1:9" s="33" customFormat="1" ht="27.6" x14ac:dyDescent="0.25">
      <c r="A42" s="17" t="s">
        <v>668</v>
      </c>
      <c r="B42" s="18" t="s">
        <v>417</v>
      </c>
      <c r="C42" s="114" t="s">
        <v>491</v>
      </c>
      <c r="D42" s="153" t="s">
        <v>77</v>
      </c>
      <c r="E42" s="154">
        <v>66</v>
      </c>
      <c r="F42" s="89"/>
      <c r="G42" s="21">
        <f t="shared" si="3"/>
        <v>0</v>
      </c>
      <c r="H42" s="29"/>
      <c r="I42" s="30"/>
    </row>
    <row r="43" spans="1:9" s="33" customFormat="1" ht="27.6" x14ac:dyDescent="0.25">
      <c r="A43" s="17" t="s">
        <v>668</v>
      </c>
      <c r="B43" s="18" t="s">
        <v>418</v>
      </c>
      <c r="C43" s="114" t="s">
        <v>232</v>
      </c>
      <c r="D43" s="153" t="s">
        <v>77</v>
      </c>
      <c r="E43" s="154">
        <v>61</v>
      </c>
      <c r="F43" s="89"/>
      <c r="G43" s="21">
        <f t="shared" si="3"/>
        <v>0</v>
      </c>
      <c r="H43" s="29"/>
      <c r="I43" s="30"/>
    </row>
    <row r="44" spans="1:9" s="33" customFormat="1" ht="27.6" x14ac:dyDescent="0.25">
      <c r="A44" s="17" t="s">
        <v>668</v>
      </c>
      <c r="B44" s="18" t="s">
        <v>419</v>
      </c>
      <c r="C44" s="114" t="s">
        <v>185</v>
      </c>
      <c r="D44" s="153" t="s">
        <v>77</v>
      </c>
      <c r="E44" s="154">
        <v>3</v>
      </c>
      <c r="F44" s="89"/>
      <c r="G44" s="21">
        <f t="shared" si="3"/>
        <v>0</v>
      </c>
      <c r="H44" s="29"/>
      <c r="I44" s="30"/>
    </row>
    <row r="45" spans="1:9" s="33" customFormat="1" ht="31.5" customHeight="1" x14ac:dyDescent="0.25">
      <c r="A45" s="17" t="s">
        <v>668</v>
      </c>
      <c r="B45" s="18" t="s">
        <v>420</v>
      </c>
      <c r="C45" s="114" t="s">
        <v>187</v>
      </c>
      <c r="D45" s="153" t="s">
        <v>77</v>
      </c>
      <c r="E45" s="154">
        <v>2</v>
      </c>
      <c r="F45" s="89"/>
      <c r="G45" s="21">
        <f t="shared" si="3"/>
        <v>0</v>
      </c>
      <c r="H45" s="29"/>
      <c r="I45" s="30"/>
    </row>
    <row r="46" spans="1:9" ht="28.2" thickBot="1" x14ac:dyDescent="0.3">
      <c r="A46" s="17" t="s">
        <v>668</v>
      </c>
      <c r="B46" s="18" t="s">
        <v>422</v>
      </c>
      <c r="C46" s="114" t="s">
        <v>492</v>
      </c>
      <c r="D46" s="153" t="s">
        <v>27</v>
      </c>
      <c r="E46" s="154">
        <v>25</v>
      </c>
      <c r="F46" s="89"/>
      <c r="G46" s="21">
        <f t="shared" si="3"/>
        <v>0</v>
      </c>
      <c r="H46" s="29"/>
      <c r="I46" s="30"/>
    </row>
    <row r="47" spans="1:9" ht="28.2" thickBot="1" x14ac:dyDescent="0.3">
      <c r="A47" s="36" t="s">
        <v>668</v>
      </c>
      <c r="B47" s="18" t="s">
        <v>423</v>
      </c>
      <c r="C47" s="155" t="s">
        <v>193</v>
      </c>
      <c r="D47" s="156" t="s">
        <v>27</v>
      </c>
      <c r="E47" s="157">
        <v>25</v>
      </c>
      <c r="F47" s="35"/>
      <c r="G47" s="25">
        <f t="shared" si="3"/>
        <v>0</v>
      </c>
      <c r="H47" s="26" t="s">
        <v>424</v>
      </c>
      <c r="I47" s="27">
        <f>ROUND(SUM(G41:G47),2)</f>
        <v>0</v>
      </c>
    </row>
    <row r="48" spans="1:9" x14ac:dyDescent="0.25">
      <c r="A48" s="11" t="s">
        <v>669</v>
      </c>
      <c r="B48" s="12" t="s">
        <v>670</v>
      </c>
      <c r="C48" s="150" t="s">
        <v>491</v>
      </c>
      <c r="D48" s="151" t="s">
        <v>77</v>
      </c>
      <c r="E48" s="152">
        <v>16</v>
      </c>
      <c r="F48" s="31"/>
      <c r="G48" s="16">
        <f t="shared" si="3"/>
        <v>0</v>
      </c>
      <c r="H48" s="29"/>
      <c r="I48" s="30"/>
    </row>
    <row r="49" spans="1:9" x14ac:dyDescent="0.25">
      <c r="A49" s="17" t="s">
        <v>669</v>
      </c>
      <c r="B49" s="18" t="s">
        <v>671</v>
      </c>
      <c r="C49" s="114" t="s">
        <v>232</v>
      </c>
      <c r="D49" s="153" t="s">
        <v>77</v>
      </c>
      <c r="E49" s="154">
        <v>10</v>
      </c>
      <c r="F49" s="89"/>
      <c r="G49" s="21">
        <f t="shared" si="3"/>
        <v>0</v>
      </c>
      <c r="H49" s="29"/>
      <c r="I49" s="30"/>
    </row>
    <row r="50" spans="1:9" x14ac:dyDescent="0.25">
      <c r="A50" s="17" t="s">
        <v>669</v>
      </c>
      <c r="B50" s="18" t="s">
        <v>672</v>
      </c>
      <c r="C50" s="114" t="s">
        <v>185</v>
      </c>
      <c r="D50" s="153" t="s">
        <v>77</v>
      </c>
      <c r="E50" s="154">
        <v>6</v>
      </c>
      <c r="F50" s="89"/>
      <c r="G50" s="21">
        <f t="shared" si="3"/>
        <v>0</v>
      </c>
      <c r="H50" s="29"/>
      <c r="I50" s="30"/>
    </row>
    <row r="51" spans="1:9" ht="14.4" thickBot="1" x14ac:dyDescent="0.3">
      <c r="A51" s="17" t="s">
        <v>669</v>
      </c>
      <c r="B51" s="18" t="s">
        <v>673</v>
      </c>
      <c r="C51" s="114" t="s">
        <v>492</v>
      </c>
      <c r="D51" s="153" t="s">
        <v>27</v>
      </c>
      <c r="E51" s="154">
        <v>26.5</v>
      </c>
      <c r="F51" s="89"/>
      <c r="G51" s="21">
        <f t="shared" si="3"/>
        <v>0</v>
      </c>
      <c r="H51" s="29"/>
      <c r="I51" s="30"/>
    </row>
    <row r="52" spans="1:9" ht="28.2" thickBot="1" x14ac:dyDescent="0.3">
      <c r="A52" s="86" t="s">
        <v>669</v>
      </c>
      <c r="B52" s="117" t="s">
        <v>674</v>
      </c>
      <c r="C52" s="147" t="s">
        <v>193</v>
      </c>
      <c r="D52" s="148" t="s">
        <v>27</v>
      </c>
      <c r="E52" s="149">
        <v>23</v>
      </c>
      <c r="F52" s="146"/>
      <c r="G52" s="88">
        <f t="shared" si="3"/>
        <v>0</v>
      </c>
      <c r="H52" s="26" t="s">
        <v>675</v>
      </c>
      <c r="I52" s="27">
        <f>ROUND(SUM(G48:G52),2)</f>
        <v>0</v>
      </c>
    </row>
    <row r="53" spans="1:9" x14ac:dyDescent="0.25">
      <c r="A53" s="11" t="s">
        <v>425</v>
      </c>
      <c r="B53" s="12" t="s">
        <v>375</v>
      </c>
      <c r="C53" s="150" t="s">
        <v>426</v>
      </c>
      <c r="D53" s="151" t="s">
        <v>159</v>
      </c>
      <c r="E53" s="152">
        <v>4</v>
      </c>
      <c r="F53" s="31"/>
      <c r="G53" s="16">
        <f t="shared" si="3"/>
        <v>0</v>
      </c>
      <c r="H53" s="29"/>
      <c r="I53" s="30"/>
    </row>
    <row r="54" spans="1:9" x14ac:dyDescent="0.25">
      <c r="A54" s="17" t="s">
        <v>425</v>
      </c>
      <c r="B54" s="18" t="s">
        <v>427</v>
      </c>
      <c r="C54" s="19" t="s">
        <v>428</v>
      </c>
      <c r="D54" s="153" t="s">
        <v>159</v>
      </c>
      <c r="E54" s="154">
        <v>4</v>
      </c>
      <c r="F54" s="89"/>
      <c r="G54" s="21">
        <f t="shared" si="3"/>
        <v>0</v>
      </c>
    </row>
    <row r="55" spans="1:9" x14ac:dyDescent="0.25">
      <c r="A55" s="17" t="s">
        <v>425</v>
      </c>
      <c r="B55" s="18" t="s">
        <v>429</v>
      </c>
      <c r="C55" s="114" t="s">
        <v>197</v>
      </c>
      <c r="D55" s="153" t="s">
        <v>159</v>
      </c>
      <c r="E55" s="154">
        <v>4</v>
      </c>
      <c r="F55" s="89"/>
      <c r="G55" s="21">
        <f t="shared" si="3"/>
        <v>0</v>
      </c>
      <c r="H55" s="29"/>
      <c r="I55" s="30"/>
    </row>
    <row r="56" spans="1:9" ht="28.2" thickBot="1" x14ac:dyDescent="0.3">
      <c r="A56" s="17" t="s">
        <v>425</v>
      </c>
      <c r="B56" s="18" t="s">
        <v>430</v>
      </c>
      <c r="C56" s="19" t="s">
        <v>654</v>
      </c>
      <c r="D56" s="153" t="s">
        <v>159</v>
      </c>
      <c r="E56" s="154">
        <v>2</v>
      </c>
      <c r="F56" s="89"/>
      <c r="G56" s="21">
        <f t="shared" si="3"/>
        <v>0</v>
      </c>
      <c r="H56" s="29"/>
      <c r="I56" s="30"/>
    </row>
    <row r="57" spans="1:9" ht="28.2" thickBot="1" x14ac:dyDescent="0.3">
      <c r="A57" s="86" t="s">
        <v>425</v>
      </c>
      <c r="B57" s="117" t="s">
        <v>432</v>
      </c>
      <c r="C57" s="147" t="s">
        <v>199</v>
      </c>
      <c r="D57" s="148" t="s">
        <v>77</v>
      </c>
      <c r="E57" s="149">
        <v>46</v>
      </c>
      <c r="F57" s="146"/>
      <c r="G57" s="88">
        <f t="shared" si="3"/>
        <v>0</v>
      </c>
      <c r="H57" s="96" t="s">
        <v>202</v>
      </c>
      <c r="I57" s="27">
        <f>ROUND(SUM(G53:G57),2)</f>
        <v>0</v>
      </c>
    </row>
    <row r="58" spans="1:9" ht="14.4" thickBot="1" x14ac:dyDescent="0.3">
      <c r="A58" s="11" t="s">
        <v>203</v>
      </c>
      <c r="B58" s="12" t="s">
        <v>434</v>
      </c>
      <c r="C58" s="150" t="s">
        <v>205</v>
      </c>
      <c r="D58" s="151" t="s">
        <v>58</v>
      </c>
      <c r="E58" s="152">
        <v>1</v>
      </c>
      <c r="F58" s="31"/>
      <c r="G58" s="16">
        <f>ROUND((E58*F58),2)</f>
        <v>0</v>
      </c>
      <c r="H58" s="158"/>
      <c r="I58" s="159"/>
    </row>
    <row r="59" spans="1:9" ht="28.2" thickBot="1" x14ac:dyDescent="0.3">
      <c r="A59" s="36" t="s">
        <v>203</v>
      </c>
      <c r="B59" s="81" t="s">
        <v>435</v>
      </c>
      <c r="C59" s="23" t="s">
        <v>247</v>
      </c>
      <c r="D59" s="156" t="s">
        <v>58</v>
      </c>
      <c r="E59" s="157">
        <v>1</v>
      </c>
      <c r="F59" s="35"/>
      <c r="G59" s="25">
        <f>ROUND((E59*F59),2)</f>
        <v>0</v>
      </c>
      <c r="H59" s="158" t="s">
        <v>208</v>
      </c>
      <c r="I59" s="159">
        <f>ROUND(SUM(G58:G59),2)</f>
        <v>0</v>
      </c>
    </row>
    <row r="60" spans="1:9" ht="42" thickBot="1" x14ac:dyDescent="0.3">
      <c r="A60" s="37"/>
      <c r="B60" s="38"/>
      <c r="C60" s="37"/>
      <c r="D60" s="38"/>
      <c r="E60" s="38"/>
      <c r="F60" s="109" t="s">
        <v>144</v>
      </c>
      <c r="G60" s="110">
        <f>SUM(G5:G59)</f>
        <v>0</v>
      </c>
      <c r="H60" s="41"/>
      <c r="I60" s="30"/>
    </row>
    <row r="61" spans="1:9" x14ac:dyDescent="0.25">
      <c r="A61" s="42"/>
      <c r="B61" s="43"/>
      <c r="C61" s="43"/>
      <c r="D61" s="43"/>
      <c r="E61" s="44"/>
      <c r="F61" s="43"/>
      <c r="G61" s="45"/>
    </row>
  </sheetData>
  <mergeCells count="2">
    <mergeCell ref="A1:G1"/>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93390-18CB-4626-97A7-9E1D323675F8}">
  <dimension ref="A1:I48"/>
  <sheetViews>
    <sheetView topLeftCell="F41" workbookViewId="0">
      <selection activeCell="A4" sqref="A4:G4"/>
    </sheetView>
  </sheetViews>
  <sheetFormatPr defaultRowHeight="14.4" x14ac:dyDescent="0.3"/>
  <cols>
    <col min="1" max="1" width="39.6640625" customWidth="1"/>
    <col min="2" max="2" width="10.5546875" customWidth="1"/>
    <col min="3" max="3" width="71.6640625" customWidth="1"/>
    <col min="4" max="4" width="9.109375" customWidth="1"/>
    <col min="5" max="5" width="16.33203125" customWidth="1"/>
    <col min="6" max="6" width="20.6640625" customWidth="1"/>
    <col min="7" max="7" width="14.6640625" customWidth="1"/>
    <col min="8" max="8" width="21.5546875" customWidth="1"/>
    <col min="9" max="9" width="16.109375" customWidth="1"/>
  </cols>
  <sheetData>
    <row r="1" spans="1:9" ht="21.75" customHeight="1" x14ac:dyDescent="0.3">
      <c r="A1" s="302" t="s">
        <v>608</v>
      </c>
      <c r="B1" s="302"/>
      <c r="C1" s="302"/>
      <c r="D1" s="302"/>
      <c r="E1" s="302"/>
      <c r="F1" s="302"/>
      <c r="G1" s="302"/>
    </row>
    <row r="2" spans="1:9" ht="21.75" customHeight="1" x14ac:dyDescent="0.3">
      <c r="A2" s="302"/>
      <c r="B2" s="302"/>
      <c r="C2" s="302"/>
      <c r="D2" s="302"/>
      <c r="E2" s="302"/>
      <c r="F2" s="302"/>
      <c r="G2" s="302"/>
    </row>
    <row r="3" spans="1:9" ht="21.75" customHeight="1" thickBot="1" x14ac:dyDescent="0.35"/>
    <row r="4" spans="1:9" ht="21.75" customHeight="1" x14ac:dyDescent="0.3">
      <c r="A4" s="303" t="s">
        <v>676</v>
      </c>
      <c r="B4" s="304"/>
      <c r="C4" s="304"/>
      <c r="D4" s="304"/>
      <c r="E4" s="304"/>
      <c r="F4" s="304"/>
      <c r="G4" s="305"/>
      <c r="H4" s="1"/>
      <c r="I4" s="2"/>
    </row>
    <row r="5" spans="1:9" ht="43.5" customHeight="1" thickBot="1" x14ac:dyDescent="0.35">
      <c r="A5" s="5" t="s">
        <v>9</v>
      </c>
      <c r="B5" s="6" t="s">
        <v>10</v>
      </c>
      <c r="C5" s="7" t="s">
        <v>11</v>
      </c>
      <c r="D5" s="7" t="s">
        <v>12</v>
      </c>
      <c r="E5" s="8" t="s">
        <v>13</v>
      </c>
      <c r="F5" s="9" t="s">
        <v>14</v>
      </c>
      <c r="G5" s="10" t="s">
        <v>15</v>
      </c>
      <c r="H5" s="1"/>
      <c r="I5" s="2"/>
    </row>
    <row r="6" spans="1:9" ht="24" customHeight="1" x14ac:dyDescent="0.3">
      <c r="A6" s="83" t="s">
        <v>611</v>
      </c>
      <c r="B6" s="77" t="s">
        <v>271</v>
      </c>
      <c r="C6" s="111" t="s">
        <v>18</v>
      </c>
      <c r="D6" s="61" t="s">
        <v>19</v>
      </c>
      <c r="E6" s="61">
        <v>1</v>
      </c>
      <c r="F6" s="112"/>
      <c r="G6" s="85">
        <f t="shared" ref="G6:G44" si="0">ROUND((E6*F6),2)</f>
        <v>0</v>
      </c>
      <c r="H6" s="1"/>
      <c r="I6" s="2"/>
    </row>
    <row r="7" spans="1:9" ht="23.25" customHeight="1" x14ac:dyDescent="0.3">
      <c r="A7" s="17" t="s">
        <v>611</v>
      </c>
      <c r="B7" s="18" t="s">
        <v>272</v>
      </c>
      <c r="C7" s="113" t="s">
        <v>21</v>
      </c>
      <c r="D7" s="22" t="s">
        <v>22</v>
      </c>
      <c r="E7" s="22">
        <v>1</v>
      </c>
      <c r="F7" s="20"/>
      <c r="G7" s="21">
        <f t="shared" si="0"/>
        <v>0</v>
      </c>
      <c r="H7" s="1"/>
      <c r="I7" s="2"/>
    </row>
    <row r="8" spans="1:9" ht="26.25" customHeight="1" x14ac:dyDescent="0.3">
      <c r="A8" s="17" t="s">
        <v>611</v>
      </c>
      <c r="B8" s="18" t="s">
        <v>342</v>
      </c>
      <c r="C8" s="19" t="s">
        <v>24</v>
      </c>
      <c r="D8" s="22" t="s">
        <v>22</v>
      </c>
      <c r="E8" s="22">
        <v>1</v>
      </c>
      <c r="F8" s="20"/>
      <c r="G8" s="21">
        <f t="shared" si="0"/>
        <v>0</v>
      </c>
      <c r="H8" s="1"/>
      <c r="I8" s="2"/>
    </row>
    <row r="9" spans="1:9" ht="24.75" customHeight="1" x14ac:dyDescent="0.3">
      <c r="A9" s="17" t="s">
        <v>611</v>
      </c>
      <c r="B9" s="18" t="s">
        <v>274</v>
      </c>
      <c r="C9" s="114" t="s">
        <v>26</v>
      </c>
      <c r="D9" s="22" t="s">
        <v>27</v>
      </c>
      <c r="E9" s="22">
        <v>10</v>
      </c>
      <c r="F9" s="20"/>
      <c r="G9" s="21">
        <f t="shared" si="0"/>
        <v>0</v>
      </c>
      <c r="H9" s="1"/>
      <c r="I9" s="2"/>
    </row>
    <row r="10" spans="1:9" ht="22.5" customHeight="1" x14ac:dyDescent="0.3">
      <c r="A10" s="17" t="s">
        <v>611</v>
      </c>
      <c r="B10" s="18" t="s">
        <v>275</v>
      </c>
      <c r="C10" s="113" t="s">
        <v>439</v>
      </c>
      <c r="D10" s="22" t="s">
        <v>27</v>
      </c>
      <c r="E10" s="22">
        <v>12</v>
      </c>
      <c r="F10" s="20"/>
      <c r="G10" s="21">
        <f t="shared" si="0"/>
        <v>0</v>
      </c>
      <c r="H10" s="1"/>
      <c r="I10" s="2"/>
    </row>
    <row r="11" spans="1:9" ht="22.5" customHeight="1" x14ac:dyDescent="0.3">
      <c r="A11" s="17" t="s">
        <v>611</v>
      </c>
      <c r="B11" s="18" t="s">
        <v>277</v>
      </c>
      <c r="C11" s="19" t="s">
        <v>29</v>
      </c>
      <c r="D11" s="22" t="s">
        <v>27</v>
      </c>
      <c r="E11" s="22">
        <v>22</v>
      </c>
      <c r="F11" s="20"/>
      <c r="G11" s="21">
        <f t="shared" si="0"/>
        <v>0</v>
      </c>
      <c r="H11" s="1"/>
      <c r="I11" s="2"/>
    </row>
    <row r="12" spans="1:9" ht="20.25" customHeight="1" x14ac:dyDescent="0.3">
      <c r="A12" s="17" t="s">
        <v>611</v>
      </c>
      <c r="B12" s="18" t="s">
        <v>278</v>
      </c>
      <c r="C12" s="115" t="s">
        <v>31</v>
      </c>
      <c r="D12" s="22" t="s">
        <v>27</v>
      </c>
      <c r="E12" s="22">
        <v>22</v>
      </c>
      <c r="F12" s="20"/>
      <c r="G12" s="21">
        <f t="shared" si="0"/>
        <v>0</v>
      </c>
      <c r="H12" s="1"/>
      <c r="I12" s="2"/>
    </row>
    <row r="13" spans="1:9" ht="25.5" customHeight="1" x14ac:dyDescent="0.3">
      <c r="A13" s="17" t="s">
        <v>611</v>
      </c>
      <c r="B13" s="18" t="s">
        <v>279</v>
      </c>
      <c r="C13" s="19" t="s">
        <v>33</v>
      </c>
      <c r="D13" s="22" t="s">
        <v>22</v>
      </c>
      <c r="E13" s="22">
        <v>2</v>
      </c>
      <c r="F13" s="20"/>
      <c r="G13" s="21">
        <f t="shared" si="0"/>
        <v>0</v>
      </c>
      <c r="H13" s="1"/>
      <c r="I13" s="2"/>
    </row>
    <row r="14" spans="1:9" ht="22.5" customHeight="1" x14ac:dyDescent="0.3">
      <c r="A14" s="17" t="s">
        <v>611</v>
      </c>
      <c r="B14" s="18" t="s">
        <v>280</v>
      </c>
      <c r="C14" s="19" t="s">
        <v>440</v>
      </c>
      <c r="D14" s="22" t="s">
        <v>27</v>
      </c>
      <c r="E14" s="22">
        <v>12</v>
      </c>
      <c r="F14" s="20"/>
      <c r="G14" s="21">
        <f t="shared" si="0"/>
        <v>0</v>
      </c>
      <c r="H14" s="1"/>
      <c r="I14" s="2"/>
    </row>
    <row r="15" spans="1:9" ht="23.25" customHeight="1" x14ac:dyDescent="0.3">
      <c r="A15" s="17" t="s">
        <v>611</v>
      </c>
      <c r="B15" s="18" t="s">
        <v>281</v>
      </c>
      <c r="C15" s="19" t="s">
        <v>441</v>
      </c>
      <c r="D15" s="22" t="s">
        <v>27</v>
      </c>
      <c r="E15" s="22">
        <v>34</v>
      </c>
      <c r="F15" s="20"/>
      <c r="G15" s="21">
        <f t="shared" si="0"/>
        <v>0</v>
      </c>
      <c r="H15" s="1"/>
      <c r="I15" s="2"/>
    </row>
    <row r="16" spans="1:9" ht="25.5" customHeight="1" x14ac:dyDescent="0.3">
      <c r="A16" s="17" t="s">
        <v>611</v>
      </c>
      <c r="B16" s="18" t="s">
        <v>283</v>
      </c>
      <c r="C16" s="19" t="s">
        <v>286</v>
      </c>
      <c r="D16" s="22" t="s">
        <v>27</v>
      </c>
      <c r="E16" s="22">
        <v>6</v>
      </c>
      <c r="F16" s="116"/>
      <c r="G16" s="21">
        <f t="shared" si="0"/>
        <v>0</v>
      </c>
      <c r="H16" s="1"/>
      <c r="I16" s="2"/>
    </row>
    <row r="17" spans="1:9" ht="25.5" customHeight="1" x14ac:dyDescent="0.3">
      <c r="A17" s="17" t="s">
        <v>611</v>
      </c>
      <c r="B17" s="18" t="s">
        <v>285</v>
      </c>
      <c r="C17" s="19" t="s">
        <v>442</v>
      </c>
      <c r="D17" s="22" t="s">
        <v>27</v>
      </c>
      <c r="E17" s="22">
        <v>8</v>
      </c>
      <c r="F17" s="116"/>
      <c r="G17" s="21">
        <f t="shared" si="0"/>
        <v>0</v>
      </c>
      <c r="H17" s="1"/>
      <c r="I17" s="2"/>
    </row>
    <row r="18" spans="1:9" ht="24" customHeight="1" x14ac:dyDescent="0.3">
      <c r="A18" s="17" t="s">
        <v>611</v>
      </c>
      <c r="B18" s="18" t="s">
        <v>287</v>
      </c>
      <c r="C18" s="19" t="s">
        <v>43</v>
      </c>
      <c r="D18" s="22" t="s">
        <v>27</v>
      </c>
      <c r="E18" s="22">
        <v>12</v>
      </c>
      <c r="F18" s="116"/>
      <c r="G18" s="21">
        <f t="shared" si="0"/>
        <v>0</v>
      </c>
      <c r="H18" s="1"/>
      <c r="I18" s="2"/>
    </row>
    <row r="19" spans="1:9" ht="24.75" customHeight="1" x14ac:dyDescent="0.3">
      <c r="A19" s="17" t="s">
        <v>611</v>
      </c>
      <c r="B19" s="18" t="s">
        <v>288</v>
      </c>
      <c r="C19" s="19" t="s">
        <v>292</v>
      </c>
      <c r="D19" s="22" t="s">
        <v>22</v>
      </c>
      <c r="E19" s="22">
        <v>1</v>
      </c>
      <c r="F19" s="116"/>
      <c r="G19" s="21">
        <f t="shared" si="0"/>
        <v>0</v>
      </c>
      <c r="H19" s="1"/>
      <c r="I19" s="2"/>
    </row>
    <row r="20" spans="1:9" ht="24.75" customHeight="1" x14ac:dyDescent="0.3">
      <c r="A20" s="17" t="s">
        <v>611</v>
      </c>
      <c r="B20" s="18" t="s">
        <v>290</v>
      </c>
      <c r="C20" s="19" t="s">
        <v>445</v>
      </c>
      <c r="D20" s="22" t="s">
        <v>22</v>
      </c>
      <c r="E20" s="22">
        <v>2</v>
      </c>
      <c r="F20" s="116"/>
      <c r="G20" s="21">
        <f t="shared" si="0"/>
        <v>0</v>
      </c>
      <c r="H20" s="1"/>
      <c r="I20" s="2"/>
    </row>
    <row r="21" spans="1:9" ht="24.75" customHeight="1" x14ac:dyDescent="0.3">
      <c r="A21" s="17" t="s">
        <v>611</v>
      </c>
      <c r="B21" s="18" t="s">
        <v>291</v>
      </c>
      <c r="C21" s="19" t="s">
        <v>49</v>
      </c>
      <c r="D21" s="22" t="s">
        <v>22</v>
      </c>
      <c r="E21" s="22">
        <v>2</v>
      </c>
      <c r="F21" s="116"/>
      <c r="G21" s="21">
        <f t="shared" si="0"/>
        <v>0</v>
      </c>
      <c r="H21" s="1"/>
      <c r="I21" s="2"/>
    </row>
    <row r="22" spans="1:9" ht="24.75" customHeight="1" x14ac:dyDescent="0.3">
      <c r="A22" s="17" t="s">
        <v>611</v>
      </c>
      <c r="B22" s="18" t="s">
        <v>293</v>
      </c>
      <c r="C22" s="19" t="s">
        <v>51</v>
      </c>
      <c r="D22" s="22" t="s">
        <v>22</v>
      </c>
      <c r="E22" s="22">
        <v>2</v>
      </c>
      <c r="F22" s="116"/>
      <c r="G22" s="21">
        <f t="shared" si="0"/>
        <v>0</v>
      </c>
      <c r="H22" s="1"/>
      <c r="I22" s="2"/>
    </row>
    <row r="23" spans="1:9" ht="25.5" customHeight="1" x14ac:dyDescent="0.3">
      <c r="A23" s="17" t="s">
        <v>611</v>
      </c>
      <c r="B23" s="18" t="s">
        <v>295</v>
      </c>
      <c r="C23" s="19" t="s">
        <v>53</v>
      </c>
      <c r="D23" s="22" t="s">
        <v>22</v>
      </c>
      <c r="E23" s="22">
        <v>2</v>
      </c>
      <c r="F23" s="116"/>
      <c r="G23" s="21">
        <f t="shared" si="0"/>
        <v>0</v>
      </c>
      <c r="H23" s="1"/>
      <c r="I23" s="2"/>
    </row>
    <row r="24" spans="1:9" ht="24.75" customHeight="1" x14ac:dyDescent="0.3">
      <c r="A24" s="17" t="s">
        <v>611</v>
      </c>
      <c r="B24" s="18" t="s">
        <v>297</v>
      </c>
      <c r="C24" s="19" t="s">
        <v>57</v>
      </c>
      <c r="D24" s="22" t="s">
        <v>58</v>
      </c>
      <c r="E24" s="22">
        <v>2</v>
      </c>
      <c r="F24" s="116"/>
      <c r="G24" s="21">
        <f t="shared" si="0"/>
        <v>0</v>
      </c>
      <c r="H24" s="1"/>
      <c r="I24" s="2"/>
    </row>
    <row r="25" spans="1:9" ht="24" customHeight="1" x14ac:dyDescent="0.3">
      <c r="A25" s="17" t="s">
        <v>611</v>
      </c>
      <c r="B25" s="18" t="s">
        <v>299</v>
      </c>
      <c r="C25" s="19" t="s">
        <v>612</v>
      </c>
      <c r="D25" s="22" t="s">
        <v>613</v>
      </c>
      <c r="E25" s="22">
        <v>2</v>
      </c>
      <c r="F25" s="116"/>
      <c r="G25" s="21">
        <f t="shared" si="0"/>
        <v>0</v>
      </c>
      <c r="H25" s="1"/>
      <c r="I25" s="2"/>
    </row>
    <row r="26" spans="1:9" ht="25.5" customHeight="1" x14ac:dyDescent="0.3">
      <c r="A26" s="17" t="s">
        <v>611</v>
      </c>
      <c r="B26" s="18" t="s">
        <v>300</v>
      </c>
      <c r="C26" s="19" t="s">
        <v>306</v>
      </c>
      <c r="D26" s="22" t="s">
        <v>22</v>
      </c>
      <c r="E26" s="22">
        <v>6</v>
      </c>
      <c r="F26" s="116"/>
      <c r="G26" s="21">
        <f t="shared" si="0"/>
        <v>0</v>
      </c>
      <c r="H26" s="1"/>
      <c r="I26" s="2"/>
    </row>
    <row r="27" spans="1:9" ht="24.75" customHeight="1" x14ac:dyDescent="0.3">
      <c r="A27" s="17" t="s">
        <v>611</v>
      </c>
      <c r="B27" s="18" t="s">
        <v>302</v>
      </c>
      <c r="C27" s="19" t="s">
        <v>66</v>
      </c>
      <c r="D27" s="22" t="s">
        <v>22</v>
      </c>
      <c r="E27" s="22">
        <v>3</v>
      </c>
      <c r="F27" s="116"/>
      <c r="G27" s="21">
        <f t="shared" si="0"/>
        <v>0</v>
      </c>
      <c r="H27" s="1"/>
      <c r="I27" s="2"/>
    </row>
    <row r="28" spans="1:9" ht="24.75" customHeight="1" x14ac:dyDescent="0.3">
      <c r="A28" s="17" t="s">
        <v>611</v>
      </c>
      <c r="B28" s="18" t="s">
        <v>303</v>
      </c>
      <c r="C28" s="19" t="s">
        <v>309</v>
      </c>
      <c r="D28" s="22" t="s">
        <v>22</v>
      </c>
      <c r="E28" s="22">
        <v>2</v>
      </c>
      <c r="F28" s="116"/>
      <c r="G28" s="21">
        <f t="shared" si="0"/>
        <v>0</v>
      </c>
      <c r="H28" s="1"/>
      <c r="I28" s="2"/>
    </row>
    <row r="29" spans="1:9" ht="23.25" customHeight="1" x14ac:dyDescent="0.3">
      <c r="A29" s="17" t="s">
        <v>611</v>
      </c>
      <c r="B29" s="18" t="s">
        <v>305</v>
      </c>
      <c r="C29" s="19" t="s">
        <v>70</v>
      </c>
      <c r="D29" s="22" t="s">
        <v>22</v>
      </c>
      <c r="E29" s="22">
        <v>2</v>
      </c>
      <c r="F29" s="116"/>
      <c r="G29" s="21">
        <f t="shared" si="0"/>
        <v>0</v>
      </c>
      <c r="H29" s="1"/>
      <c r="I29" s="2"/>
    </row>
    <row r="30" spans="1:9" ht="29.25" customHeight="1" x14ac:dyDescent="0.3">
      <c r="A30" s="17" t="s">
        <v>611</v>
      </c>
      <c r="B30" s="18" t="s">
        <v>307</v>
      </c>
      <c r="C30" s="19" t="s">
        <v>319</v>
      </c>
      <c r="D30" s="22" t="s">
        <v>22</v>
      </c>
      <c r="E30" s="22">
        <v>2</v>
      </c>
      <c r="F30" s="116"/>
      <c r="G30" s="21">
        <f t="shared" si="0"/>
        <v>0</v>
      </c>
      <c r="H30" s="1"/>
      <c r="I30" s="2"/>
    </row>
    <row r="31" spans="1:9" ht="24.75" customHeight="1" x14ac:dyDescent="0.3">
      <c r="A31" s="17" t="s">
        <v>611</v>
      </c>
      <c r="B31" s="18" t="s">
        <v>308</v>
      </c>
      <c r="C31" s="19" t="s">
        <v>74</v>
      </c>
      <c r="D31" s="22" t="s">
        <v>22</v>
      </c>
      <c r="E31" s="22">
        <v>2</v>
      </c>
      <c r="F31" s="116"/>
      <c r="G31" s="21">
        <f t="shared" si="0"/>
        <v>0</v>
      </c>
      <c r="H31" s="1"/>
      <c r="I31" s="2"/>
    </row>
    <row r="32" spans="1:9" ht="22.5" customHeight="1" x14ac:dyDescent="0.3">
      <c r="A32" s="17" t="s">
        <v>611</v>
      </c>
      <c r="B32" s="18" t="s">
        <v>310</v>
      </c>
      <c r="C32" s="19" t="s">
        <v>459</v>
      </c>
      <c r="D32" s="22" t="s">
        <v>58</v>
      </c>
      <c r="E32" s="22">
        <v>1</v>
      </c>
      <c r="F32" s="116"/>
      <c r="G32" s="21">
        <f t="shared" si="0"/>
        <v>0</v>
      </c>
      <c r="H32" s="1"/>
      <c r="I32" s="2"/>
    </row>
    <row r="33" spans="1:9" ht="25.5" customHeight="1" thickBot="1" x14ac:dyDescent="0.35">
      <c r="A33" s="17" t="s">
        <v>611</v>
      </c>
      <c r="B33" s="18" t="s">
        <v>313</v>
      </c>
      <c r="C33" s="19" t="s">
        <v>76</v>
      </c>
      <c r="D33" s="22" t="s">
        <v>77</v>
      </c>
      <c r="E33" s="22">
        <v>19</v>
      </c>
      <c r="F33" s="116"/>
      <c r="G33" s="21">
        <f t="shared" si="0"/>
        <v>0</v>
      </c>
      <c r="H33" s="1"/>
      <c r="I33" s="2"/>
    </row>
    <row r="34" spans="1:9" ht="29.25" customHeight="1" thickBot="1" x14ac:dyDescent="0.35">
      <c r="A34" s="86" t="s">
        <v>611</v>
      </c>
      <c r="B34" s="117" t="s">
        <v>314</v>
      </c>
      <c r="C34" s="69" t="s">
        <v>85</v>
      </c>
      <c r="D34" s="70" t="s">
        <v>86</v>
      </c>
      <c r="E34" s="70">
        <v>19</v>
      </c>
      <c r="F34" s="24"/>
      <c r="G34" s="25">
        <f t="shared" si="0"/>
        <v>0</v>
      </c>
      <c r="H34" s="96" t="s">
        <v>99</v>
      </c>
      <c r="I34" s="27">
        <f>ROUND(SUM(G6:G34),2)</f>
        <v>0</v>
      </c>
    </row>
    <row r="35" spans="1:9" ht="186" customHeight="1" x14ac:dyDescent="0.3">
      <c r="A35" s="11" t="s">
        <v>614</v>
      </c>
      <c r="B35" s="118" t="s">
        <v>271</v>
      </c>
      <c r="C35" s="119" t="s">
        <v>102</v>
      </c>
      <c r="D35" s="120" t="s">
        <v>58</v>
      </c>
      <c r="E35" s="120">
        <v>1</v>
      </c>
      <c r="F35" s="121"/>
      <c r="G35" s="16">
        <f t="shared" si="0"/>
        <v>0</v>
      </c>
      <c r="H35" s="32"/>
      <c r="I35" s="33"/>
    </row>
    <row r="36" spans="1:9" ht="25.5" customHeight="1" x14ac:dyDescent="0.3">
      <c r="A36" s="17" t="s">
        <v>614</v>
      </c>
      <c r="B36" s="64" t="s">
        <v>272</v>
      </c>
      <c r="C36" s="122" t="s">
        <v>104</v>
      </c>
      <c r="D36" s="123" t="s">
        <v>22</v>
      </c>
      <c r="E36" s="123">
        <v>2</v>
      </c>
      <c r="F36" s="124"/>
      <c r="G36" s="21">
        <f t="shared" si="0"/>
        <v>0</v>
      </c>
      <c r="H36" s="32"/>
      <c r="I36" s="33"/>
    </row>
    <row r="37" spans="1:9" ht="24" customHeight="1" x14ac:dyDescent="0.3">
      <c r="A37" s="17" t="s">
        <v>614</v>
      </c>
      <c r="B37" s="64" t="s">
        <v>342</v>
      </c>
      <c r="C37" s="122" t="s">
        <v>106</v>
      </c>
      <c r="D37" s="123" t="s">
        <v>22</v>
      </c>
      <c r="E37" s="123">
        <v>2</v>
      </c>
      <c r="F37" s="124"/>
      <c r="G37" s="21">
        <f t="shared" si="0"/>
        <v>0</v>
      </c>
      <c r="H37" s="125"/>
      <c r="I37" s="33"/>
    </row>
    <row r="38" spans="1:9" ht="24.75" customHeight="1" x14ac:dyDescent="0.3">
      <c r="A38" s="17" t="s">
        <v>614</v>
      </c>
      <c r="B38" s="64" t="s">
        <v>274</v>
      </c>
      <c r="C38" s="122" t="s">
        <v>466</v>
      </c>
      <c r="D38" s="123" t="s">
        <v>27</v>
      </c>
      <c r="E38" s="123">
        <v>50</v>
      </c>
      <c r="F38" s="124"/>
      <c r="G38" s="21">
        <f t="shared" si="0"/>
        <v>0</v>
      </c>
      <c r="H38" s="32"/>
      <c r="I38" s="33"/>
    </row>
    <row r="39" spans="1:9" ht="24.75" customHeight="1" x14ac:dyDescent="0.3">
      <c r="A39" s="17" t="s">
        <v>614</v>
      </c>
      <c r="B39" s="64" t="s">
        <v>275</v>
      </c>
      <c r="C39" s="122" t="s">
        <v>615</v>
      </c>
      <c r="D39" s="123" t="s">
        <v>27</v>
      </c>
      <c r="E39" s="123">
        <v>12</v>
      </c>
      <c r="F39" s="124"/>
      <c r="G39" s="21">
        <f t="shared" si="0"/>
        <v>0</v>
      </c>
      <c r="H39" s="32"/>
      <c r="I39" s="33"/>
    </row>
    <row r="40" spans="1:9" ht="25.5" customHeight="1" x14ac:dyDescent="0.3">
      <c r="A40" s="17" t="s">
        <v>614</v>
      </c>
      <c r="B40" s="64" t="s">
        <v>277</v>
      </c>
      <c r="C40" s="122" t="s">
        <v>114</v>
      </c>
      <c r="D40" s="123" t="s">
        <v>58</v>
      </c>
      <c r="E40" s="123">
        <v>6</v>
      </c>
      <c r="F40" s="124"/>
      <c r="G40" s="21">
        <f t="shared" si="0"/>
        <v>0</v>
      </c>
      <c r="H40" s="32"/>
      <c r="I40" s="33"/>
    </row>
    <row r="41" spans="1:9" ht="24.75" customHeight="1" x14ac:dyDescent="0.3">
      <c r="A41" s="17" t="s">
        <v>614</v>
      </c>
      <c r="B41" s="64" t="s">
        <v>278</v>
      </c>
      <c r="C41" s="122" t="s">
        <v>116</v>
      </c>
      <c r="D41" s="123" t="s">
        <v>27</v>
      </c>
      <c r="E41" s="123">
        <v>12</v>
      </c>
      <c r="F41" s="124"/>
      <c r="G41" s="21">
        <f t="shared" si="0"/>
        <v>0</v>
      </c>
      <c r="H41" s="32"/>
      <c r="I41" s="33"/>
    </row>
    <row r="42" spans="1:9" ht="25.5" customHeight="1" x14ac:dyDescent="0.3">
      <c r="A42" s="17" t="s">
        <v>614</v>
      </c>
      <c r="B42" s="64" t="s">
        <v>279</v>
      </c>
      <c r="C42" s="122" t="s">
        <v>118</v>
      </c>
      <c r="D42" s="123" t="s">
        <v>27</v>
      </c>
      <c r="E42" s="123">
        <v>22</v>
      </c>
      <c r="F42" s="124"/>
      <c r="G42" s="21">
        <f t="shared" si="0"/>
        <v>0</v>
      </c>
      <c r="H42" s="32"/>
      <c r="I42" s="33"/>
    </row>
    <row r="43" spans="1:9" ht="24.75" customHeight="1" x14ac:dyDescent="0.3">
      <c r="A43" s="17" t="s">
        <v>614</v>
      </c>
      <c r="B43" s="64" t="s">
        <v>280</v>
      </c>
      <c r="C43" s="122" t="s">
        <v>120</v>
      </c>
      <c r="D43" s="123" t="s">
        <v>27</v>
      </c>
      <c r="E43" s="123">
        <v>22</v>
      </c>
      <c r="F43" s="124"/>
      <c r="G43" s="21">
        <f t="shared" si="0"/>
        <v>0</v>
      </c>
      <c r="H43" s="32"/>
      <c r="I43" s="33"/>
    </row>
    <row r="44" spans="1:9" ht="15.6" x14ac:dyDescent="0.3">
      <c r="A44" s="17" t="s">
        <v>614</v>
      </c>
      <c r="B44" s="64" t="s">
        <v>281</v>
      </c>
      <c r="C44" s="122" t="s">
        <v>471</v>
      </c>
      <c r="D44" s="123" t="s">
        <v>58</v>
      </c>
      <c r="E44" s="123">
        <v>1</v>
      </c>
      <c r="F44" s="124"/>
      <c r="G44" s="21">
        <f t="shared" si="0"/>
        <v>0</v>
      </c>
    </row>
    <row r="45" spans="1:9" ht="15.6" x14ac:dyDescent="0.3">
      <c r="A45" s="17" t="s">
        <v>614</v>
      </c>
      <c r="B45" s="68" t="s">
        <v>283</v>
      </c>
      <c r="C45" s="126" t="s">
        <v>122</v>
      </c>
      <c r="D45" s="127" t="s">
        <v>58</v>
      </c>
      <c r="E45" s="127">
        <v>2</v>
      </c>
      <c r="F45" s="87"/>
      <c r="G45" s="21">
        <v>0</v>
      </c>
    </row>
    <row r="46" spans="1:9" ht="16.2" thickBot="1" x14ac:dyDescent="0.35">
      <c r="A46" s="17" t="s">
        <v>614</v>
      </c>
      <c r="B46" s="68" t="s">
        <v>285</v>
      </c>
      <c r="C46" s="126" t="s">
        <v>617</v>
      </c>
      <c r="D46" s="127" t="s">
        <v>22</v>
      </c>
      <c r="E46" s="127">
        <v>2</v>
      </c>
      <c r="F46" s="87"/>
      <c r="G46" s="21">
        <v>0</v>
      </c>
    </row>
    <row r="47" spans="1:9" ht="36.75" customHeight="1" thickBot="1" x14ac:dyDescent="0.35">
      <c r="A47" s="36" t="s">
        <v>614</v>
      </c>
      <c r="B47" s="73" t="s">
        <v>287</v>
      </c>
      <c r="C47" s="128" t="s">
        <v>128</v>
      </c>
      <c r="D47" s="129" t="s">
        <v>58</v>
      </c>
      <c r="E47" s="129">
        <v>3</v>
      </c>
      <c r="F47" s="130"/>
      <c r="G47" s="25">
        <v>0</v>
      </c>
      <c r="H47" s="96" t="s">
        <v>143</v>
      </c>
      <c r="I47" s="27">
        <f>ROUND(SUM(G35:G47),2)</f>
        <v>0</v>
      </c>
    </row>
    <row r="48" spans="1:9" ht="42" thickBot="1" x14ac:dyDescent="0.35">
      <c r="F48" s="109" t="s">
        <v>677</v>
      </c>
      <c r="G48" s="110">
        <f>SUM(G6:G47)</f>
        <v>0</v>
      </c>
    </row>
  </sheetData>
  <mergeCells count="2">
    <mergeCell ref="A1:G2"/>
    <mergeCell ref="A4:G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79E96-FAAD-4E99-B9D1-382D5C7C0A08}">
  <dimension ref="A1:I40"/>
  <sheetViews>
    <sheetView topLeftCell="E1" zoomScaleNormal="100" workbookViewId="0">
      <selection activeCell="J46" sqref="J46"/>
    </sheetView>
  </sheetViews>
  <sheetFormatPr defaultColWidth="9.109375" defaultRowHeight="13.8" x14ac:dyDescent="0.25"/>
  <cols>
    <col min="1" max="1" width="39.6640625" style="47" customWidth="1"/>
    <col min="2" max="2" width="10.5546875" style="48" customWidth="1"/>
    <col min="3" max="3" width="71.6640625" style="49" customWidth="1"/>
    <col min="4" max="4" width="9.109375" style="48"/>
    <col min="5" max="5" width="16.33203125" style="48" customWidth="1"/>
    <col min="6" max="6" width="20.6640625" style="50" customWidth="1"/>
    <col min="7" max="7" width="14.6640625" style="48" customWidth="1"/>
    <col min="8" max="8" width="21.5546875" style="1" customWidth="1"/>
    <col min="9" max="9" width="16.109375" style="2" customWidth="1"/>
    <col min="10" max="16384" width="9.109375" style="2"/>
  </cols>
  <sheetData>
    <row r="1" spans="1:9" ht="39.9" customHeight="1" x14ac:dyDescent="0.25">
      <c r="A1" s="302" t="s">
        <v>608</v>
      </c>
      <c r="B1" s="302"/>
      <c r="C1" s="302"/>
      <c r="D1" s="302"/>
      <c r="E1" s="302"/>
      <c r="F1" s="302"/>
      <c r="G1" s="302"/>
    </row>
    <row r="2" spans="1:9" ht="21.75" customHeight="1" thickBot="1" x14ac:dyDescent="0.3">
      <c r="A2" s="3"/>
      <c r="B2" s="3"/>
      <c r="C2" s="3"/>
      <c r="D2" s="3"/>
      <c r="E2" s="4"/>
      <c r="F2" s="3"/>
      <c r="G2" s="3"/>
    </row>
    <row r="3" spans="1:9" ht="21.75" customHeight="1" x14ac:dyDescent="0.25">
      <c r="A3" s="303" t="s">
        <v>676</v>
      </c>
      <c r="B3" s="304"/>
      <c r="C3" s="304"/>
      <c r="D3" s="304"/>
      <c r="E3" s="304"/>
      <c r="F3" s="304"/>
      <c r="G3" s="305"/>
    </row>
    <row r="4" spans="1:9" ht="28.2" thickBot="1" x14ac:dyDescent="0.3">
      <c r="A4" s="5" t="s">
        <v>9</v>
      </c>
      <c r="B4" s="6" t="s">
        <v>10</v>
      </c>
      <c r="C4" s="57" t="s">
        <v>11</v>
      </c>
      <c r="D4" s="7" t="s">
        <v>12</v>
      </c>
      <c r="E4" s="58" t="s">
        <v>13</v>
      </c>
      <c r="F4" s="9" t="s">
        <v>14</v>
      </c>
      <c r="G4" s="10" t="s">
        <v>15</v>
      </c>
    </row>
    <row r="5" spans="1:9" ht="31.5" customHeight="1" x14ac:dyDescent="0.25">
      <c r="A5" s="59" t="s">
        <v>146</v>
      </c>
      <c r="B5" s="60" t="s">
        <v>17</v>
      </c>
      <c r="C5" s="13" t="s">
        <v>147</v>
      </c>
      <c r="D5" s="61" t="s">
        <v>58</v>
      </c>
      <c r="E5" s="14">
        <v>1</v>
      </c>
      <c r="F5" s="62"/>
      <c r="G5" s="16">
        <f t="shared" ref="G5:G36" si="0">ROUND((E5*F5),2)</f>
        <v>0</v>
      </c>
    </row>
    <row r="6" spans="1:9" ht="31.5" customHeight="1" x14ac:dyDescent="0.25">
      <c r="A6" s="63" t="s">
        <v>146</v>
      </c>
      <c r="B6" s="64" t="s">
        <v>20</v>
      </c>
      <c r="C6" s="19" t="s">
        <v>148</v>
      </c>
      <c r="D6" s="22" t="s">
        <v>27</v>
      </c>
      <c r="E6" s="22">
        <v>26.5</v>
      </c>
      <c r="F6" s="65"/>
      <c r="G6" s="21">
        <f t="shared" si="0"/>
        <v>0</v>
      </c>
    </row>
    <row r="7" spans="1:9" ht="31.5" customHeight="1" x14ac:dyDescent="0.25">
      <c r="A7" s="63" t="s">
        <v>146</v>
      </c>
      <c r="B7" s="64" t="s">
        <v>23</v>
      </c>
      <c r="C7" s="19" t="s">
        <v>149</v>
      </c>
      <c r="D7" s="22" t="s">
        <v>27</v>
      </c>
      <c r="E7" s="22">
        <v>5</v>
      </c>
      <c r="F7" s="65"/>
      <c r="G7" s="21">
        <f t="shared" si="0"/>
        <v>0</v>
      </c>
    </row>
    <row r="8" spans="1:9" ht="31.5" customHeight="1" x14ac:dyDescent="0.25">
      <c r="A8" s="63" t="s">
        <v>146</v>
      </c>
      <c r="B8" s="64" t="s">
        <v>25</v>
      </c>
      <c r="C8" s="19" t="s">
        <v>150</v>
      </c>
      <c r="D8" s="22" t="s">
        <v>77</v>
      </c>
      <c r="E8" s="22">
        <v>26</v>
      </c>
      <c r="F8" s="65"/>
      <c r="G8" s="21">
        <f t="shared" si="0"/>
        <v>0</v>
      </c>
    </row>
    <row r="9" spans="1:9" ht="31.5" customHeight="1" x14ac:dyDescent="0.25">
      <c r="A9" s="63" t="s">
        <v>146</v>
      </c>
      <c r="B9" s="64" t="s">
        <v>28</v>
      </c>
      <c r="C9" s="19" t="s">
        <v>153</v>
      </c>
      <c r="D9" s="22" t="s">
        <v>27</v>
      </c>
      <c r="E9" s="22">
        <v>26.5</v>
      </c>
      <c r="F9" s="65"/>
      <c r="G9" s="21">
        <f t="shared" si="0"/>
        <v>0</v>
      </c>
    </row>
    <row r="10" spans="1:9" ht="31.5" customHeight="1" x14ac:dyDescent="0.25">
      <c r="A10" s="63" t="s">
        <v>146</v>
      </c>
      <c r="B10" s="64" t="s">
        <v>30</v>
      </c>
      <c r="C10" s="19" t="s">
        <v>479</v>
      </c>
      <c r="D10" s="22" t="s">
        <v>77</v>
      </c>
      <c r="E10" s="22">
        <v>30.2</v>
      </c>
      <c r="F10" s="65"/>
      <c r="G10" s="21">
        <f t="shared" si="0"/>
        <v>0</v>
      </c>
    </row>
    <row r="11" spans="1:9" ht="31.5" customHeight="1" x14ac:dyDescent="0.25">
      <c r="A11" s="63" t="s">
        <v>146</v>
      </c>
      <c r="B11" s="64" t="s">
        <v>32</v>
      </c>
      <c r="C11" s="19" t="s">
        <v>156</v>
      </c>
      <c r="D11" s="22" t="s">
        <v>157</v>
      </c>
      <c r="E11" s="22">
        <v>8.1999999999999993</v>
      </c>
      <c r="F11" s="65"/>
      <c r="G11" s="21">
        <f t="shared" si="0"/>
        <v>0</v>
      </c>
    </row>
    <row r="12" spans="1:9" ht="31.5" customHeight="1" x14ac:dyDescent="0.25">
      <c r="A12" s="63" t="s">
        <v>146</v>
      </c>
      <c r="B12" s="64" t="s">
        <v>34</v>
      </c>
      <c r="C12" s="66" t="s">
        <v>158</v>
      </c>
      <c r="D12" s="67" t="s">
        <v>159</v>
      </c>
      <c r="E12" s="22">
        <v>2</v>
      </c>
      <c r="F12" s="65"/>
      <c r="G12" s="21">
        <f t="shared" si="0"/>
        <v>0</v>
      </c>
    </row>
    <row r="13" spans="1:9" ht="31.5" customHeight="1" x14ac:dyDescent="0.25">
      <c r="A13" s="63" t="s">
        <v>146</v>
      </c>
      <c r="B13" s="64" t="s">
        <v>36</v>
      </c>
      <c r="C13" s="19" t="s">
        <v>480</v>
      </c>
      <c r="D13" s="22" t="s">
        <v>159</v>
      </c>
      <c r="E13" s="22">
        <v>4</v>
      </c>
      <c r="F13" s="65"/>
      <c r="G13" s="21">
        <f t="shared" si="0"/>
        <v>0</v>
      </c>
    </row>
    <row r="14" spans="1:9" ht="31.5" customHeight="1" thickBot="1" x14ac:dyDescent="0.3">
      <c r="A14" s="63" t="s">
        <v>146</v>
      </c>
      <c r="B14" s="68" t="s">
        <v>38</v>
      </c>
      <c r="C14" s="69" t="s">
        <v>161</v>
      </c>
      <c r="D14" s="70" t="s">
        <v>77</v>
      </c>
      <c r="E14" s="70">
        <v>25</v>
      </c>
      <c r="F14" s="71"/>
      <c r="G14" s="21">
        <f t="shared" si="0"/>
        <v>0</v>
      </c>
    </row>
    <row r="15" spans="1:9" ht="31.5" customHeight="1" thickBot="1" x14ac:dyDescent="0.3">
      <c r="A15" s="72" t="s">
        <v>146</v>
      </c>
      <c r="B15" s="73" t="s">
        <v>40</v>
      </c>
      <c r="C15" s="23" t="s">
        <v>162</v>
      </c>
      <c r="D15" s="74" t="s">
        <v>157</v>
      </c>
      <c r="E15" s="74">
        <v>14</v>
      </c>
      <c r="F15" s="75"/>
      <c r="G15" s="25">
        <f t="shared" si="0"/>
        <v>0</v>
      </c>
      <c r="H15" s="26" t="s">
        <v>99</v>
      </c>
      <c r="I15" s="27">
        <f>ROUND(SUM(G5:G15),2)</f>
        <v>0</v>
      </c>
    </row>
    <row r="16" spans="1:9" s="33" customFormat="1" ht="31.5" customHeight="1" x14ac:dyDescent="0.25">
      <c r="A16" s="11" t="s">
        <v>163</v>
      </c>
      <c r="B16" s="12" t="s">
        <v>101</v>
      </c>
      <c r="C16" s="13" t="s">
        <v>588</v>
      </c>
      <c r="D16" s="14" t="s">
        <v>86</v>
      </c>
      <c r="E16" s="14">
        <v>0.3</v>
      </c>
      <c r="F16" s="76"/>
      <c r="G16" s="16">
        <f t="shared" si="0"/>
        <v>0</v>
      </c>
      <c r="H16" s="32"/>
    </row>
    <row r="17" spans="1:9" s="33" customFormat="1" ht="31.5" customHeight="1" x14ac:dyDescent="0.25">
      <c r="A17" s="17" t="s">
        <v>163</v>
      </c>
      <c r="B17" s="77" t="s">
        <v>103</v>
      </c>
      <c r="C17" s="78" t="s">
        <v>164</v>
      </c>
      <c r="D17" s="61" t="s">
        <v>86</v>
      </c>
      <c r="E17" s="61">
        <v>1.4</v>
      </c>
      <c r="F17" s="79"/>
      <c r="G17" s="21">
        <f t="shared" si="0"/>
        <v>0</v>
      </c>
      <c r="H17" s="32"/>
    </row>
    <row r="18" spans="1:9" s="33" customFormat="1" ht="31.5" customHeight="1" x14ac:dyDescent="0.25">
      <c r="A18" s="17" t="s">
        <v>163</v>
      </c>
      <c r="B18" s="77" t="s">
        <v>105</v>
      </c>
      <c r="C18" s="78" t="s">
        <v>498</v>
      </c>
      <c r="D18" s="61" t="s">
        <v>77</v>
      </c>
      <c r="E18" s="61">
        <v>47</v>
      </c>
      <c r="F18" s="79"/>
      <c r="G18" s="21">
        <f t="shared" si="0"/>
        <v>0</v>
      </c>
      <c r="H18" s="32"/>
    </row>
    <row r="19" spans="1:9" s="33" customFormat="1" ht="31.5" customHeight="1" x14ac:dyDescent="0.25">
      <c r="A19" s="17" t="s">
        <v>163</v>
      </c>
      <c r="B19" s="77" t="s">
        <v>107</v>
      </c>
      <c r="C19" s="78" t="s">
        <v>499</v>
      </c>
      <c r="D19" s="61" t="s">
        <v>86</v>
      </c>
      <c r="E19" s="61">
        <v>14.1</v>
      </c>
      <c r="F19" s="79"/>
      <c r="G19" s="21">
        <f t="shared" si="0"/>
        <v>0</v>
      </c>
      <c r="H19" s="32"/>
    </row>
    <row r="20" spans="1:9" s="33" customFormat="1" ht="31.5" customHeight="1" thickBot="1" x14ac:dyDescent="0.3">
      <c r="A20" s="17" t="s">
        <v>163</v>
      </c>
      <c r="B20" s="18" t="s">
        <v>109</v>
      </c>
      <c r="C20" s="19" t="s">
        <v>213</v>
      </c>
      <c r="D20" s="22" t="s">
        <v>77</v>
      </c>
      <c r="E20" s="22">
        <v>7.6</v>
      </c>
      <c r="F20" s="80"/>
      <c r="G20" s="21">
        <f t="shared" si="0"/>
        <v>0</v>
      </c>
      <c r="H20" s="32"/>
    </row>
    <row r="21" spans="1:9" s="33" customFormat="1" ht="31.5" customHeight="1" thickBot="1" x14ac:dyDescent="0.3">
      <c r="A21" s="36" t="s">
        <v>163</v>
      </c>
      <c r="B21" s="81" t="s">
        <v>111</v>
      </c>
      <c r="C21" s="23" t="s">
        <v>214</v>
      </c>
      <c r="D21" s="74" t="s">
        <v>77</v>
      </c>
      <c r="E21" s="74">
        <v>7.6</v>
      </c>
      <c r="F21" s="82"/>
      <c r="G21" s="25">
        <f t="shared" si="0"/>
        <v>0</v>
      </c>
      <c r="H21" s="26" t="s">
        <v>143</v>
      </c>
      <c r="I21" s="27">
        <f>ROUND(SUM(G16:G21),2)</f>
        <v>0</v>
      </c>
    </row>
    <row r="22" spans="1:9" s="33" customFormat="1" ht="31.5" customHeight="1" x14ac:dyDescent="0.25">
      <c r="A22" s="83" t="s">
        <v>543</v>
      </c>
      <c r="B22" s="60" t="s">
        <v>168</v>
      </c>
      <c r="C22" s="78" t="s">
        <v>169</v>
      </c>
      <c r="D22" s="61" t="s">
        <v>77</v>
      </c>
      <c r="E22" s="61">
        <v>4.0999999999999996</v>
      </c>
      <c r="F22" s="84"/>
      <c r="G22" s="85">
        <f t="shared" si="0"/>
        <v>0</v>
      </c>
      <c r="H22" s="32"/>
    </row>
    <row r="23" spans="1:9" s="33" customFormat="1" ht="31.5" customHeight="1" thickBot="1" x14ac:dyDescent="0.3">
      <c r="A23" s="83" t="s">
        <v>543</v>
      </c>
      <c r="B23" s="60" t="s">
        <v>170</v>
      </c>
      <c r="C23" s="19" t="s">
        <v>171</v>
      </c>
      <c r="D23" s="22" t="s">
        <v>77</v>
      </c>
      <c r="E23" s="22">
        <v>4.0999999999999996</v>
      </c>
      <c r="F23" s="84"/>
      <c r="G23" s="21">
        <f t="shared" si="0"/>
        <v>0</v>
      </c>
      <c r="H23" s="32"/>
    </row>
    <row r="24" spans="1:9" s="33" customFormat="1" ht="31.5" customHeight="1" thickBot="1" x14ac:dyDescent="0.3">
      <c r="A24" s="86" t="s">
        <v>543</v>
      </c>
      <c r="B24" s="68" t="s">
        <v>172</v>
      </c>
      <c r="C24" s="69" t="s">
        <v>173</v>
      </c>
      <c r="D24" s="70" t="s">
        <v>27</v>
      </c>
      <c r="E24" s="70">
        <v>26.5</v>
      </c>
      <c r="F24" s="87"/>
      <c r="G24" s="88">
        <f t="shared" si="0"/>
        <v>0</v>
      </c>
      <c r="H24" s="26" t="s">
        <v>174</v>
      </c>
      <c r="I24" s="27">
        <f>ROUND(SUM(G22:G24),2)</f>
        <v>0</v>
      </c>
    </row>
    <row r="25" spans="1:9" s="33" customFormat="1" ht="31.5" customHeight="1" x14ac:dyDescent="0.25">
      <c r="A25" s="11" t="s">
        <v>678</v>
      </c>
      <c r="B25" s="12" t="s">
        <v>176</v>
      </c>
      <c r="C25" s="13" t="s">
        <v>491</v>
      </c>
      <c r="D25" s="14" t="s">
        <v>77</v>
      </c>
      <c r="E25" s="14">
        <v>47</v>
      </c>
      <c r="F25" s="31"/>
      <c r="G25" s="16">
        <f t="shared" si="0"/>
        <v>0</v>
      </c>
      <c r="H25" s="32"/>
    </row>
    <row r="26" spans="1:9" s="33" customFormat="1" ht="31.5" customHeight="1" x14ac:dyDescent="0.25">
      <c r="A26" s="17" t="s">
        <v>678</v>
      </c>
      <c r="B26" s="18" t="s">
        <v>178</v>
      </c>
      <c r="C26" s="19" t="s">
        <v>232</v>
      </c>
      <c r="D26" s="22" t="s">
        <v>77</v>
      </c>
      <c r="E26" s="22">
        <v>40.200000000000003</v>
      </c>
      <c r="F26" s="89"/>
      <c r="G26" s="21">
        <f t="shared" si="0"/>
        <v>0</v>
      </c>
      <c r="H26" s="32"/>
    </row>
    <row r="27" spans="1:9" s="33" customFormat="1" ht="31.5" customHeight="1" x14ac:dyDescent="0.25">
      <c r="A27" s="17" t="s">
        <v>678</v>
      </c>
      <c r="B27" s="18" t="s">
        <v>180</v>
      </c>
      <c r="C27" s="19" t="s">
        <v>185</v>
      </c>
      <c r="D27" s="22" t="s">
        <v>77</v>
      </c>
      <c r="E27" s="22">
        <v>4.8</v>
      </c>
      <c r="F27" s="89"/>
      <c r="G27" s="21">
        <f t="shared" si="0"/>
        <v>0</v>
      </c>
    </row>
    <row r="28" spans="1:9" s="33" customFormat="1" ht="31.5" customHeight="1" x14ac:dyDescent="0.25">
      <c r="A28" s="17" t="s">
        <v>678</v>
      </c>
      <c r="B28" s="18" t="s">
        <v>182</v>
      </c>
      <c r="C28" s="19" t="s">
        <v>187</v>
      </c>
      <c r="D28" s="22" t="s">
        <v>77</v>
      </c>
      <c r="E28" s="22">
        <v>2</v>
      </c>
      <c r="F28" s="89"/>
      <c r="G28" s="21">
        <f t="shared" si="0"/>
        <v>0</v>
      </c>
    </row>
    <row r="29" spans="1:9" s="33" customFormat="1" ht="31.5" customHeight="1" x14ac:dyDescent="0.25">
      <c r="A29" s="17" t="s">
        <v>678</v>
      </c>
      <c r="B29" s="18" t="s">
        <v>184</v>
      </c>
      <c r="C29" s="19" t="s">
        <v>492</v>
      </c>
      <c r="D29" s="22" t="s">
        <v>27</v>
      </c>
      <c r="E29" s="22">
        <v>26.5</v>
      </c>
      <c r="F29" s="89"/>
      <c r="G29" s="21">
        <f t="shared" si="0"/>
        <v>0</v>
      </c>
    </row>
    <row r="30" spans="1:9" s="33" customFormat="1" ht="31.5" customHeight="1" thickBot="1" x14ac:dyDescent="0.3">
      <c r="A30" s="17" t="s">
        <v>678</v>
      </c>
      <c r="B30" s="18" t="s">
        <v>186</v>
      </c>
      <c r="C30" s="19" t="s">
        <v>191</v>
      </c>
      <c r="D30" s="22" t="s">
        <v>27</v>
      </c>
      <c r="E30" s="22">
        <v>7</v>
      </c>
      <c r="F30" s="89"/>
      <c r="G30" s="21">
        <f t="shared" si="0"/>
        <v>0</v>
      </c>
    </row>
    <row r="31" spans="1:9" s="33" customFormat="1" ht="31.5" customHeight="1" thickBot="1" x14ac:dyDescent="0.3">
      <c r="A31" s="36" t="s">
        <v>678</v>
      </c>
      <c r="B31" s="81" t="s">
        <v>188</v>
      </c>
      <c r="C31" s="23" t="s">
        <v>193</v>
      </c>
      <c r="D31" s="74" t="s">
        <v>27</v>
      </c>
      <c r="E31" s="74">
        <v>26.5</v>
      </c>
      <c r="F31" s="35"/>
      <c r="G31" s="25">
        <f t="shared" si="0"/>
        <v>0</v>
      </c>
      <c r="H31" s="26" t="s">
        <v>194</v>
      </c>
      <c r="I31" s="27">
        <f>ROUND(SUM(G25:G31),2)</f>
        <v>0</v>
      </c>
    </row>
    <row r="32" spans="1:9" s="33" customFormat="1" ht="31.5" customHeight="1" thickBot="1" x14ac:dyDescent="0.3">
      <c r="A32" s="90" t="s">
        <v>195</v>
      </c>
      <c r="B32" s="91" t="s">
        <v>196</v>
      </c>
      <c r="C32" s="78" t="s">
        <v>494</v>
      </c>
      <c r="D32" s="61" t="s">
        <v>159</v>
      </c>
      <c r="E32" s="61">
        <v>4</v>
      </c>
      <c r="F32" s="92"/>
      <c r="G32" s="16">
        <f t="shared" si="0"/>
        <v>0</v>
      </c>
    </row>
    <row r="33" spans="1:9" s="33" customFormat="1" ht="31.5" customHeight="1" thickBot="1" x14ac:dyDescent="0.3">
      <c r="A33" s="93" t="s">
        <v>195</v>
      </c>
      <c r="B33" s="94" t="s">
        <v>198</v>
      </c>
      <c r="C33" s="23" t="s">
        <v>199</v>
      </c>
      <c r="D33" s="74" t="s">
        <v>77</v>
      </c>
      <c r="E33" s="74">
        <v>20</v>
      </c>
      <c r="F33" s="95"/>
      <c r="G33" s="88">
        <f t="shared" si="0"/>
        <v>0</v>
      </c>
      <c r="H33" s="96" t="s">
        <v>202</v>
      </c>
      <c r="I33" s="27">
        <f>ROUND(SUM(G32:G33),2)</f>
        <v>0</v>
      </c>
    </row>
    <row r="34" spans="1:9" s="33" customFormat="1" ht="31.5" customHeight="1" x14ac:dyDescent="0.25">
      <c r="A34" s="97" t="s">
        <v>203</v>
      </c>
      <c r="B34" s="98" t="s">
        <v>204</v>
      </c>
      <c r="C34" s="13" t="s">
        <v>244</v>
      </c>
      <c r="D34" s="99" t="s">
        <v>159</v>
      </c>
      <c r="E34" s="14">
        <v>1</v>
      </c>
      <c r="F34" s="100"/>
      <c r="G34" s="16">
        <f t="shared" si="0"/>
        <v>0</v>
      </c>
      <c r="H34" s="29"/>
      <c r="I34" s="30"/>
    </row>
    <row r="35" spans="1:9" s="33" customFormat="1" ht="31.5" customHeight="1" x14ac:dyDescent="0.25">
      <c r="A35" s="101" t="s">
        <v>203</v>
      </c>
      <c r="B35" s="102" t="s">
        <v>206</v>
      </c>
      <c r="C35" s="19" t="s">
        <v>679</v>
      </c>
      <c r="D35" s="103" t="s">
        <v>159</v>
      </c>
      <c r="E35" s="22">
        <v>6</v>
      </c>
      <c r="F35" s="104"/>
      <c r="G35" s="21">
        <f t="shared" si="0"/>
        <v>0</v>
      </c>
      <c r="H35" s="29"/>
      <c r="I35" s="30"/>
    </row>
    <row r="36" spans="1:9" s="33" customFormat="1" ht="31.5" customHeight="1" thickBot="1" x14ac:dyDescent="0.3">
      <c r="A36" s="101" t="s">
        <v>203</v>
      </c>
      <c r="B36" s="102" t="s">
        <v>241</v>
      </c>
      <c r="C36" s="19" t="s">
        <v>205</v>
      </c>
      <c r="D36" s="103" t="s">
        <v>58</v>
      </c>
      <c r="E36" s="22">
        <v>1</v>
      </c>
      <c r="F36" s="104"/>
      <c r="G36" s="21">
        <f t="shared" si="0"/>
        <v>0</v>
      </c>
      <c r="H36" s="29"/>
      <c r="I36" s="30"/>
    </row>
    <row r="37" spans="1:9" s="33" customFormat="1" ht="31.5" customHeight="1" thickBot="1" x14ac:dyDescent="0.3">
      <c r="A37" s="105" t="s">
        <v>203</v>
      </c>
      <c r="B37" s="106" t="s">
        <v>601</v>
      </c>
      <c r="C37" s="23" t="s">
        <v>247</v>
      </c>
      <c r="D37" s="107" t="s">
        <v>58</v>
      </c>
      <c r="E37" s="74">
        <v>1</v>
      </c>
      <c r="F37" s="108"/>
      <c r="G37" s="25">
        <v>0</v>
      </c>
      <c r="H37" s="96" t="s">
        <v>208</v>
      </c>
      <c r="I37" s="27">
        <f>ROUND(SUM(G34:G37),2)</f>
        <v>0</v>
      </c>
    </row>
    <row r="38" spans="1:9" ht="42" customHeight="1" thickBot="1" x14ac:dyDescent="0.3">
      <c r="A38" s="37"/>
      <c r="B38" s="38"/>
      <c r="C38" s="37"/>
      <c r="D38" s="38"/>
      <c r="E38" s="38"/>
      <c r="F38" s="109" t="s">
        <v>677</v>
      </c>
      <c r="G38" s="110">
        <f>SUM(G5:G37)</f>
        <v>0</v>
      </c>
      <c r="H38" s="41"/>
      <c r="I38" s="30"/>
    </row>
    <row r="39" spans="1:9" ht="20.25" customHeight="1" x14ac:dyDescent="0.25">
      <c r="A39" s="42"/>
      <c r="B39" s="43"/>
      <c r="C39" s="43"/>
      <c r="D39" s="43"/>
      <c r="E39" s="44"/>
      <c r="F39" s="43"/>
      <c r="G39" s="45"/>
    </row>
    <row r="40" spans="1:9" x14ac:dyDescent="0.25">
      <c r="A40" s="37"/>
      <c r="B40" s="38"/>
      <c r="C40" s="37"/>
      <c r="D40" s="38"/>
      <c r="E40" s="38"/>
      <c r="F40" s="46"/>
      <c r="G40" s="45"/>
    </row>
  </sheetData>
  <mergeCells count="2">
    <mergeCell ref="A1:G1"/>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BC350-A560-4925-81FA-339FA72E520B}">
  <dimension ref="A1:C32"/>
  <sheetViews>
    <sheetView tabSelected="1" workbookViewId="0">
      <selection activeCell="E16" sqref="E16"/>
    </sheetView>
  </sheetViews>
  <sheetFormatPr defaultRowHeight="14.4" x14ac:dyDescent="0.3"/>
  <cols>
    <col min="1" max="1" width="13.5546875" customWidth="1"/>
    <col min="2" max="2" width="50.5546875" customWidth="1"/>
    <col min="3" max="3" width="33.6640625" customWidth="1"/>
  </cols>
  <sheetData>
    <row r="1" spans="1:3" x14ac:dyDescent="0.3">
      <c r="A1" s="302"/>
      <c r="B1" s="302"/>
      <c r="C1" s="302"/>
    </row>
    <row r="2" spans="1:3" x14ac:dyDescent="0.3">
      <c r="A2" s="302"/>
      <c r="B2" s="302"/>
      <c r="C2" s="302"/>
    </row>
    <row r="3" spans="1:3" x14ac:dyDescent="0.3">
      <c r="A3" s="302"/>
      <c r="B3" s="302"/>
      <c r="C3" s="302"/>
    </row>
    <row r="7" spans="1:3" x14ac:dyDescent="0.3">
      <c r="A7" s="313" t="s">
        <v>1</v>
      </c>
      <c r="B7" s="313"/>
      <c r="C7" s="313"/>
    </row>
    <row r="8" spans="1:3" ht="26.4" x14ac:dyDescent="0.3">
      <c r="A8" s="51" t="s">
        <v>2</v>
      </c>
      <c r="B8" s="51" t="s">
        <v>3</v>
      </c>
      <c r="C8" s="51" t="s">
        <v>4</v>
      </c>
    </row>
    <row r="9" spans="1:3" x14ac:dyDescent="0.3">
      <c r="A9" s="52">
        <v>1</v>
      </c>
      <c r="B9" s="53" t="s">
        <v>681</v>
      </c>
      <c r="C9" s="54">
        <f>'Susisiekimo_27-'!$G$41</f>
        <v>0</v>
      </c>
    </row>
    <row r="10" spans="1:3" x14ac:dyDescent="0.3">
      <c r="A10" s="52">
        <v>2</v>
      </c>
      <c r="B10" s="53" t="s">
        <v>676</v>
      </c>
      <c r="C10" s="54">
        <f>Susisiekimo_49!G38</f>
        <v>0</v>
      </c>
    </row>
    <row r="11" spans="1:3" x14ac:dyDescent="0.3">
      <c r="A11" s="52">
        <v>3</v>
      </c>
      <c r="B11" s="53" t="s">
        <v>145</v>
      </c>
      <c r="C11" s="54">
        <f>Susisiekimo_25!$G$36</f>
        <v>0</v>
      </c>
    </row>
    <row r="12" spans="1:3" x14ac:dyDescent="0.3">
      <c r="A12" s="52">
        <v>4</v>
      </c>
      <c r="B12" s="53" t="s">
        <v>210</v>
      </c>
      <c r="C12" s="54">
        <f>Susisiekimo_26!$G$46</f>
        <v>0</v>
      </c>
    </row>
    <row r="13" spans="1:3" x14ac:dyDescent="0.3">
      <c r="A13" s="52">
        <v>5</v>
      </c>
      <c r="B13" s="53" t="s">
        <v>251</v>
      </c>
      <c r="C13" s="54">
        <f>Susisiekimo_25!$G$36+'Elektrotechninė (25, 26, 27)'!$G$66</f>
        <v>0</v>
      </c>
    </row>
    <row r="14" spans="1:3" x14ac:dyDescent="0.3">
      <c r="A14" s="52">
        <v>6</v>
      </c>
      <c r="B14" s="53" t="s">
        <v>254</v>
      </c>
      <c r="C14" s="54">
        <f>'Susisiekimo (23)'!$G$33+'Elektrotechninė (23)'!$G$58</f>
        <v>0</v>
      </c>
    </row>
    <row r="15" spans="1:3" x14ac:dyDescent="0.3">
      <c r="A15" s="52">
        <v>7</v>
      </c>
      <c r="B15" s="53" t="s">
        <v>269</v>
      </c>
      <c r="C15" s="54">
        <f>'Susisiekimo (42)'!$G$17+'Elektrotechninė (42)'!$G$65</f>
        <v>0</v>
      </c>
    </row>
    <row r="16" spans="1:3" x14ac:dyDescent="0.3">
      <c r="A16" s="52">
        <v>8</v>
      </c>
      <c r="B16" s="53" t="s">
        <v>377</v>
      </c>
      <c r="C16" s="54">
        <f>'Elektrotechninė (27)'!$G$59+'Susisiekimo (27)'!$G$50</f>
        <v>0</v>
      </c>
    </row>
    <row r="17" spans="1:3" x14ac:dyDescent="0.3">
      <c r="A17" s="52">
        <v>9</v>
      </c>
      <c r="B17" s="53" t="s">
        <v>477</v>
      </c>
      <c r="C17" s="54">
        <f>Susisiekimo_67a!$G$48+'Elektrotechninė_67-67a'!$G$50</f>
        <v>0</v>
      </c>
    </row>
    <row r="18" spans="1:3" x14ac:dyDescent="0.3">
      <c r="A18" s="52">
        <v>10</v>
      </c>
      <c r="B18" s="53" t="s">
        <v>496</v>
      </c>
      <c r="C18" s="54">
        <f>Susisiekimo_67!$G$44</f>
        <v>0</v>
      </c>
    </row>
    <row r="19" spans="1:3" x14ac:dyDescent="0.3">
      <c r="A19" s="52">
        <v>11</v>
      </c>
      <c r="B19" s="53" t="s">
        <v>542</v>
      </c>
      <c r="C19" s="54">
        <f>'Susisiekimo (66)'!$G$29+'Elektrotechninė (66)'!$G$46</f>
        <v>0</v>
      </c>
    </row>
    <row r="20" spans="1:3" x14ac:dyDescent="0.3">
      <c r="A20" s="52">
        <v>12</v>
      </c>
      <c r="B20" s="53" t="s">
        <v>585</v>
      </c>
      <c r="C20" s="54">
        <f>'Susisiekimo (Nr. 50, 53)'!$G$49+'Elektrotechninė (50,53)'!$G$49</f>
        <v>0</v>
      </c>
    </row>
    <row r="21" spans="1:3" x14ac:dyDescent="0.3">
      <c r="A21" s="52">
        <v>13</v>
      </c>
      <c r="B21" s="53" t="s">
        <v>603</v>
      </c>
      <c r="C21" s="54">
        <f>'Susisiekimo (Nr. 50, 53)'!$G$83</f>
        <v>0</v>
      </c>
    </row>
    <row r="22" spans="1:3" x14ac:dyDescent="0.3">
      <c r="A22" s="52">
        <v>14</v>
      </c>
      <c r="B22" s="53" t="s">
        <v>610</v>
      </c>
      <c r="C22" s="54">
        <f>'Elektrotechninė (49A)'!$G$47+'Susisiekimo (49A)'!$G$50</f>
        <v>0</v>
      </c>
    </row>
    <row r="23" spans="1:3" x14ac:dyDescent="0.3">
      <c r="A23" s="52">
        <v>15</v>
      </c>
      <c r="B23" s="53" t="s">
        <v>659</v>
      </c>
      <c r="C23" s="54">
        <f>'Susisiekimo (Nr. 40)'!$G$60+'Apšvietimo_40-41'!$G$36</f>
        <v>0</v>
      </c>
    </row>
    <row r="24" spans="1:3" x14ac:dyDescent="0.3">
      <c r="A24" s="52">
        <v>16</v>
      </c>
      <c r="B24" s="53" t="s">
        <v>650</v>
      </c>
      <c r="C24" s="54">
        <f>'Susisiekimo (Nr. 41)'!$G$45+'Apšvietimo_40-41'!$G$75</f>
        <v>0</v>
      </c>
    </row>
    <row r="25" spans="1:3" x14ac:dyDescent="0.3">
      <c r="A25" s="52"/>
      <c r="B25" s="53" t="s">
        <v>676</v>
      </c>
      <c r="C25" s="54">
        <f>Elektrotechninė_49!$G$48+Susisiekimo_49!$G$38</f>
        <v>0</v>
      </c>
    </row>
    <row r="26" spans="1:3" ht="39.6" x14ac:dyDescent="0.3">
      <c r="A26" s="51" t="s">
        <v>5</v>
      </c>
      <c r="B26" s="55" t="s">
        <v>6</v>
      </c>
      <c r="C26" s="56">
        <f>ROUND(SUM(C9:C9),2)</f>
        <v>0</v>
      </c>
    </row>
    <row r="28" spans="1:3" x14ac:dyDescent="0.3">
      <c r="A28" s="314" t="s">
        <v>7</v>
      </c>
      <c r="B28" s="314"/>
      <c r="C28" s="314"/>
    </row>
    <row r="29" spans="1:3" x14ac:dyDescent="0.3">
      <c r="A29" s="314"/>
      <c r="B29" s="314"/>
      <c r="C29" s="314"/>
    </row>
    <row r="30" spans="1:3" x14ac:dyDescent="0.3">
      <c r="A30" s="314"/>
      <c r="B30" s="314"/>
      <c r="C30" s="314"/>
    </row>
    <row r="31" spans="1:3" x14ac:dyDescent="0.3">
      <c r="A31" s="314"/>
      <c r="B31" s="314"/>
      <c r="C31" s="314"/>
    </row>
    <row r="32" spans="1:3" x14ac:dyDescent="0.3">
      <c r="A32" s="314"/>
      <c r="B32" s="314"/>
      <c r="C32" s="314"/>
    </row>
  </sheetData>
  <mergeCells count="3">
    <mergeCell ref="A1:C3"/>
    <mergeCell ref="A7:C7"/>
    <mergeCell ref="A28:C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29C00-0E45-4C53-B10D-503714BCA37F}">
  <dimension ref="A1:I40"/>
  <sheetViews>
    <sheetView zoomScaleNormal="100" workbookViewId="0">
      <selection activeCell="A3" sqref="A3:G3"/>
    </sheetView>
  </sheetViews>
  <sheetFormatPr defaultColWidth="9.109375" defaultRowHeight="13.8" x14ac:dyDescent="0.25"/>
  <cols>
    <col min="1" max="1" width="39.6640625" style="47" customWidth="1"/>
    <col min="2" max="2" width="10.5546875" style="48" customWidth="1"/>
    <col min="3" max="3" width="79.33203125" style="49" customWidth="1"/>
    <col min="4" max="4" width="9.109375" style="48"/>
    <col min="5" max="5" width="16.33203125" style="48" customWidth="1"/>
    <col min="6" max="6" width="20.6640625" style="50" customWidth="1"/>
    <col min="7" max="7" width="14.6640625" style="48" customWidth="1"/>
    <col min="8" max="8" width="21.5546875" style="1" customWidth="1"/>
    <col min="9" max="9" width="16.109375" style="2" customWidth="1"/>
    <col min="10" max="16384" width="9.109375" style="2"/>
  </cols>
  <sheetData>
    <row r="1" spans="1:9" ht="39.9" customHeight="1" x14ac:dyDescent="0.25">
      <c r="A1" s="302" t="s">
        <v>0</v>
      </c>
      <c r="B1" s="302"/>
      <c r="C1" s="302"/>
      <c r="D1" s="302"/>
      <c r="E1" s="302"/>
      <c r="F1" s="302"/>
      <c r="G1" s="302"/>
    </row>
    <row r="2" spans="1:9" ht="21.75" customHeight="1" thickBot="1" x14ac:dyDescent="0.3">
      <c r="A2" s="3"/>
      <c r="B2" s="3"/>
      <c r="C2" s="3"/>
      <c r="D2" s="3"/>
      <c r="E2" s="4"/>
      <c r="F2" s="3"/>
      <c r="G2" s="3"/>
    </row>
    <row r="3" spans="1:9" ht="21.75" customHeight="1" x14ac:dyDescent="0.25">
      <c r="A3" s="303" t="s">
        <v>145</v>
      </c>
      <c r="B3" s="304"/>
      <c r="C3" s="304"/>
      <c r="D3" s="304"/>
      <c r="E3" s="304"/>
      <c r="F3" s="304"/>
      <c r="G3" s="305"/>
    </row>
    <row r="4" spans="1:9" ht="37.200000000000003" customHeight="1" thickBot="1" x14ac:dyDescent="0.3">
      <c r="A4" s="5" t="s">
        <v>9</v>
      </c>
      <c r="B4" s="6" t="s">
        <v>10</v>
      </c>
      <c r="C4" s="7" t="s">
        <v>11</v>
      </c>
      <c r="D4" s="7" t="s">
        <v>12</v>
      </c>
      <c r="E4" s="8" t="s">
        <v>13</v>
      </c>
      <c r="F4" s="9" t="s">
        <v>14</v>
      </c>
      <c r="G4" s="10" t="s">
        <v>15</v>
      </c>
    </row>
    <row r="5" spans="1:9" ht="20.25" customHeight="1" x14ac:dyDescent="0.25">
      <c r="A5" s="285" t="s">
        <v>146</v>
      </c>
      <c r="B5" s="286" t="s">
        <v>17</v>
      </c>
      <c r="C5" s="287" t="s">
        <v>147</v>
      </c>
      <c r="D5" s="286" t="s">
        <v>58</v>
      </c>
      <c r="E5" s="288">
        <v>1</v>
      </c>
      <c r="F5" s="15"/>
      <c r="G5" s="16">
        <f t="shared" ref="G5:G36" si="0">ROUND((E5*F5),2)</f>
        <v>0</v>
      </c>
    </row>
    <row r="6" spans="1:9" ht="20.25" customHeight="1" x14ac:dyDescent="0.25">
      <c r="A6" s="289" t="s">
        <v>146</v>
      </c>
      <c r="B6" s="290" t="s">
        <v>20</v>
      </c>
      <c r="C6" s="296" t="s">
        <v>148</v>
      </c>
      <c r="D6" s="297" t="s">
        <v>27</v>
      </c>
      <c r="E6" s="298">
        <v>47</v>
      </c>
      <c r="F6" s="20"/>
      <c r="G6" s="21">
        <f t="shared" si="0"/>
        <v>0</v>
      </c>
    </row>
    <row r="7" spans="1:9" ht="19.5" customHeight="1" x14ac:dyDescent="0.25">
      <c r="A7" s="289" t="s">
        <v>146</v>
      </c>
      <c r="B7" s="290" t="s">
        <v>23</v>
      </c>
      <c r="C7" s="291" t="s">
        <v>149</v>
      </c>
      <c r="D7" s="290" t="s">
        <v>27</v>
      </c>
      <c r="E7" s="290">
        <v>3</v>
      </c>
      <c r="F7" s="20"/>
      <c r="G7" s="21">
        <f t="shared" si="0"/>
        <v>0</v>
      </c>
    </row>
    <row r="8" spans="1:9" ht="19.5" customHeight="1" x14ac:dyDescent="0.25">
      <c r="A8" s="289" t="s">
        <v>146</v>
      </c>
      <c r="B8" s="290" t="s">
        <v>25</v>
      </c>
      <c r="C8" s="291" t="s">
        <v>150</v>
      </c>
      <c r="D8" s="290" t="s">
        <v>151</v>
      </c>
      <c r="E8" s="292">
        <v>5</v>
      </c>
      <c r="F8" s="20"/>
      <c r="G8" s="21">
        <f t="shared" si="0"/>
        <v>0</v>
      </c>
    </row>
    <row r="9" spans="1:9" ht="19.5" customHeight="1" x14ac:dyDescent="0.25">
      <c r="A9" s="289" t="s">
        <v>146</v>
      </c>
      <c r="B9" s="290" t="s">
        <v>28</v>
      </c>
      <c r="C9" s="291" t="s">
        <v>152</v>
      </c>
      <c r="D9" s="290" t="s">
        <v>151</v>
      </c>
      <c r="E9" s="292">
        <v>12</v>
      </c>
      <c r="F9" s="20"/>
      <c r="G9" s="21">
        <f t="shared" si="0"/>
        <v>0</v>
      </c>
    </row>
    <row r="10" spans="1:9" ht="19.5" customHeight="1" x14ac:dyDescent="0.25">
      <c r="A10" s="289" t="s">
        <v>146</v>
      </c>
      <c r="B10" s="290" t="s">
        <v>30</v>
      </c>
      <c r="C10" s="296" t="s">
        <v>153</v>
      </c>
      <c r="D10" s="297" t="s">
        <v>27</v>
      </c>
      <c r="E10" s="298">
        <v>47</v>
      </c>
      <c r="F10" s="20"/>
      <c r="G10" s="21">
        <f t="shared" si="0"/>
        <v>0</v>
      </c>
    </row>
    <row r="11" spans="1:9" ht="19.5" customHeight="1" x14ac:dyDescent="0.25">
      <c r="A11" s="289" t="s">
        <v>146</v>
      </c>
      <c r="B11" s="290" t="s">
        <v>32</v>
      </c>
      <c r="C11" s="291" t="s">
        <v>154</v>
      </c>
      <c r="D11" s="290" t="s">
        <v>155</v>
      </c>
      <c r="E11" s="290">
        <v>2.5</v>
      </c>
      <c r="F11" s="20"/>
      <c r="G11" s="21">
        <f t="shared" si="0"/>
        <v>0</v>
      </c>
    </row>
    <row r="12" spans="1:9" ht="27.6" x14ac:dyDescent="0.25">
      <c r="A12" s="289" t="s">
        <v>146</v>
      </c>
      <c r="B12" s="290" t="s">
        <v>34</v>
      </c>
      <c r="C12" s="291" t="s">
        <v>156</v>
      </c>
      <c r="D12" s="290" t="s">
        <v>157</v>
      </c>
      <c r="E12" s="292">
        <v>6.5</v>
      </c>
      <c r="F12" s="20"/>
      <c r="G12" s="21">
        <f t="shared" si="0"/>
        <v>0</v>
      </c>
    </row>
    <row r="13" spans="1:9" x14ac:dyDescent="0.25">
      <c r="A13" s="289" t="s">
        <v>146</v>
      </c>
      <c r="B13" s="290" t="s">
        <v>36</v>
      </c>
      <c r="C13" s="291" t="s">
        <v>158</v>
      </c>
      <c r="D13" s="290" t="s">
        <v>159</v>
      </c>
      <c r="E13" s="292">
        <v>2</v>
      </c>
      <c r="F13" s="20"/>
      <c r="G13" s="21">
        <f t="shared" si="0"/>
        <v>0</v>
      </c>
    </row>
    <row r="14" spans="1:9" x14ac:dyDescent="0.25">
      <c r="A14" s="289" t="s">
        <v>146</v>
      </c>
      <c r="B14" s="290" t="s">
        <v>38</v>
      </c>
      <c r="C14" s="296" t="s">
        <v>160</v>
      </c>
      <c r="D14" s="297" t="s">
        <v>159</v>
      </c>
      <c r="E14" s="298">
        <v>5</v>
      </c>
      <c r="F14" s="20"/>
      <c r="G14" s="21">
        <f t="shared" si="0"/>
        <v>0</v>
      </c>
    </row>
    <row r="15" spans="1:9" ht="17.399999999999999" thickBot="1" x14ac:dyDescent="0.3">
      <c r="A15" s="289" t="s">
        <v>146</v>
      </c>
      <c r="B15" s="290" t="s">
        <v>40</v>
      </c>
      <c r="C15" s="291" t="s">
        <v>161</v>
      </c>
      <c r="D15" s="290" t="s">
        <v>151</v>
      </c>
      <c r="E15" s="290">
        <v>16</v>
      </c>
      <c r="F15" s="20"/>
      <c r="G15" s="21">
        <f t="shared" si="0"/>
        <v>0</v>
      </c>
    </row>
    <row r="16" spans="1:9" ht="29.25" customHeight="1" thickBot="1" x14ac:dyDescent="0.3">
      <c r="A16" s="289" t="s">
        <v>146</v>
      </c>
      <c r="B16" s="290" t="s">
        <v>42</v>
      </c>
      <c r="C16" s="293" t="s">
        <v>162</v>
      </c>
      <c r="D16" s="290" t="s">
        <v>157</v>
      </c>
      <c r="E16" s="290">
        <v>20</v>
      </c>
      <c r="F16" s="24"/>
      <c r="G16" s="25">
        <f t="shared" si="0"/>
        <v>0</v>
      </c>
      <c r="H16" s="26" t="s">
        <v>99</v>
      </c>
      <c r="I16" s="27">
        <f>ROUND(SUM(G5:G16),2)</f>
        <v>0</v>
      </c>
    </row>
    <row r="17" spans="1:9" ht="29.25" customHeight="1" x14ac:dyDescent="0.25">
      <c r="A17" s="285" t="s">
        <v>163</v>
      </c>
      <c r="B17" s="286" t="s">
        <v>101</v>
      </c>
      <c r="C17" s="287" t="s">
        <v>164</v>
      </c>
      <c r="D17" s="286" t="s">
        <v>155</v>
      </c>
      <c r="E17" s="288">
        <v>3</v>
      </c>
      <c r="F17" s="28"/>
      <c r="G17" s="21">
        <f t="shared" si="0"/>
        <v>0</v>
      </c>
      <c r="H17" s="29"/>
      <c r="I17" s="30"/>
    </row>
    <row r="18" spans="1:9" ht="29.25" customHeight="1" thickBot="1" x14ac:dyDescent="0.3">
      <c r="A18" s="289" t="s">
        <v>163</v>
      </c>
      <c r="B18" s="290" t="s">
        <v>103</v>
      </c>
      <c r="C18" s="291" t="s">
        <v>165</v>
      </c>
      <c r="D18" s="290" t="s">
        <v>151</v>
      </c>
      <c r="E18" s="290">
        <v>16</v>
      </c>
      <c r="F18" s="20"/>
      <c r="G18" s="21">
        <f t="shared" si="0"/>
        <v>0</v>
      </c>
      <c r="H18" s="29"/>
      <c r="I18" s="30"/>
    </row>
    <row r="19" spans="1:9" ht="28.2" thickBot="1" x14ac:dyDescent="0.3">
      <c r="A19" s="289" t="s">
        <v>163</v>
      </c>
      <c r="B19" s="290" t="s">
        <v>105</v>
      </c>
      <c r="C19" s="293" t="s">
        <v>166</v>
      </c>
      <c r="D19" s="290" t="s">
        <v>155</v>
      </c>
      <c r="E19" s="290">
        <v>5</v>
      </c>
      <c r="F19" s="24"/>
      <c r="G19" s="25">
        <f t="shared" si="0"/>
        <v>0</v>
      </c>
      <c r="H19" s="26" t="s">
        <v>143</v>
      </c>
      <c r="I19" s="27">
        <f>ROUND(SUM(G17:G19),2)</f>
        <v>0</v>
      </c>
    </row>
    <row r="20" spans="1:9" ht="27.6" x14ac:dyDescent="0.25">
      <c r="A20" s="285" t="s">
        <v>167</v>
      </c>
      <c r="B20" s="286" t="s">
        <v>168</v>
      </c>
      <c r="C20" s="287" t="s">
        <v>169</v>
      </c>
      <c r="D20" s="286" t="s">
        <v>151</v>
      </c>
      <c r="E20" s="288">
        <v>7</v>
      </c>
      <c r="F20" s="28"/>
      <c r="G20" s="21">
        <f t="shared" si="0"/>
        <v>0</v>
      </c>
      <c r="H20" s="29"/>
      <c r="I20" s="30"/>
    </row>
    <row r="21" spans="1:9" ht="28.2" thickBot="1" x14ac:dyDescent="0.3">
      <c r="A21" s="289" t="s">
        <v>167</v>
      </c>
      <c r="B21" s="290" t="s">
        <v>170</v>
      </c>
      <c r="C21" s="291" t="s">
        <v>171</v>
      </c>
      <c r="D21" s="290" t="s">
        <v>151</v>
      </c>
      <c r="E21" s="290">
        <v>7</v>
      </c>
      <c r="F21" s="20"/>
      <c r="G21" s="21">
        <f t="shared" si="0"/>
        <v>0</v>
      </c>
    </row>
    <row r="22" spans="1:9" ht="28.2" thickBot="1" x14ac:dyDescent="0.3">
      <c r="A22" s="289" t="s">
        <v>167</v>
      </c>
      <c r="B22" s="290" t="s">
        <v>172</v>
      </c>
      <c r="C22" s="293" t="s">
        <v>173</v>
      </c>
      <c r="D22" s="290" t="s">
        <v>27</v>
      </c>
      <c r="E22" s="290">
        <v>47</v>
      </c>
      <c r="F22" s="24"/>
      <c r="G22" s="25">
        <f t="shared" si="0"/>
        <v>0</v>
      </c>
      <c r="H22" s="26" t="s">
        <v>174</v>
      </c>
      <c r="I22" s="27">
        <f>ROUND(SUM(G20:G22),2)</f>
        <v>0</v>
      </c>
    </row>
    <row r="23" spans="1:9" ht="27.6" x14ac:dyDescent="0.25">
      <c r="A23" s="285" t="s">
        <v>175</v>
      </c>
      <c r="B23" s="286" t="s">
        <v>176</v>
      </c>
      <c r="C23" s="287" t="s">
        <v>177</v>
      </c>
      <c r="D23" s="286" t="s">
        <v>151</v>
      </c>
      <c r="E23" s="288">
        <v>16</v>
      </c>
      <c r="F23" s="31"/>
      <c r="G23" s="16">
        <f t="shared" si="0"/>
        <v>0</v>
      </c>
      <c r="H23" s="32"/>
      <c r="I23" s="33"/>
    </row>
    <row r="24" spans="1:9" ht="27.6" x14ac:dyDescent="0.25">
      <c r="A24" s="289" t="s">
        <v>175</v>
      </c>
      <c r="B24" s="290" t="s">
        <v>178</v>
      </c>
      <c r="C24" s="296" t="s">
        <v>179</v>
      </c>
      <c r="D24" s="297" t="s">
        <v>151</v>
      </c>
      <c r="E24" s="298">
        <v>42</v>
      </c>
      <c r="F24" s="34"/>
      <c r="G24" s="21">
        <f t="shared" si="0"/>
        <v>0</v>
      </c>
      <c r="H24" s="32"/>
      <c r="I24" s="33"/>
    </row>
    <row r="25" spans="1:9" ht="27.6" x14ac:dyDescent="0.25">
      <c r="A25" s="289" t="s">
        <v>175</v>
      </c>
      <c r="B25" s="290" t="s">
        <v>180</v>
      </c>
      <c r="C25" s="291" t="s">
        <v>181</v>
      </c>
      <c r="D25" s="290" t="s">
        <v>151</v>
      </c>
      <c r="E25" s="290">
        <v>23</v>
      </c>
      <c r="F25" s="34"/>
      <c r="G25" s="21">
        <f t="shared" si="0"/>
        <v>0</v>
      </c>
      <c r="H25" s="32"/>
      <c r="I25" s="33"/>
    </row>
    <row r="26" spans="1:9" ht="27.6" x14ac:dyDescent="0.25">
      <c r="A26" s="289" t="s">
        <v>175</v>
      </c>
      <c r="B26" s="290" t="s">
        <v>182</v>
      </c>
      <c r="C26" s="291" t="s">
        <v>183</v>
      </c>
      <c r="D26" s="290" t="s">
        <v>151</v>
      </c>
      <c r="E26" s="292">
        <v>12</v>
      </c>
      <c r="F26" s="34"/>
      <c r="G26" s="21">
        <f t="shared" si="0"/>
        <v>0</v>
      </c>
      <c r="H26" s="32"/>
      <c r="I26" s="33"/>
    </row>
    <row r="27" spans="1:9" ht="27.6" x14ac:dyDescent="0.25">
      <c r="A27" s="289" t="s">
        <v>175</v>
      </c>
      <c r="B27" s="290" t="s">
        <v>184</v>
      </c>
      <c r="C27" s="291" t="s">
        <v>185</v>
      </c>
      <c r="D27" s="290" t="s">
        <v>151</v>
      </c>
      <c r="E27" s="292">
        <v>5</v>
      </c>
      <c r="F27" s="34"/>
      <c r="G27" s="21">
        <f t="shared" si="0"/>
        <v>0</v>
      </c>
      <c r="H27" s="32"/>
      <c r="I27" s="33"/>
    </row>
    <row r="28" spans="1:9" ht="27.6" x14ac:dyDescent="0.25">
      <c r="A28" s="289" t="s">
        <v>175</v>
      </c>
      <c r="B28" s="290" t="s">
        <v>186</v>
      </c>
      <c r="C28" s="296" t="s">
        <v>187</v>
      </c>
      <c r="D28" s="297" t="s">
        <v>151</v>
      </c>
      <c r="E28" s="298">
        <v>2</v>
      </c>
      <c r="F28" s="34"/>
      <c r="G28" s="21">
        <f t="shared" si="0"/>
        <v>0</v>
      </c>
      <c r="H28" s="32"/>
      <c r="I28" s="33"/>
    </row>
    <row r="29" spans="1:9" ht="27.6" x14ac:dyDescent="0.25">
      <c r="A29" s="289" t="s">
        <v>175</v>
      </c>
      <c r="B29" s="290" t="s">
        <v>188</v>
      </c>
      <c r="C29" s="296" t="s">
        <v>189</v>
      </c>
      <c r="D29" s="297" t="s">
        <v>27</v>
      </c>
      <c r="E29" s="298">
        <v>47</v>
      </c>
      <c r="F29" s="34"/>
      <c r="G29" s="21">
        <f t="shared" si="0"/>
        <v>0</v>
      </c>
      <c r="H29" s="32"/>
      <c r="I29" s="33"/>
    </row>
    <row r="30" spans="1:9" ht="28.2" thickBot="1" x14ac:dyDescent="0.3">
      <c r="A30" s="289" t="s">
        <v>175</v>
      </c>
      <c r="B30" s="290" t="s">
        <v>190</v>
      </c>
      <c r="C30" s="291" t="s">
        <v>191</v>
      </c>
      <c r="D30" s="290" t="s">
        <v>27</v>
      </c>
      <c r="E30" s="290">
        <v>3</v>
      </c>
      <c r="F30" s="34"/>
      <c r="G30" s="21">
        <f t="shared" si="0"/>
        <v>0</v>
      </c>
      <c r="H30" s="32"/>
      <c r="I30" s="33"/>
    </row>
    <row r="31" spans="1:9" ht="28.2" thickBot="1" x14ac:dyDescent="0.3">
      <c r="A31" s="289" t="s">
        <v>175</v>
      </c>
      <c r="B31" s="290" t="s">
        <v>192</v>
      </c>
      <c r="C31" s="293" t="s">
        <v>193</v>
      </c>
      <c r="D31" s="290" t="s">
        <v>27</v>
      </c>
      <c r="E31" s="290">
        <v>47</v>
      </c>
      <c r="F31" s="35"/>
      <c r="G31" s="25">
        <f t="shared" si="0"/>
        <v>0</v>
      </c>
      <c r="H31" s="26" t="s">
        <v>194</v>
      </c>
      <c r="I31" s="27">
        <f>ROUND(SUM(G23:G31),2)</f>
        <v>0</v>
      </c>
    </row>
    <row r="32" spans="1:9" s="33" customFormat="1" x14ac:dyDescent="0.25">
      <c r="A32" s="285" t="s">
        <v>195</v>
      </c>
      <c r="B32" s="286" t="s">
        <v>196</v>
      </c>
      <c r="C32" s="287" t="s">
        <v>197</v>
      </c>
      <c r="D32" s="286" t="s">
        <v>159</v>
      </c>
      <c r="E32" s="288">
        <v>5</v>
      </c>
      <c r="F32" s="31"/>
      <c r="G32" s="16">
        <f t="shared" si="0"/>
        <v>0</v>
      </c>
      <c r="H32" s="29"/>
      <c r="I32" s="30"/>
    </row>
    <row r="33" spans="1:9" s="33" customFormat="1" ht="17.399999999999999" thickBot="1" x14ac:dyDescent="0.3">
      <c r="A33" s="289" t="s">
        <v>195</v>
      </c>
      <c r="B33" s="290" t="s">
        <v>198</v>
      </c>
      <c r="C33" s="291" t="s">
        <v>199</v>
      </c>
      <c r="D33" s="290" t="s">
        <v>151</v>
      </c>
      <c r="E33" s="290">
        <v>16</v>
      </c>
      <c r="F33" s="34"/>
      <c r="G33" s="21">
        <f t="shared" si="0"/>
        <v>0</v>
      </c>
      <c r="H33" s="29"/>
      <c r="I33" s="30"/>
    </row>
    <row r="34" spans="1:9" s="33" customFormat="1" ht="28.2" thickBot="1" x14ac:dyDescent="0.3">
      <c r="A34" s="289" t="s">
        <v>195</v>
      </c>
      <c r="B34" s="290" t="s">
        <v>200</v>
      </c>
      <c r="C34" s="293" t="s">
        <v>201</v>
      </c>
      <c r="D34" s="290" t="s">
        <v>159</v>
      </c>
      <c r="E34" s="290">
        <v>2</v>
      </c>
      <c r="F34" s="35"/>
      <c r="G34" s="25">
        <f t="shared" si="0"/>
        <v>0</v>
      </c>
      <c r="H34" s="26" t="s">
        <v>202</v>
      </c>
      <c r="I34" s="27">
        <f>ROUND(SUM(G32:G34),2)</f>
        <v>0</v>
      </c>
    </row>
    <row r="35" spans="1:9" s="33" customFormat="1" ht="14.4" thickBot="1" x14ac:dyDescent="0.3">
      <c r="A35" s="285" t="s">
        <v>203</v>
      </c>
      <c r="B35" s="286" t="s">
        <v>204</v>
      </c>
      <c r="C35" s="287" t="s">
        <v>205</v>
      </c>
      <c r="D35" s="286" t="s">
        <v>58</v>
      </c>
      <c r="E35" s="288">
        <v>1</v>
      </c>
      <c r="F35" s="31"/>
      <c r="G35" s="21">
        <f t="shared" si="0"/>
        <v>0</v>
      </c>
      <c r="H35" s="26"/>
      <c r="I35" s="27"/>
    </row>
    <row r="36" spans="1:9" s="33" customFormat="1" ht="28.2" thickBot="1" x14ac:dyDescent="0.3">
      <c r="A36" s="295" t="s">
        <v>203</v>
      </c>
      <c r="B36" s="290" t="s">
        <v>206</v>
      </c>
      <c r="C36" s="293" t="s">
        <v>207</v>
      </c>
      <c r="D36" s="290" t="s">
        <v>58</v>
      </c>
      <c r="E36" s="290">
        <v>1</v>
      </c>
      <c r="F36" s="24"/>
      <c r="G36" s="25">
        <f t="shared" si="0"/>
        <v>0</v>
      </c>
      <c r="H36" s="26" t="s">
        <v>208</v>
      </c>
      <c r="I36" s="27">
        <f>ROUND(SUM(G35:G36),2)</f>
        <v>0</v>
      </c>
    </row>
    <row r="37" spans="1:9" ht="44.25" customHeight="1" thickBot="1" x14ac:dyDescent="0.3">
      <c r="A37" s="37"/>
      <c r="B37" s="38"/>
      <c r="C37" s="37"/>
      <c r="D37" s="38"/>
      <c r="E37" s="38"/>
      <c r="F37" s="39" t="s">
        <v>209</v>
      </c>
      <c r="G37" s="40">
        <f>SUM(G5:G36)</f>
        <v>0</v>
      </c>
      <c r="H37" s="41"/>
      <c r="I37" s="30"/>
    </row>
    <row r="38" spans="1:9" ht="20.25" customHeight="1" x14ac:dyDescent="0.25">
      <c r="A38" s="42"/>
      <c r="B38" s="43"/>
      <c r="C38" s="43"/>
      <c r="D38" s="43"/>
      <c r="E38" s="44"/>
      <c r="F38" s="43"/>
      <c r="G38" s="45"/>
    </row>
    <row r="39" spans="1:9" x14ac:dyDescent="0.25">
      <c r="A39" s="37"/>
      <c r="B39" s="38"/>
      <c r="C39" s="37"/>
      <c r="D39" s="38"/>
      <c r="E39" s="38"/>
      <c r="F39" s="46"/>
      <c r="G39" s="45"/>
    </row>
    <row r="40" spans="1:9" x14ac:dyDescent="0.25">
      <c r="A40" s="37"/>
      <c r="B40" s="38"/>
      <c r="C40" s="37"/>
      <c r="D40" s="38"/>
      <c r="E40" s="38"/>
      <c r="F40" s="46"/>
      <c r="G40" s="45"/>
    </row>
  </sheetData>
  <mergeCells count="2">
    <mergeCell ref="A1:G1"/>
    <mergeCell ref="A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3B41B-19B9-47BF-BCA0-5FF4810FD8AA}">
  <dimension ref="A1:I49"/>
  <sheetViews>
    <sheetView topLeftCell="E35" zoomScaleNormal="100" workbookViewId="0">
      <selection activeCell="A3" sqref="A3:G3"/>
    </sheetView>
  </sheetViews>
  <sheetFormatPr defaultColWidth="9.109375" defaultRowHeight="13.8" x14ac:dyDescent="0.25"/>
  <cols>
    <col min="1" max="1" width="39.6640625" style="47" customWidth="1"/>
    <col min="2" max="2" width="10.5546875" style="48" customWidth="1"/>
    <col min="3" max="3" width="79.33203125" style="49" customWidth="1"/>
    <col min="4" max="4" width="9.109375" style="48"/>
    <col min="5" max="5" width="16.33203125" style="48" customWidth="1"/>
    <col min="6" max="6" width="20.6640625" style="50" customWidth="1"/>
    <col min="7" max="7" width="14.6640625" style="48" customWidth="1"/>
    <col min="8" max="8" width="21.5546875" style="1" customWidth="1"/>
    <col min="9" max="9" width="16.109375" style="2" customWidth="1"/>
    <col min="10" max="16384" width="9.109375" style="2"/>
  </cols>
  <sheetData>
    <row r="1" spans="1:7" ht="39.9" customHeight="1" x14ac:dyDescent="0.25">
      <c r="A1" s="302" t="s">
        <v>0</v>
      </c>
      <c r="B1" s="302"/>
      <c r="C1" s="302"/>
      <c r="D1" s="302"/>
      <c r="E1" s="302"/>
      <c r="F1" s="302"/>
      <c r="G1" s="302"/>
    </row>
    <row r="2" spans="1:7" ht="21.75" customHeight="1" thickBot="1" x14ac:dyDescent="0.3">
      <c r="A2" s="3"/>
      <c r="B2" s="3"/>
      <c r="C2" s="3"/>
      <c r="D2" s="3"/>
      <c r="E2" s="4"/>
      <c r="F2" s="3"/>
      <c r="G2" s="3"/>
    </row>
    <row r="3" spans="1:7" ht="21.75" customHeight="1" x14ac:dyDescent="0.25">
      <c r="A3" s="303" t="s">
        <v>210</v>
      </c>
      <c r="B3" s="304"/>
      <c r="C3" s="304"/>
      <c r="D3" s="304"/>
      <c r="E3" s="304"/>
      <c r="F3" s="304"/>
      <c r="G3" s="305"/>
    </row>
    <row r="4" spans="1:7" ht="42.6" customHeight="1" thickBot="1" x14ac:dyDescent="0.3">
      <c r="A4" s="5" t="s">
        <v>9</v>
      </c>
      <c r="B4" s="6" t="s">
        <v>10</v>
      </c>
      <c r="C4" s="7" t="s">
        <v>11</v>
      </c>
      <c r="D4" s="7" t="s">
        <v>12</v>
      </c>
      <c r="E4" s="8" t="s">
        <v>13</v>
      </c>
      <c r="F4" s="9" t="s">
        <v>14</v>
      </c>
      <c r="G4" s="10" t="s">
        <v>15</v>
      </c>
    </row>
    <row r="5" spans="1:7" ht="20.25" customHeight="1" x14ac:dyDescent="0.25">
      <c r="A5" s="285" t="s">
        <v>146</v>
      </c>
      <c r="B5" s="286" t="s">
        <v>17</v>
      </c>
      <c r="C5" s="287" t="s">
        <v>147</v>
      </c>
      <c r="D5" s="286" t="s">
        <v>58</v>
      </c>
      <c r="E5" s="288">
        <v>1</v>
      </c>
      <c r="F5" s="15"/>
      <c r="G5" s="16">
        <f t="shared" ref="G5:G45" si="0">ROUND((E5*F5),2)</f>
        <v>0</v>
      </c>
    </row>
    <row r="6" spans="1:7" ht="20.25" customHeight="1" x14ac:dyDescent="0.25">
      <c r="A6" s="289" t="s">
        <v>146</v>
      </c>
      <c r="B6" s="290" t="s">
        <v>20</v>
      </c>
      <c r="C6" s="291" t="s">
        <v>148</v>
      </c>
      <c r="D6" s="290" t="s">
        <v>27</v>
      </c>
      <c r="E6" s="290">
        <v>20</v>
      </c>
      <c r="F6" s="20"/>
      <c r="G6" s="21">
        <f t="shared" si="0"/>
        <v>0</v>
      </c>
    </row>
    <row r="7" spans="1:7" ht="20.25" customHeight="1" x14ac:dyDescent="0.25">
      <c r="A7" s="289" t="s">
        <v>146</v>
      </c>
      <c r="B7" s="290" t="s">
        <v>23</v>
      </c>
      <c r="C7" s="291" t="s">
        <v>149</v>
      </c>
      <c r="D7" s="290" t="s">
        <v>27</v>
      </c>
      <c r="E7" s="290">
        <v>3</v>
      </c>
      <c r="F7" s="20"/>
      <c r="G7" s="21">
        <f t="shared" si="0"/>
        <v>0</v>
      </c>
    </row>
    <row r="8" spans="1:7" ht="20.25" customHeight="1" x14ac:dyDescent="0.25">
      <c r="A8" s="289" t="s">
        <v>146</v>
      </c>
      <c r="B8" s="290" t="s">
        <v>25</v>
      </c>
      <c r="C8" s="291" t="s">
        <v>150</v>
      </c>
      <c r="D8" s="290" t="s">
        <v>151</v>
      </c>
      <c r="E8" s="292">
        <v>9</v>
      </c>
      <c r="F8" s="20"/>
      <c r="G8" s="21">
        <f t="shared" si="0"/>
        <v>0</v>
      </c>
    </row>
    <row r="9" spans="1:7" ht="20.25" customHeight="1" x14ac:dyDescent="0.25">
      <c r="A9" s="289" t="s">
        <v>146</v>
      </c>
      <c r="B9" s="290" t="s">
        <v>28</v>
      </c>
      <c r="C9" s="291" t="s">
        <v>152</v>
      </c>
      <c r="D9" s="290" t="s">
        <v>151</v>
      </c>
      <c r="E9" s="290">
        <v>6</v>
      </c>
      <c r="F9" s="20"/>
      <c r="G9" s="21">
        <f t="shared" si="0"/>
        <v>0</v>
      </c>
    </row>
    <row r="10" spans="1:7" ht="20.25" customHeight="1" x14ac:dyDescent="0.25">
      <c r="A10" s="289" t="s">
        <v>146</v>
      </c>
      <c r="B10" s="290" t="s">
        <v>30</v>
      </c>
      <c r="C10" s="291" t="s">
        <v>211</v>
      </c>
      <c r="D10" s="290" t="s">
        <v>159</v>
      </c>
      <c r="E10" s="290">
        <v>1</v>
      </c>
      <c r="F10" s="20"/>
      <c r="G10" s="21">
        <f t="shared" si="0"/>
        <v>0</v>
      </c>
    </row>
    <row r="11" spans="1:7" ht="20.25" customHeight="1" x14ac:dyDescent="0.25">
      <c r="A11" s="289" t="s">
        <v>146</v>
      </c>
      <c r="B11" s="290" t="s">
        <v>32</v>
      </c>
      <c r="C11" s="291" t="s">
        <v>153</v>
      </c>
      <c r="D11" s="290" t="s">
        <v>27</v>
      </c>
      <c r="E11" s="290">
        <v>23</v>
      </c>
      <c r="F11" s="20"/>
      <c r="G11" s="21">
        <f t="shared" si="0"/>
        <v>0</v>
      </c>
    </row>
    <row r="12" spans="1:7" ht="19.5" customHeight="1" x14ac:dyDescent="0.25">
      <c r="A12" s="289" t="s">
        <v>146</v>
      </c>
      <c r="B12" s="290" t="s">
        <v>34</v>
      </c>
      <c r="C12" s="291" t="s">
        <v>154</v>
      </c>
      <c r="D12" s="290" t="s">
        <v>155</v>
      </c>
      <c r="E12" s="292">
        <v>2</v>
      </c>
      <c r="F12" s="20"/>
      <c r="G12" s="21">
        <f t="shared" si="0"/>
        <v>0</v>
      </c>
    </row>
    <row r="13" spans="1:7" ht="27.6" x14ac:dyDescent="0.25">
      <c r="A13" s="289" t="s">
        <v>146</v>
      </c>
      <c r="B13" s="290" t="s">
        <v>36</v>
      </c>
      <c r="C13" s="291" t="s">
        <v>156</v>
      </c>
      <c r="D13" s="290" t="s">
        <v>157</v>
      </c>
      <c r="E13" s="290">
        <v>5</v>
      </c>
      <c r="F13" s="20"/>
      <c r="G13" s="21">
        <f t="shared" si="0"/>
        <v>0</v>
      </c>
    </row>
    <row r="14" spans="1:7" x14ac:dyDescent="0.25">
      <c r="A14" s="289" t="s">
        <v>146</v>
      </c>
      <c r="B14" s="290" t="s">
        <v>38</v>
      </c>
      <c r="C14" s="291" t="s">
        <v>158</v>
      </c>
      <c r="D14" s="290" t="s">
        <v>159</v>
      </c>
      <c r="E14" s="290">
        <v>3</v>
      </c>
      <c r="F14" s="20"/>
      <c r="G14" s="21">
        <f t="shared" si="0"/>
        <v>0</v>
      </c>
    </row>
    <row r="15" spans="1:7" x14ac:dyDescent="0.25">
      <c r="A15" s="289" t="s">
        <v>146</v>
      </c>
      <c r="B15" s="290" t="s">
        <v>40</v>
      </c>
      <c r="C15" s="291" t="s">
        <v>160</v>
      </c>
      <c r="D15" s="290" t="s">
        <v>159</v>
      </c>
      <c r="E15" s="290">
        <v>5</v>
      </c>
      <c r="F15" s="20"/>
      <c r="G15" s="21">
        <f t="shared" si="0"/>
        <v>0</v>
      </c>
    </row>
    <row r="16" spans="1:7" ht="17.399999999999999" thickBot="1" x14ac:dyDescent="0.3">
      <c r="A16" s="289" t="s">
        <v>146</v>
      </c>
      <c r="B16" s="290" t="s">
        <v>42</v>
      </c>
      <c r="C16" s="291" t="s">
        <v>161</v>
      </c>
      <c r="D16" s="290" t="s">
        <v>151</v>
      </c>
      <c r="E16" s="292">
        <v>16</v>
      </c>
      <c r="F16" s="20"/>
      <c r="G16" s="21">
        <f t="shared" si="0"/>
        <v>0</v>
      </c>
    </row>
    <row r="17" spans="1:9" ht="29.25" customHeight="1" thickBot="1" x14ac:dyDescent="0.3">
      <c r="A17" s="295" t="s">
        <v>146</v>
      </c>
      <c r="B17" s="290" t="s">
        <v>44</v>
      </c>
      <c r="C17" s="293" t="s">
        <v>162</v>
      </c>
      <c r="D17" s="290" t="s">
        <v>157</v>
      </c>
      <c r="E17" s="290">
        <v>9</v>
      </c>
      <c r="F17" s="24"/>
      <c r="G17" s="25">
        <f t="shared" si="0"/>
        <v>0</v>
      </c>
      <c r="H17" s="26" t="s">
        <v>99</v>
      </c>
      <c r="I17" s="27">
        <f>ROUND(SUM(G5:G17),2)</f>
        <v>0</v>
      </c>
    </row>
    <row r="18" spans="1:9" ht="29.25" customHeight="1" x14ac:dyDescent="0.25">
      <c r="A18" s="285" t="s">
        <v>163</v>
      </c>
      <c r="B18" s="286" t="s">
        <v>101</v>
      </c>
      <c r="C18" s="287" t="s">
        <v>212</v>
      </c>
      <c r="D18" s="286" t="s">
        <v>155</v>
      </c>
      <c r="E18" s="288">
        <v>0.2</v>
      </c>
      <c r="F18" s="28"/>
      <c r="G18" s="21">
        <f t="shared" si="0"/>
        <v>0</v>
      </c>
      <c r="H18" s="29"/>
      <c r="I18" s="30"/>
    </row>
    <row r="19" spans="1:9" ht="29.25" customHeight="1" x14ac:dyDescent="0.25">
      <c r="A19" s="289" t="s">
        <v>163</v>
      </c>
      <c r="B19" s="290" t="s">
        <v>103</v>
      </c>
      <c r="C19" s="291" t="s">
        <v>164</v>
      </c>
      <c r="D19" s="290" t="s">
        <v>155</v>
      </c>
      <c r="E19" s="290">
        <v>5</v>
      </c>
      <c r="F19" s="20"/>
      <c r="G19" s="21">
        <f t="shared" si="0"/>
        <v>0</v>
      </c>
      <c r="H19" s="29"/>
      <c r="I19" s="30"/>
    </row>
    <row r="20" spans="1:9" ht="16.8" x14ac:dyDescent="0.25">
      <c r="A20" s="289" t="s">
        <v>163</v>
      </c>
      <c r="B20" s="290" t="s">
        <v>105</v>
      </c>
      <c r="C20" s="291" t="s">
        <v>165</v>
      </c>
      <c r="D20" s="290" t="s">
        <v>151</v>
      </c>
      <c r="E20" s="292">
        <v>33</v>
      </c>
      <c r="F20" s="20"/>
      <c r="G20" s="21">
        <f t="shared" si="0"/>
        <v>0</v>
      </c>
      <c r="H20" s="29"/>
      <c r="I20" s="30"/>
    </row>
    <row r="21" spans="1:9" ht="16.8" x14ac:dyDescent="0.25">
      <c r="A21" s="289" t="s">
        <v>163</v>
      </c>
      <c r="B21" s="290" t="s">
        <v>107</v>
      </c>
      <c r="C21" s="291" t="s">
        <v>166</v>
      </c>
      <c r="D21" s="290" t="s">
        <v>155</v>
      </c>
      <c r="E21" s="290">
        <v>10</v>
      </c>
      <c r="F21" s="20"/>
      <c r="G21" s="21">
        <f t="shared" si="0"/>
        <v>0</v>
      </c>
      <c r="H21" s="29"/>
      <c r="I21" s="30"/>
    </row>
    <row r="22" spans="1:9" ht="17.399999999999999" thickBot="1" x14ac:dyDescent="0.3">
      <c r="A22" s="289" t="s">
        <v>163</v>
      </c>
      <c r="B22" s="290" t="s">
        <v>109</v>
      </c>
      <c r="C22" s="291" t="s">
        <v>213</v>
      </c>
      <c r="D22" s="290" t="s">
        <v>151</v>
      </c>
      <c r="E22" s="290">
        <v>3</v>
      </c>
      <c r="F22" s="20"/>
      <c r="G22" s="21">
        <f t="shared" si="0"/>
        <v>0</v>
      </c>
      <c r="H22" s="29"/>
      <c r="I22" s="30"/>
    </row>
    <row r="23" spans="1:9" ht="28.2" thickBot="1" x14ac:dyDescent="0.3">
      <c r="A23" s="295" t="s">
        <v>163</v>
      </c>
      <c r="B23" s="290" t="s">
        <v>111</v>
      </c>
      <c r="C23" s="293" t="s">
        <v>214</v>
      </c>
      <c r="D23" s="290" t="s">
        <v>151</v>
      </c>
      <c r="E23" s="290">
        <v>3</v>
      </c>
      <c r="F23" s="24"/>
      <c r="G23" s="25">
        <f t="shared" si="0"/>
        <v>0</v>
      </c>
      <c r="H23" s="26" t="s">
        <v>143</v>
      </c>
      <c r="I23" s="27">
        <f>ROUND(SUM(G18:G23),2)</f>
        <v>0</v>
      </c>
    </row>
    <row r="24" spans="1:9" ht="27.6" x14ac:dyDescent="0.25">
      <c r="A24" s="285" t="s">
        <v>215</v>
      </c>
      <c r="B24" s="286" t="s">
        <v>216</v>
      </c>
      <c r="C24" s="287" t="s">
        <v>217</v>
      </c>
      <c r="D24" s="286" t="s">
        <v>58</v>
      </c>
      <c r="E24" s="288">
        <v>1</v>
      </c>
      <c r="F24" s="28"/>
      <c r="G24" s="21">
        <f t="shared" si="0"/>
        <v>0</v>
      </c>
      <c r="H24" s="29"/>
      <c r="I24" s="30"/>
    </row>
    <row r="25" spans="1:9" ht="28.2" thickBot="1" x14ac:dyDescent="0.3">
      <c r="A25" s="289" t="s">
        <v>215</v>
      </c>
      <c r="B25" s="290" t="s">
        <v>218</v>
      </c>
      <c r="C25" s="291" t="s">
        <v>219</v>
      </c>
      <c r="D25" s="290" t="s">
        <v>27</v>
      </c>
      <c r="E25" s="292">
        <v>8</v>
      </c>
      <c r="F25" s="20"/>
      <c r="G25" s="21">
        <f t="shared" si="0"/>
        <v>0</v>
      </c>
    </row>
    <row r="26" spans="1:9" ht="28.2" thickBot="1" x14ac:dyDescent="0.3">
      <c r="A26" s="295" t="s">
        <v>215</v>
      </c>
      <c r="B26" s="290" t="s">
        <v>220</v>
      </c>
      <c r="C26" s="293" t="s">
        <v>221</v>
      </c>
      <c r="D26" s="290" t="s">
        <v>159</v>
      </c>
      <c r="E26" s="290">
        <v>1</v>
      </c>
      <c r="F26" s="24"/>
      <c r="G26" s="25">
        <f t="shared" si="0"/>
        <v>0</v>
      </c>
      <c r="H26" s="26" t="s">
        <v>222</v>
      </c>
      <c r="I26" s="27">
        <f>ROUND(SUM(G24:G26),2)</f>
        <v>0</v>
      </c>
    </row>
    <row r="27" spans="1:9" ht="27.6" x14ac:dyDescent="0.25">
      <c r="A27" s="285" t="s">
        <v>223</v>
      </c>
      <c r="B27" s="286" t="s">
        <v>224</v>
      </c>
      <c r="C27" s="287" t="s">
        <v>169</v>
      </c>
      <c r="D27" s="286" t="s">
        <v>151</v>
      </c>
      <c r="E27" s="288">
        <v>4</v>
      </c>
      <c r="F27" s="31"/>
      <c r="G27" s="16">
        <f t="shared" si="0"/>
        <v>0</v>
      </c>
      <c r="H27" s="32"/>
      <c r="I27" s="33"/>
    </row>
    <row r="28" spans="1:9" ht="28.2" thickBot="1" x14ac:dyDescent="0.3">
      <c r="A28" s="289" t="s">
        <v>223</v>
      </c>
      <c r="B28" s="290" t="s">
        <v>225</v>
      </c>
      <c r="C28" s="291" t="s">
        <v>171</v>
      </c>
      <c r="D28" s="290" t="s">
        <v>151</v>
      </c>
      <c r="E28" s="292">
        <v>4</v>
      </c>
      <c r="F28" s="34"/>
      <c r="G28" s="21">
        <f t="shared" si="0"/>
        <v>0</v>
      </c>
      <c r="H28" s="32"/>
      <c r="I28" s="33"/>
    </row>
    <row r="29" spans="1:9" ht="28.2" thickBot="1" x14ac:dyDescent="0.3">
      <c r="A29" s="295" t="s">
        <v>223</v>
      </c>
      <c r="B29" s="290" t="s">
        <v>226</v>
      </c>
      <c r="C29" s="293" t="s">
        <v>173</v>
      </c>
      <c r="D29" s="290" t="s">
        <v>27</v>
      </c>
      <c r="E29" s="290">
        <v>23</v>
      </c>
      <c r="F29" s="35"/>
      <c r="G29" s="25">
        <f t="shared" si="0"/>
        <v>0</v>
      </c>
      <c r="H29" s="26" t="s">
        <v>227</v>
      </c>
      <c r="I29" s="27">
        <f>ROUND(SUM(G27:G29),2)</f>
        <v>0</v>
      </c>
    </row>
    <row r="30" spans="1:9" s="33" customFormat="1" ht="27.6" x14ac:dyDescent="0.25">
      <c r="A30" s="285" t="s">
        <v>228</v>
      </c>
      <c r="B30" s="286" t="s">
        <v>229</v>
      </c>
      <c r="C30" s="287" t="s">
        <v>177</v>
      </c>
      <c r="D30" s="286" t="s">
        <v>151</v>
      </c>
      <c r="E30" s="288">
        <v>33</v>
      </c>
      <c r="F30" s="31"/>
      <c r="G30" s="16">
        <f t="shared" si="0"/>
        <v>0</v>
      </c>
      <c r="H30" s="32"/>
    </row>
    <row r="31" spans="1:9" s="33" customFormat="1" ht="27.6" x14ac:dyDescent="0.25">
      <c r="A31" s="289" t="s">
        <v>228</v>
      </c>
      <c r="B31" s="290" t="s">
        <v>230</v>
      </c>
      <c r="C31" s="291" t="s">
        <v>179</v>
      </c>
      <c r="D31" s="290" t="s">
        <v>151</v>
      </c>
      <c r="E31" s="290">
        <v>33</v>
      </c>
      <c r="F31" s="34"/>
      <c r="G31" s="21">
        <f t="shared" si="0"/>
        <v>0</v>
      </c>
      <c r="H31" s="32"/>
    </row>
    <row r="32" spans="1:9" s="33" customFormat="1" ht="27.6" x14ac:dyDescent="0.25">
      <c r="A32" s="289" t="s">
        <v>228</v>
      </c>
      <c r="B32" s="290" t="s">
        <v>231</v>
      </c>
      <c r="C32" s="291" t="s">
        <v>232</v>
      </c>
      <c r="D32" s="290" t="s">
        <v>151</v>
      </c>
      <c r="E32" s="292">
        <v>19</v>
      </c>
      <c r="F32" s="34"/>
      <c r="G32" s="21">
        <f t="shared" si="0"/>
        <v>0</v>
      </c>
      <c r="H32" s="32"/>
    </row>
    <row r="33" spans="1:9" s="33" customFormat="1" ht="27.6" x14ac:dyDescent="0.25">
      <c r="A33" s="289" t="s">
        <v>228</v>
      </c>
      <c r="B33" s="290" t="s">
        <v>233</v>
      </c>
      <c r="C33" s="291" t="s">
        <v>183</v>
      </c>
      <c r="D33" s="290" t="s">
        <v>151</v>
      </c>
      <c r="E33" s="290">
        <v>6</v>
      </c>
      <c r="F33" s="34"/>
      <c r="G33" s="21">
        <f t="shared" si="0"/>
        <v>0</v>
      </c>
      <c r="H33" s="32"/>
    </row>
    <row r="34" spans="1:9" s="33" customFormat="1" ht="27.6" x14ac:dyDescent="0.25">
      <c r="A34" s="289" t="s">
        <v>228</v>
      </c>
      <c r="B34" s="290" t="s">
        <v>234</v>
      </c>
      <c r="C34" s="291" t="s">
        <v>185</v>
      </c>
      <c r="D34" s="290" t="s">
        <v>151</v>
      </c>
      <c r="E34" s="290">
        <v>5</v>
      </c>
      <c r="F34" s="34"/>
      <c r="G34" s="21">
        <f t="shared" si="0"/>
        <v>0</v>
      </c>
      <c r="H34" s="32"/>
    </row>
    <row r="35" spans="1:9" s="33" customFormat="1" ht="27.6" x14ac:dyDescent="0.25">
      <c r="A35" s="289" t="s">
        <v>228</v>
      </c>
      <c r="B35" s="290" t="s">
        <v>235</v>
      </c>
      <c r="C35" s="291" t="s">
        <v>187</v>
      </c>
      <c r="D35" s="290" t="s">
        <v>151</v>
      </c>
      <c r="E35" s="290">
        <v>3</v>
      </c>
      <c r="F35" s="34"/>
      <c r="G35" s="21">
        <f t="shared" si="0"/>
        <v>0</v>
      </c>
      <c r="H35" s="32"/>
    </row>
    <row r="36" spans="1:9" s="33" customFormat="1" ht="27.6" x14ac:dyDescent="0.25">
      <c r="A36" s="289" t="s">
        <v>228</v>
      </c>
      <c r="B36" s="290" t="s">
        <v>236</v>
      </c>
      <c r="C36" s="291" t="s">
        <v>189</v>
      </c>
      <c r="D36" s="290" t="s">
        <v>27</v>
      </c>
      <c r="E36" s="292">
        <v>23</v>
      </c>
      <c r="F36" s="34"/>
      <c r="G36" s="21">
        <f t="shared" si="0"/>
        <v>0</v>
      </c>
      <c r="H36" s="32"/>
    </row>
    <row r="37" spans="1:9" s="33" customFormat="1" ht="28.2" thickBot="1" x14ac:dyDescent="0.3">
      <c r="A37" s="289" t="s">
        <v>228</v>
      </c>
      <c r="B37" s="290" t="s">
        <v>237</v>
      </c>
      <c r="C37" s="291" t="s">
        <v>191</v>
      </c>
      <c r="D37" s="290" t="s">
        <v>27</v>
      </c>
      <c r="E37" s="290">
        <v>3</v>
      </c>
      <c r="F37" s="34"/>
      <c r="G37" s="21">
        <f t="shared" si="0"/>
        <v>0</v>
      </c>
      <c r="H37" s="32"/>
    </row>
    <row r="38" spans="1:9" s="33" customFormat="1" ht="35.25" customHeight="1" thickBot="1" x14ac:dyDescent="0.3">
      <c r="A38" s="295" t="s">
        <v>228</v>
      </c>
      <c r="B38" s="290" t="s">
        <v>238</v>
      </c>
      <c r="C38" s="293" t="s">
        <v>193</v>
      </c>
      <c r="D38" s="290" t="s">
        <v>27</v>
      </c>
      <c r="E38" s="290">
        <v>23</v>
      </c>
      <c r="F38" s="35"/>
      <c r="G38" s="25">
        <f t="shared" si="0"/>
        <v>0</v>
      </c>
      <c r="H38" s="26" t="s">
        <v>239</v>
      </c>
      <c r="I38" s="27">
        <f>ROUND(SUM(G30:G38),2)</f>
        <v>0</v>
      </c>
    </row>
    <row r="39" spans="1:9" s="33" customFormat="1" x14ac:dyDescent="0.25">
      <c r="A39" s="285" t="s">
        <v>240</v>
      </c>
      <c r="B39" s="286" t="s">
        <v>204</v>
      </c>
      <c r="C39" s="287" t="s">
        <v>197</v>
      </c>
      <c r="D39" s="286" t="s">
        <v>159</v>
      </c>
      <c r="E39" s="288">
        <v>5</v>
      </c>
      <c r="F39" s="31"/>
      <c r="G39" s="16">
        <f t="shared" si="0"/>
        <v>0</v>
      </c>
      <c r="H39" s="29"/>
      <c r="I39" s="30"/>
    </row>
    <row r="40" spans="1:9" s="33" customFormat="1" ht="17.399999999999999" thickBot="1" x14ac:dyDescent="0.3">
      <c r="A40" s="289" t="s">
        <v>240</v>
      </c>
      <c r="B40" s="290" t="s">
        <v>206</v>
      </c>
      <c r="C40" s="291" t="s">
        <v>199</v>
      </c>
      <c r="D40" s="290" t="s">
        <v>151</v>
      </c>
      <c r="E40" s="292">
        <v>16</v>
      </c>
      <c r="F40" s="34"/>
      <c r="G40" s="21">
        <f t="shared" si="0"/>
        <v>0</v>
      </c>
      <c r="H40" s="29"/>
      <c r="I40" s="30"/>
    </row>
    <row r="41" spans="1:9" s="33" customFormat="1" ht="28.2" thickBot="1" x14ac:dyDescent="0.3">
      <c r="A41" s="295" t="s">
        <v>240</v>
      </c>
      <c r="B41" s="290" t="s">
        <v>241</v>
      </c>
      <c r="C41" s="293" t="s">
        <v>201</v>
      </c>
      <c r="D41" s="290" t="s">
        <v>159</v>
      </c>
      <c r="E41" s="290">
        <v>2</v>
      </c>
      <c r="F41" s="35"/>
      <c r="G41" s="25">
        <f t="shared" si="0"/>
        <v>0</v>
      </c>
      <c r="H41" s="26" t="s">
        <v>208</v>
      </c>
      <c r="I41" s="27">
        <f>ROUND(SUM(G39:G41),2)</f>
        <v>0</v>
      </c>
    </row>
    <row r="42" spans="1:9" s="33" customFormat="1" x14ac:dyDescent="0.25">
      <c r="A42" s="285" t="s">
        <v>242</v>
      </c>
      <c r="B42" s="286" t="s">
        <v>243</v>
      </c>
      <c r="C42" s="287" t="s">
        <v>244</v>
      </c>
      <c r="D42" s="286" t="s">
        <v>159</v>
      </c>
      <c r="E42" s="288">
        <v>1</v>
      </c>
      <c r="F42" s="31"/>
      <c r="G42" s="21">
        <f t="shared" si="0"/>
        <v>0</v>
      </c>
      <c r="H42" s="29"/>
      <c r="I42" s="30"/>
    </row>
    <row r="43" spans="1:9" s="33" customFormat="1" x14ac:dyDescent="0.25">
      <c r="A43" s="289" t="s">
        <v>242</v>
      </c>
      <c r="B43" s="290" t="s">
        <v>245</v>
      </c>
      <c r="C43" s="291" t="s">
        <v>205</v>
      </c>
      <c r="D43" s="290" t="s">
        <v>58</v>
      </c>
      <c r="E43" s="290">
        <v>1</v>
      </c>
      <c r="F43" s="294"/>
      <c r="G43" s="21">
        <f t="shared" si="0"/>
        <v>0</v>
      </c>
      <c r="H43" s="29"/>
      <c r="I43" s="30"/>
    </row>
    <row r="44" spans="1:9" s="33" customFormat="1" ht="14.4" thickBot="1" x14ac:dyDescent="0.3">
      <c r="A44" s="289" t="s">
        <v>242</v>
      </c>
      <c r="B44" s="290" t="s">
        <v>246</v>
      </c>
      <c r="C44" s="291" t="s">
        <v>247</v>
      </c>
      <c r="D44" s="290" t="s">
        <v>58</v>
      </c>
      <c r="E44" s="292">
        <v>1</v>
      </c>
      <c r="F44" s="294"/>
      <c r="G44" s="21">
        <f t="shared" si="0"/>
        <v>0</v>
      </c>
      <c r="H44" s="29"/>
      <c r="I44" s="30"/>
    </row>
    <row r="45" spans="1:9" s="33" customFormat="1" ht="28.2" thickBot="1" x14ac:dyDescent="0.3">
      <c r="A45" s="295" t="s">
        <v>242</v>
      </c>
      <c r="B45" s="290" t="s">
        <v>248</v>
      </c>
      <c r="C45" s="293" t="s">
        <v>207</v>
      </c>
      <c r="D45" s="290" t="s">
        <v>58</v>
      </c>
      <c r="E45" s="290">
        <v>1</v>
      </c>
      <c r="F45" s="24"/>
      <c r="G45" s="25">
        <f t="shared" si="0"/>
        <v>0</v>
      </c>
      <c r="H45" s="26" t="s">
        <v>249</v>
      </c>
      <c r="I45" s="27">
        <f>ROUND(SUM(G42:G45),2)</f>
        <v>0</v>
      </c>
    </row>
    <row r="46" spans="1:9" ht="44.25" customHeight="1" thickBot="1" x14ac:dyDescent="0.3">
      <c r="A46" s="37"/>
      <c r="B46" s="38"/>
      <c r="C46" s="37"/>
      <c r="D46" s="38"/>
      <c r="E46" s="38"/>
      <c r="F46" s="39" t="s">
        <v>250</v>
      </c>
      <c r="G46" s="40">
        <f>SUM(G5:G45)</f>
        <v>0</v>
      </c>
      <c r="H46" s="41"/>
      <c r="I46" s="30"/>
    </row>
    <row r="47" spans="1:9" ht="20.25" customHeight="1" x14ac:dyDescent="0.25">
      <c r="A47" s="42"/>
      <c r="B47" s="43"/>
      <c r="C47" s="43"/>
      <c r="D47" s="43"/>
      <c r="E47" s="44"/>
      <c r="F47" s="43"/>
      <c r="G47" s="45"/>
    </row>
    <row r="48" spans="1:9" x14ac:dyDescent="0.25">
      <c r="A48" s="37"/>
      <c r="B48" s="38"/>
      <c r="C48" s="37"/>
      <c r="D48" s="38"/>
      <c r="E48" s="38"/>
      <c r="F48" s="46"/>
      <c r="G48" s="45"/>
    </row>
    <row r="49" spans="1:7" x14ac:dyDescent="0.25">
      <c r="A49" s="37"/>
      <c r="B49" s="38"/>
      <c r="C49" s="37"/>
      <c r="D49" s="38"/>
      <c r="E49" s="38"/>
      <c r="F49" s="46"/>
      <c r="G49" s="45"/>
    </row>
  </sheetData>
  <mergeCells count="2">
    <mergeCell ref="A1:G1"/>
    <mergeCell ref="A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454D4-904C-4F80-9C3F-3FCFED28F8A8}">
  <dimension ref="A1:I39"/>
  <sheetViews>
    <sheetView topLeftCell="A23" zoomScale="85" zoomScaleNormal="85" workbookViewId="0">
      <selection activeCell="A3" sqref="A3:G3"/>
    </sheetView>
  </sheetViews>
  <sheetFormatPr defaultColWidth="9.109375" defaultRowHeight="13.8" x14ac:dyDescent="0.25"/>
  <cols>
    <col min="1" max="1" width="39.6640625" style="47" customWidth="1"/>
    <col min="2" max="2" width="10.5546875" style="48" customWidth="1"/>
    <col min="3" max="3" width="79.33203125" style="49" customWidth="1"/>
    <col min="4" max="4" width="9.109375" style="48"/>
    <col min="5" max="5" width="16.33203125" style="48" customWidth="1"/>
    <col min="6" max="6" width="20.6640625" style="50" customWidth="1"/>
    <col min="7" max="7" width="14.6640625" style="48" customWidth="1"/>
    <col min="8" max="8" width="21.5546875" style="1" customWidth="1"/>
    <col min="9" max="9" width="16.109375" style="2" customWidth="1"/>
    <col min="10" max="16384" width="9.109375" style="2"/>
  </cols>
  <sheetData>
    <row r="1" spans="1:9" ht="39.9" customHeight="1" x14ac:dyDescent="0.25">
      <c r="A1" s="302" t="s">
        <v>0</v>
      </c>
      <c r="B1" s="302"/>
      <c r="C1" s="302"/>
      <c r="D1" s="302"/>
      <c r="E1" s="302"/>
      <c r="F1" s="302"/>
      <c r="G1" s="302"/>
    </row>
    <row r="2" spans="1:9" ht="21.75" customHeight="1" thickBot="1" x14ac:dyDescent="0.3">
      <c r="A2" s="3"/>
      <c r="B2" s="3"/>
      <c r="C2" s="3"/>
      <c r="D2" s="3"/>
      <c r="E2" s="4"/>
      <c r="F2" s="3"/>
      <c r="G2" s="3"/>
    </row>
    <row r="3" spans="1:9" ht="21.75" customHeight="1" x14ac:dyDescent="0.25">
      <c r="A3" s="303" t="s">
        <v>251</v>
      </c>
      <c r="B3" s="304"/>
      <c r="C3" s="304"/>
      <c r="D3" s="304"/>
      <c r="E3" s="304"/>
      <c r="F3" s="304"/>
      <c r="G3" s="305"/>
    </row>
    <row r="4" spans="1:9" ht="28.2" thickBot="1" x14ac:dyDescent="0.3">
      <c r="A4" s="5" t="s">
        <v>9</v>
      </c>
      <c r="B4" s="6" t="s">
        <v>10</v>
      </c>
      <c r="C4" s="7" t="s">
        <v>11</v>
      </c>
      <c r="D4" s="7" t="s">
        <v>12</v>
      </c>
      <c r="E4" s="8" t="s">
        <v>13</v>
      </c>
      <c r="F4" s="9" t="s">
        <v>14</v>
      </c>
      <c r="G4" s="10" t="s">
        <v>15</v>
      </c>
    </row>
    <row r="5" spans="1:9" ht="20.25" customHeight="1" x14ac:dyDescent="0.25">
      <c r="A5" s="285" t="s">
        <v>146</v>
      </c>
      <c r="B5" s="286" t="s">
        <v>17</v>
      </c>
      <c r="C5" s="287" t="s">
        <v>147</v>
      </c>
      <c r="D5" s="286" t="s">
        <v>58</v>
      </c>
      <c r="E5" s="288">
        <v>1</v>
      </c>
      <c r="F5" s="15"/>
      <c r="G5" s="16">
        <f t="shared" ref="G5:G35" si="0">ROUND((E5*F5),2)</f>
        <v>0</v>
      </c>
    </row>
    <row r="6" spans="1:9" ht="20.25" customHeight="1" x14ac:dyDescent="0.25">
      <c r="A6" s="289" t="s">
        <v>146</v>
      </c>
      <c r="B6" s="290" t="s">
        <v>20</v>
      </c>
      <c r="C6" s="291" t="s">
        <v>148</v>
      </c>
      <c r="D6" s="290" t="s">
        <v>27</v>
      </c>
      <c r="E6" s="290">
        <v>26</v>
      </c>
      <c r="F6" s="20"/>
      <c r="G6" s="21">
        <f t="shared" si="0"/>
        <v>0</v>
      </c>
    </row>
    <row r="7" spans="1:9" ht="19.5" customHeight="1" x14ac:dyDescent="0.25">
      <c r="A7" s="289" t="s">
        <v>146</v>
      </c>
      <c r="B7" s="290" t="s">
        <v>23</v>
      </c>
      <c r="C7" s="291" t="s">
        <v>150</v>
      </c>
      <c r="D7" s="290" t="s">
        <v>151</v>
      </c>
      <c r="E7" s="292">
        <v>10</v>
      </c>
      <c r="F7" s="20"/>
      <c r="G7" s="21">
        <f t="shared" si="0"/>
        <v>0</v>
      </c>
    </row>
    <row r="8" spans="1:9" ht="20.25" customHeight="1" x14ac:dyDescent="0.25">
      <c r="A8" s="289" t="s">
        <v>146</v>
      </c>
      <c r="B8" s="290" t="s">
        <v>25</v>
      </c>
      <c r="C8" s="291" t="s">
        <v>152</v>
      </c>
      <c r="D8" s="290" t="s">
        <v>151</v>
      </c>
      <c r="E8" s="290">
        <v>8</v>
      </c>
      <c r="F8" s="20"/>
      <c r="G8" s="21">
        <f t="shared" si="0"/>
        <v>0</v>
      </c>
    </row>
    <row r="9" spans="1:9" ht="20.25" customHeight="1" x14ac:dyDescent="0.25">
      <c r="A9" s="289" t="s">
        <v>146</v>
      </c>
      <c r="B9" s="290" t="s">
        <v>28</v>
      </c>
      <c r="C9" s="291" t="s">
        <v>153</v>
      </c>
      <c r="D9" s="290" t="s">
        <v>27</v>
      </c>
      <c r="E9" s="292">
        <v>28</v>
      </c>
      <c r="F9" s="20"/>
      <c r="G9" s="21">
        <f t="shared" si="0"/>
        <v>0</v>
      </c>
    </row>
    <row r="10" spans="1:9" ht="20.25" customHeight="1" x14ac:dyDescent="0.25">
      <c r="A10" s="289" t="s">
        <v>146</v>
      </c>
      <c r="B10" s="290" t="s">
        <v>30</v>
      </c>
      <c r="C10" s="291" t="s">
        <v>154</v>
      </c>
      <c r="D10" s="290" t="s">
        <v>155</v>
      </c>
      <c r="E10" s="290">
        <v>2.2000000000000002</v>
      </c>
      <c r="F10" s="20"/>
      <c r="G10" s="21">
        <f t="shared" si="0"/>
        <v>0</v>
      </c>
    </row>
    <row r="11" spans="1:9" ht="27.6" x14ac:dyDescent="0.25">
      <c r="A11" s="289" t="s">
        <v>146</v>
      </c>
      <c r="B11" s="290" t="s">
        <v>32</v>
      </c>
      <c r="C11" s="291" t="s">
        <v>156</v>
      </c>
      <c r="D11" s="290" t="s">
        <v>157</v>
      </c>
      <c r="E11" s="292">
        <v>5.5</v>
      </c>
      <c r="F11" s="20"/>
      <c r="G11" s="21">
        <f t="shared" si="0"/>
        <v>0</v>
      </c>
    </row>
    <row r="12" spans="1:9" x14ac:dyDescent="0.25">
      <c r="A12" s="289" t="s">
        <v>146</v>
      </c>
      <c r="B12" s="290" t="s">
        <v>34</v>
      </c>
      <c r="C12" s="291" t="s">
        <v>158</v>
      </c>
      <c r="D12" s="290" t="s">
        <v>159</v>
      </c>
      <c r="E12" s="290">
        <v>2</v>
      </c>
      <c r="F12" s="20"/>
      <c r="G12" s="21">
        <f t="shared" si="0"/>
        <v>0</v>
      </c>
    </row>
    <row r="13" spans="1:9" x14ac:dyDescent="0.25">
      <c r="A13" s="289" t="s">
        <v>146</v>
      </c>
      <c r="B13" s="290" t="s">
        <v>36</v>
      </c>
      <c r="C13" s="291" t="s">
        <v>160</v>
      </c>
      <c r="D13" s="290" t="s">
        <v>159</v>
      </c>
      <c r="E13" s="292">
        <v>4</v>
      </c>
      <c r="F13" s="20"/>
      <c r="G13" s="21">
        <f t="shared" si="0"/>
        <v>0</v>
      </c>
    </row>
    <row r="14" spans="1:9" ht="17.399999999999999" thickBot="1" x14ac:dyDescent="0.3">
      <c r="A14" s="289" t="s">
        <v>146</v>
      </c>
      <c r="B14" s="290" t="s">
        <v>38</v>
      </c>
      <c r="C14" s="291" t="s">
        <v>161</v>
      </c>
      <c r="D14" s="290" t="s">
        <v>151</v>
      </c>
      <c r="E14" s="290">
        <v>16</v>
      </c>
      <c r="F14" s="20"/>
      <c r="G14" s="21">
        <f t="shared" si="0"/>
        <v>0</v>
      </c>
    </row>
    <row r="15" spans="1:9" ht="29.25" customHeight="1" thickBot="1" x14ac:dyDescent="0.3">
      <c r="A15" s="289" t="s">
        <v>146</v>
      </c>
      <c r="B15" s="290" t="s">
        <v>40</v>
      </c>
      <c r="C15" s="293" t="s">
        <v>162</v>
      </c>
      <c r="D15" s="290" t="s">
        <v>157</v>
      </c>
      <c r="E15" s="290">
        <v>11</v>
      </c>
      <c r="F15" s="24"/>
      <c r="G15" s="25">
        <f t="shared" si="0"/>
        <v>0</v>
      </c>
      <c r="H15" s="26" t="s">
        <v>99</v>
      </c>
      <c r="I15" s="27">
        <f>ROUND(SUM(G5:G15),2)</f>
        <v>0</v>
      </c>
    </row>
    <row r="16" spans="1:9" ht="29.25" customHeight="1" x14ac:dyDescent="0.25">
      <c r="A16" s="285" t="s">
        <v>163</v>
      </c>
      <c r="B16" s="286" t="s">
        <v>101</v>
      </c>
      <c r="C16" s="287" t="s">
        <v>164</v>
      </c>
      <c r="D16" s="286" t="s">
        <v>155</v>
      </c>
      <c r="E16" s="288">
        <v>4.5</v>
      </c>
      <c r="F16" s="28"/>
      <c r="G16" s="21">
        <f t="shared" si="0"/>
        <v>0</v>
      </c>
      <c r="H16" s="29"/>
      <c r="I16" s="30"/>
    </row>
    <row r="17" spans="1:9" ht="29.25" customHeight="1" thickBot="1" x14ac:dyDescent="0.3">
      <c r="A17" s="289" t="s">
        <v>163</v>
      </c>
      <c r="B17" s="290" t="s">
        <v>103</v>
      </c>
      <c r="C17" s="291" t="s">
        <v>165</v>
      </c>
      <c r="D17" s="290" t="s">
        <v>151</v>
      </c>
      <c r="E17" s="290">
        <v>28</v>
      </c>
      <c r="F17" s="20"/>
      <c r="G17" s="21">
        <f t="shared" si="0"/>
        <v>0</v>
      </c>
      <c r="H17" s="29"/>
      <c r="I17" s="30"/>
    </row>
    <row r="18" spans="1:9" ht="28.2" thickBot="1" x14ac:dyDescent="0.3">
      <c r="A18" s="289" t="s">
        <v>163</v>
      </c>
      <c r="B18" s="290" t="s">
        <v>105</v>
      </c>
      <c r="C18" s="293" t="s">
        <v>166</v>
      </c>
      <c r="D18" s="290" t="s">
        <v>155</v>
      </c>
      <c r="E18" s="290">
        <v>8.5</v>
      </c>
      <c r="F18" s="24"/>
      <c r="G18" s="25">
        <f t="shared" si="0"/>
        <v>0</v>
      </c>
      <c r="H18" s="26" t="s">
        <v>143</v>
      </c>
      <c r="I18" s="27">
        <f>ROUND(SUM(G16:G18),2)</f>
        <v>0</v>
      </c>
    </row>
    <row r="19" spans="1:9" ht="27.6" x14ac:dyDescent="0.25">
      <c r="A19" s="285" t="s">
        <v>167</v>
      </c>
      <c r="B19" s="286" t="s">
        <v>168</v>
      </c>
      <c r="C19" s="287" t="s">
        <v>169</v>
      </c>
      <c r="D19" s="286" t="s">
        <v>151</v>
      </c>
      <c r="E19" s="288">
        <v>4.5</v>
      </c>
      <c r="F19" s="28"/>
      <c r="G19" s="21">
        <f t="shared" si="0"/>
        <v>0</v>
      </c>
      <c r="H19" s="29"/>
      <c r="I19" s="30"/>
    </row>
    <row r="20" spans="1:9" ht="28.2" thickBot="1" x14ac:dyDescent="0.3">
      <c r="A20" s="289" t="s">
        <v>167</v>
      </c>
      <c r="B20" s="290" t="s">
        <v>170</v>
      </c>
      <c r="C20" s="291" t="s">
        <v>171</v>
      </c>
      <c r="D20" s="290" t="s">
        <v>151</v>
      </c>
      <c r="E20" s="290">
        <v>4.5</v>
      </c>
      <c r="F20" s="20"/>
      <c r="G20" s="21">
        <f t="shared" si="0"/>
        <v>0</v>
      </c>
    </row>
    <row r="21" spans="1:9" ht="28.2" thickBot="1" x14ac:dyDescent="0.3">
      <c r="A21" s="289" t="s">
        <v>167</v>
      </c>
      <c r="B21" s="290" t="s">
        <v>172</v>
      </c>
      <c r="C21" s="293" t="s">
        <v>173</v>
      </c>
      <c r="D21" s="290" t="s">
        <v>27</v>
      </c>
      <c r="E21" s="290">
        <v>28</v>
      </c>
      <c r="F21" s="24"/>
      <c r="G21" s="25">
        <f t="shared" si="0"/>
        <v>0</v>
      </c>
      <c r="H21" s="26" t="s">
        <v>174</v>
      </c>
      <c r="I21" s="27">
        <f>ROUND(SUM(G19:G21),2)</f>
        <v>0</v>
      </c>
    </row>
    <row r="22" spans="1:9" ht="27.6" x14ac:dyDescent="0.25">
      <c r="A22" s="285" t="s">
        <v>175</v>
      </c>
      <c r="B22" s="286" t="s">
        <v>176</v>
      </c>
      <c r="C22" s="287" t="s">
        <v>177</v>
      </c>
      <c r="D22" s="286" t="s">
        <v>151</v>
      </c>
      <c r="E22" s="288">
        <v>28</v>
      </c>
      <c r="F22" s="31"/>
      <c r="G22" s="16">
        <f t="shared" si="0"/>
        <v>0</v>
      </c>
      <c r="H22" s="32"/>
      <c r="I22" s="33"/>
    </row>
    <row r="23" spans="1:9" ht="27.6" x14ac:dyDescent="0.25">
      <c r="A23" s="289" t="s">
        <v>175</v>
      </c>
      <c r="B23" s="290" t="s">
        <v>178</v>
      </c>
      <c r="C23" s="291" t="s">
        <v>179</v>
      </c>
      <c r="D23" s="290" t="s">
        <v>151</v>
      </c>
      <c r="E23" s="292">
        <v>39</v>
      </c>
      <c r="F23" s="34"/>
      <c r="G23" s="21">
        <f t="shared" si="0"/>
        <v>0</v>
      </c>
      <c r="H23" s="32"/>
      <c r="I23" s="33"/>
    </row>
    <row r="24" spans="1:9" ht="27.6" x14ac:dyDescent="0.25">
      <c r="A24" s="289" t="s">
        <v>175</v>
      </c>
      <c r="B24" s="290" t="s">
        <v>180</v>
      </c>
      <c r="C24" s="291" t="s">
        <v>232</v>
      </c>
      <c r="D24" s="290" t="s">
        <v>151</v>
      </c>
      <c r="E24" s="290">
        <v>24</v>
      </c>
      <c r="F24" s="34"/>
      <c r="G24" s="21">
        <f t="shared" si="0"/>
        <v>0</v>
      </c>
      <c r="H24" s="32"/>
      <c r="I24" s="33"/>
    </row>
    <row r="25" spans="1:9" ht="27.6" x14ac:dyDescent="0.25">
      <c r="A25" s="289" t="s">
        <v>175</v>
      </c>
      <c r="B25" s="290" t="s">
        <v>182</v>
      </c>
      <c r="C25" s="291" t="s">
        <v>183</v>
      </c>
      <c r="D25" s="290" t="s">
        <v>151</v>
      </c>
      <c r="E25" s="292">
        <v>8</v>
      </c>
      <c r="F25" s="34"/>
      <c r="G25" s="21">
        <f t="shared" si="0"/>
        <v>0</v>
      </c>
      <c r="H25" s="32"/>
      <c r="I25" s="33"/>
    </row>
    <row r="26" spans="1:9" ht="27.6" x14ac:dyDescent="0.25">
      <c r="A26" s="289" t="s">
        <v>175</v>
      </c>
      <c r="B26" s="290" t="s">
        <v>184</v>
      </c>
      <c r="C26" s="291" t="s">
        <v>185</v>
      </c>
      <c r="D26" s="290" t="s">
        <v>151</v>
      </c>
      <c r="E26" s="292">
        <v>5</v>
      </c>
      <c r="F26" s="34"/>
      <c r="G26" s="21">
        <f t="shared" si="0"/>
        <v>0</v>
      </c>
      <c r="H26" s="32"/>
      <c r="I26" s="33"/>
    </row>
    <row r="27" spans="1:9" ht="27.6" x14ac:dyDescent="0.25">
      <c r="A27" s="289" t="s">
        <v>175</v>
      </c>
      <c r="B27" s="290" t="s">
        <v>186</v>
      </c>
      <c r="C27" s="291" t="s">
        <v>187</v>
      </c>
      <c r="D27" s="290" t="s">
        <v>151</v>
      </c>
      <c r="E27" s="290">
        <v>2</v>
      </c>
      <c r="F27" s="34"/>
      <c r="G27" s="21">
        <f t="shared" si="0"/>
        <v>0</v>
      </c>
      <c r="H27" s="32"/>
      <c r="I27" s="33"/>
    </row>
    <row r="28" spans="1:9" ht="28.2" thickBot="1" x14ac:dyDescent="0.3">
      <c r="A28" s="289" t="s">
        <v>175</v>
      </c>
      <c r="B28" s="290" t="s">
        <v>188</v>
      </c>
      <c r="C28" s="291" t="s">
        <v>189</v>
      </c>
      <c r="D28" s="290" t="s">
        <v>27</v>
      </c>
      <c r="E28" s="292">
        <v>28</v>
      </c>
      <c r="F28" s="34"/>
      <c r="G28" s="21">
        <f t="shared" si="0"/>
        <v>0</v>
      </c>
      <c r="H28" s="32"/>
      <c r="I28" s="33"/>
    </row>
    <row r="29" spans="1:9" ht="28.2" thickBot="1" x14ac:dyDescent="0.3">
      <c r="A29" s="289" t="s">
        <v>175</v>
      </c>
      <c r="B29" s="290" t="s">
        <v>190</v>
      </c>
      <c r="C29" s="293" t="s">
        <v>193</v>
      </c>
      <c r="D29" s="290" t="s">
        <v>27</v>
      </c>
      <c r="E29" s="290">
        <v>28</v>
      </c>
      <c r="F29" s="35"/>
      <c r="G29" s="25">
        <f t="shared" si="0"/>
        <v>0</v>
      </c>
      <c r="H29" s="26" t="s">
        <v>194</v>
      </c>
      <c r="I29" s="27">
        <f>ROUND(SUM(G22:G29),2)</f>
        <v>0</v>
      </c>
    </row>
    <row r="30" spans="1:9" s="33" customFormat="1" x14ac:dyDescent="0.25">
      <c r="A30" s="285" t="s">
        <v>195</v>
      </c>
      <c r="B30" s="286" t="s">
        <v>196</v>
      </c>
      <c r="C30" s="287" t="s">
        <v>197</v>
      </c>
      <c r="D30" s="286" t="s">
        <v>159</v>
      </c>
      <c r="E30" s="288">
        <v>4</v>
      </c>
      <c r="F30" s="31"/>
      <c r="G30" s="16">
        <f t="shared" si="0"/>
        <v>0</v>
      </c>
      <c r="H30" s="29"/>
      <c r="I30" s="30"/>
    </row>
    <row r="31" spans="1:9" s="33" customFormat="1" ht="17.399999999999999" thickBot="1" x14ac:dyDescent="0.3">
      <c r="A31" s="289" t="s">
        <v>195</v>
      </c>
      <c r="B31" s="290" t="s">
        <v>198</v>
      </c>
      <c r="C31" s="291" t="s">
        <v>199</v>
      </c>
      <c r="D31" s="290" t="s">
        <v>151</v>
      </c>
      <c r="E31" s="290">
        <v>16</v>
      </c>
      <c r="F31" s="34"/>
      <c r="G31" s="21">
        <f t="shared" si="0"/>
        <v>0</v>
      </c>
      <c r="H31" s="29"/>
      <c r="I31" s="30"/>
    </row>
    <row r="32" spans="1:9" s="33" customFormat="1" ht="28.2" thickBot="1" x14ac:dyDescent="0.3">
      <c r="A32" s="289" t="s">
        <v>195</v>
      </c>
      <c r="B32" s="290" t="s">
        <v>200</v>
      </c>
      <c r="C32" s="293" t="s">
        <v>201</v>
      </c>
      <c r="D32" s="290" t="s">
        <v>159</v>
      </c>
      <c r="E32" s="290">
        <v>2</v>
      </c>
      <c r="F32" s="35"/>
      <c r="G32" s="25">
        <f t="shared" si="0"/>
        <v>0</v>
      </c>
      <c r="H32" s="26" t="s">
        <v>202</v>
      </c>
      <c r="I32" s="27">
        <f>ROUND(SUM(G30:G32),2)</f>
        <v>0</v>
      </c>
    </row>
    <row r="33" spans="1:9" s="33" customFormat="1" x14ac:dyDescent="0.25">
      <c r="A33" s="285" t="s">
        <v>203</v>
      </c>
      <c r="B33" s="286" t="s">
        <v>204</v>
      </c>
      <c r="C33" s="287" t="s">
        <v>205</v>
      </c>
      <c r="D33" s="286" t="s">
        <v>58</v>
      </c>
      <c r="E33" s="288">
        <v>1</v>
      </c>
      <c r="F33" s="31"/>
      <c r="G33" s="21">
        <f t="shared" si="0"/>
        <v>0</v>
      </c>
      <c r="H33" s="29"/>
      <c r="I33" s="30"/>
    </row>
    <row r="34" spans="1:9" s="33" customFormat="1" ht="14.4" thickBot="1" x14ac:dyDescent="0.3">
      <c r="A34" s="289" t="s">
        <v>203</v>
      </c>
      <c r="B34" s="290" t="s">
        <v>206</v>
      </c>
      <c r="C34" s="291" t="s">
        <v>247</v>
      </c>
      <c r="D34" s="290" t="s">
        <v>58</v>
      </c>
      <c r="E34" s="290">
        <v>1</v>
      </c>
      <c r="F34" s="294"/>
      <c r="G34" s="21">
        <f t="shared" si="0"/>
        <v>0</v>
      </c>
      <c r="H34" s="29"/>
      <c r="I34" s="30"/>
    </row>
    <row r="35" spans="1:9" s="33" customFormat="1" ht="28.2" thickBot="1" x14ac:dyDescent="0.3">
      <c r="A35" s="289" t="s">
        <v>203</v>
      </c>
      <c r="B35" s="290" t="s">
        <v>241</v>
      </c>
      <c r="C35" s="293" t="s">
        <v>207</v>
      </c>
      <c r="D35" s="290" t="s">
        <v>58</v>
      </c>
      <c r="E35" s="290">
        <v>1</v>
      </c>
      <c r="F35" s="24"/>
      <c r="G35" s="25">
        <f t="shared" si="0"/>
        <v>0</v>
      </c>
      <c r="H35" s="26" t="s">
        <v>208</v>
      </c>
      <c r="I35" s="27">
        <f>ROUND(SUM(G33:G35),2)</f>
        <v>0</v>
      </c>
    </row>
    <row r="36" spans="1:9" ht="44.25" customHeight="1" thickBot="1" x14ac:dyDescent="0.3">
      <c r="A36" s="37"/>
      <c r="B36" s="38"/>
      <c r="C36" s="37"/>
      <c r="D36" s="38"/>
      <c r="E36" s="38"/>
      <c r="F36" s="39" t="s">
        <v>252</v>
      </c>
      <c r="G36" s="40">
        <f>SUM(G5:G35)</f>
        <v>0</v>
      </c>
      <c r="H36" s="41"/>
      <c r="I36" s="30"/>
    </row>
    <row r="37" spans="1:9" ht="20.25" customHeight="1" x14ac:dyDescent="0.25">
      <c r="A37" s="42"/>
      <c r="B37" s="43"/>
      <c r="C37" s="43"/>
      <c r="D37" s="43"/>
      <c r="E37" s="44"/>
      <c r="F37" s="43"/>
      <c r="G37" s="45"/>
    </row>
    <row r="38" spans="1:9" x14ac:dyDescent="0.25">
      <c r="A38" s="37"/>
      <c r="B38" s="38"/>
      <c r="C38" s="37"/>
      <c r="D38" s="38"/>
      <c r="E38" s="38"/>
      <c r="F38" s="46"/>
      <c r="G38" s="45"/>
    </row>
    <row r="39" spans="1:9" x14ac:dyDescent="0.25">
      <c r="A39" s="37"/>
      <c r="B39" s="38"/>
      <c r="C39" s="37"/>
      <c r="D39" s="38"/>
      <c r="E39" s="38"/>
      <c r="F39" s="46"/>
      <c r="G39" s="45"/>
    </row>
  </sheetData>
  <mergeCells count="2">
    <mergeCell ref="A1:G1"/>
    <mergeCell ref="A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7B62E-D44A-4A36-9B99-2EAD6514692E}">
  <dimension ref="A1:I58"/>
  <sheetViews>
    <sheetView topLeftCell="F47" zoomScaleNormal="100" workbookViewId="0">
      <selection sqref="A1:G1"/>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ht="36.75" customHeight="1" x14ac:dyDescent="0.3">
      <c r="A1" s="302" t="s">
        <v>253</v>
      </c>
      <c r="B1" s="302"/>
      <c r="C1" s="302"/>
      <c r="D1" s="302"/>
      <c r="E1" s="302"/>
      <c r="F1" s="302"/>
      <c r="G1" s="302"/>
    </row>
    <row r="2" spans="1:8" ht="15" customHeight="1" thickBot="1" x14ac:dyDescent="0.35">
      <c r="A2" s="3"/>
      <c r="B2" s="3"/>
      <c r="C2" s="3"/>
      <c r="D2" s="3"/>
      <c r="E2" s="4"/>
      <c r="F2" s="3"/>
      <c r="G2" s="3"/>
    </row>
    <row r="3" spans="1:8" s="2" customFormat="1" ht="21.75" customHeight="1" x14ac:dyDescent="0.25">
      <c r="A3" s="303" t="s">
        <v>254</v>
      </c>
      <c r="B3" s="304"/>
      <c r="C3" s="304"/>
      <c r="D3" s="304"/>
      <c r="E3" s="304"/>
      <c r="F3" s="304"/>
      <c r="G3" s="305"/>
      <c r="H3" s="1"/>
    </row>
    <row r="4" spans="1:8" s="2" customFormat="1" ht="36" customHeight="1" thickBot="1" x14ac:dyDescent="0.3">
      <c r="A4" s="5" t="s">
        <v>9</v>
      </c>
      <c r="B4" s="7" t="s">
        <v>10</v>
      </c>
      <c r="C4" s="7" t="s">
        <v>11</v>
      </c>
      <c r="D4" s="7" t="s">
        <v>12</v>
      </c>
      <c r="E4" s="8" t="s">
        <v>13</v>
      </c>
      <c r="F4" s="9" t="s">
        <v>14</v>
      </c>
      <c r="G4" s="10" t="s">
        <v>15</v>
      </c>
      <c r="H4" s="1"/>
    </row>
    <row r="5" spans="1:8" s="2" customFormat="1" ht="13.8" x14ac:dyDescent="0.25">
      <c r="A5" s="11" t="s">
        <v>16</v>
      </c>
      <c r="B5" s="12" t="s">
        <v>17</v>
      </c>
      <c r="C5" s="13" t="s">
        <v>18</v>
      </c>
      <c r="D5" s="14" t="s">
        <v>19</v>
      </c>
      <c r="E5" s="14">
        <v>1</v>
      </c>
      <c r="F5" s="276"/>
      <c r="G5" s="16">
        <f t="shared" ref="G5:G57" si="0">ROUND((E5*F5),2)</f>
        <v>0</v>
      </c>
      <c r="H5" s="1"/>
    </row>
    <row r="6" spans="1:8" s="2" customFormat="1" ht="13.8" x14ac:dyDescent="0.25">
      <c r="A6" s="17" t="s">
        <v>16</v>
      </c>
      <c r="B6" s="18" t="s">
        <v>20</v>
      </c>
      <c r="C6" s="19" t="s">
        <v>21</v>
      </c>
      <c r="D6" s="22" t="s">
        <v>22</v>
      </c>
      <c r="E6" s="22">
        <v>1</v>
      </c>
      <c r="F6" s="277"/>
      <c r="G6" s="21">
        <f t="shared" si="0"/>
        <v>0</v>
      </c>
      <c r="H6" s="1"/>
    </row>
    <row r="7" spans="1:8" s="2" customFormat="1" ht="13.8" x14ac:dyDescent="0.25">
      <c r="A7" s="17" t="s">
        <v>16</v>
      </c>
      <c r="B7" s="18" t="s">
        <v>23</v>
      </c>
      <c r="C7" s="19" t="s">
        <v>24</v>
      </c>
      <c r="D7" s="22" t="s">
        <v>22</v>
      </c>
      <c r="E7" s="22">
        <v>1</v>
      </c>
      <c r="F7" s="277"/>
      <c r="G7" s="21">
        <f t="shared" si="0"/>
        <v>0</v>
      </c>
      <c r="H7" s="1"/>
    </row>
    <row r="8" spans="1:8" s="2" customFormat="1" ht="13.8" x14ac:dyDescent="0.25">
      <c r="A8" s="17" t="s">
        <v>16</v>
      </c>
      <c r="B8" s="18" t="s">
        <v>25</v>
      </c>
      <c r="C8" s="19" t="s">
        <v>26</v>
      </c>
      <c r="D8" s="22" t="s">
        <v>27</v>
      </c>
      <c r="E8" s="22">
        <v>10</v>
      </c>
      <c r="F8" s="277"/>
      <c r="G8" s="21">
        <f t="shared" si="0"/>
        <v>0</v>
      </c>
      <c r="H8" s="1"/>
    </row>
    <row r="9" spans="1:8" s="2" customFormat="1" ht="20.25" customHeight="1" x14ac:dyDescent="0.25">
      <c r="A9" s="17" t="s">
        <v>16</v>
      </c>
      <c r="B9" s="18" t="s">
        <v>28</v>
      </c>
      <c r="C9" s="19" t="s">
        <v>29</v>
      </c>
      <c r="D9" s="22" t="s">
        <v>27</v>
      </c>
      <c r="E9" s="22">
        <v>11</v>
      </c>
      <c r="F9" s="277"/>
      <c r="G9" s="21">
        <f t="shared" si="0"/>
        <v>0</v>
      </c>
      <c r="H9" s="1"/>
    </row>
    <row r="10" spans="1:8" s="2" customFormat="1" ht="13.8" x14ac:dyDescent="0.25">
      <c r="A10" s="17" t="s">
        <v>16</v>
      </c>
      <c r="B10" s="18" t="s">
        <v>30</v>
      </c>
      <c r="C10" s="19" t="s">
        <v>31</v>
      </c>
      <c r="D10" s="22" t="s">
        <v>27</v>
      </c>
      <c r="E10" s="22">
        <v>11</v>
      </c>
      <c r="F10" s="277"/>
      <c r="G10" s="21">
        <f t="shared" si="0"/>
        <v>0</v>
      </c>
      <c r="H10" s="1"/>
    </row>
    <row r="11" spans="1:8" s="2" customFormat="1" ht="20.25" customHeight="1" x14ac:dyDescent="0.25">
      <c r="A11" s="17" t="s">
        <v>16</v>
      </c>
      <c r="B11" s="18" t="s">
        <v>32</v>
      </c>
      <c r="C11" s="19" t="s">
        <v>33</v>
      </c>
      <c r="D11" s="22" t="s">
        <v>22</v>
      </c>
      <c r="E11" s="22">
        <v>2</v>
      </c>
      <c r="F11" s="277"/>
      <c r="G11" s="21">
        <f t="shared" si="0"/>
        <v>0</v>
      </c>
      <c r="H11" s="1"/>
    </row>
    <row r="12" spans="1:8" s="2" customFormat="1" ht="20.25" customHeight="1" x14ac:dyDescent="0.25">
      <c r="A12" s="17" t="s">
        <v>16</v>
      </c>
      <c r="B12" s="18" t="s">
        <v>34</v>
      </c>
      <c r="C12" s="19" t="s">
        <v>35</v>
      </c>
      <c r="D12" s="22" t="s">
        <v>27</v>
      </c>
      <c r="E12" s="22">
        <v>26</v>
      </c>
      <c r="F12" s="277"/>
      <c r="G12" s="21">
        <f t="shared" si="0"/>
        <v>0</v>
      </c>
      <c r="H12" s="1"/>
    </row>
    <row r="13" spans="1:8" s="2" customFormat="1" ht="20.25" customHeight="1" x14ac:dyDescent="0.25">
      <c r="A13" s="17" t="s">
        <v>16</v>
      </c>
      <c r="B13" s="18" t="s">
        <v>36</v>
      </c>
      <c r="C13" s="19" t="s">
        <v>37</v>
      </c>
      <c r="D13" s="22" t="s">
        <v>27</v>
      </c>
      <c r="E13" s="22">
        <v>37</v>
      </c>
      <c r="F13" s="277"/>
      <c r="G13" s="21">
        <f t="shared" si="0"/>
        <v>0</v>
      </c>
      <c r="H13" s="1"/>
    </row>
    <row r="14" spans="1:8" s="2" customFormat="1" ht="20.25" customHeight="1" x14ac:dyDescent="0.25">
      <c r="A14" s="17" t="s">
        <v>16</v>
      </c>
      <c r="B14" s="18" t="s">
        <v>38</v>
      </c>
      <c r="C14" s="19" t="s">
        <v>39</v>
      </c>
      <c r="D14" s="22" t="s">
        <v>27</v>
      </c>
      <c r="E14" s="22">
        <v>6</v>
      </c>
      <c r="F14" s="277"/>
      <c r="G14" s="21">
        <f t="shared" si="0"/>
        <v>0</v>
      </c>
    </row>
    <row r="15" spans="1:8" s="2" customFormat="1" ht="20.25" customHeight="1" x14ac:dyDescent="0.25">
      <c r="A15" s="17" t="s">
        <v>16</v>
      </c>
      <c r="B15" s="18" t="s">
        <v>40</v>
      </c>
      <c r="C15" s="19" t="s">
        <v>41</v>
      </c>
      <c r="D15" s="22" t="s">
        <v>27</v>
      </c>
      <c r="E15" s="22">
        <v>12</v>
      </c>
      <c r="F15" s="277"/>
      <c r="G15" s="21">
        <f t="shared" si="0"/>
        <v>0</v>
      </c>
    </row>
    <row r="16" spans="1:8" s="2" customFormat="1" ht="13.8" x14ac:dyDescent="0.25">
      <c r="A16" s="17" t="s">
        <v>16</v>
      </c>
      <c r="B16" s="18" t="s">
        <v>42</v>
      </c>
      <c r="C16" s="19" t="s">
        <v>43</v>
      </c>
      <c r="D16" s="22" t="s">
        <v>27</v>
      </c>
      <c r="E16" s="22">
        <v>14</v>
      </c>
      <c r="F16" s="277"/>
      <c r="G16" s="21">
        <f t="shared" si="0"/>
        <v>0</v>
      </c>
    </row>
    <row r="17" spans="1:7" s="2" customFormat="1" ht="13.8" x14ac:dyDescent="0.25">
      <c r="A17" s="17" t="s">
        <v>16</v>
      </c>
      <c r="B17" s="18" t="s">
        <v>44</v>
      </c>
      <c r="C17" s="278" t="s">
        <v>45</v>
      </c>
      <c r="D17" s="22" t="s">
        <v>22</v>
      </c>
      <c r="E17" s="22">
        <v>2</v>
      </c>
      <c r="F17" s="277"/>
      <c r="G17" s="21">
        <f t="shared" si="0"/>
        <v>0</v>
      </c>
    </row>
    <row r="18" spans="1:7" s="2" customFormat="1" ht="32.25" customHeight="1" x14ac:dyDescent="0.25">
      <c r="A18" s="17" t="s">
        <v>16</v>
      </c>
      <c r="B18" s="18" t="s">
        <v>46</v>
      </c>
      <c r="C18" s="278" t="s">
        <v>47</v>
      </c>
      <c r="D18" s="22" t="s">
        <v>22</v>
      </c>
      <c r="E18" s="22">
        <v>2</v>
      </c>
      <c r="F18" s="277"/>
      <c r="G18" s="21">
        <f t="shared" si="0"/>
        <v>0</v>
      </c>
    </row>
    <row r="19" spans="1:7" s="2" customFormat="1" ht="32.25" customHeight="1" x14ac:dyDescent="0.25">
      <c r="A19" s="17" t="s">
        <v>16</v>
      </c>
      <c r="B19" s="18" t="s">
        <v>48</v>
      </c>
      <c r="C19" s="278" t="s">
        <v>49</v>
      </c>
      <c r="D19" s="22" t="s">
        <v>22</v>
      </c>
      <c r="E19" s="22">
        <v>2</v>
      </c>
      <c r="F19" s="277"/>
      <c r="G19" s="21">
        <f t="shared" si="0"/>
        <v>0</v>
      </c>
    </row>
    <row r="20" spans="1:7" s="2" customFormat="1" ht="31.5" customHeight="1" x14ac:dyDescent="0.25">
      <c r="A20" s="17" t="s">
        <v>16</v>
      </c>
      <c r="B20" s="18" t="s">
        <v>50</v>
      </c>
      <c r="C20" s="278" t="s">
        <v>51</v>
      </c>
      <c r="D20" s="22" t="s">
        <v>22</v>
      </c>
      <c r="E20" s="22">
        <v>2</v>
      </c>
      <c r="F20" s="277"/>
      <c r="G20" s="21">
        <f t="shared" si="0"/>
        <v>0</v>
      </c>
    </row>
    <row r="21" spans="1:7" s="2" customFormat="1" ht="32.25" customHeight="1" x14ac:dyDescent="0.25">
      <c r="A21" s="17" t="s">
        <v>16</v>
      </c>
      <c r="B21" s="18" t="s">
        <v>52</v>
      </c>
      <c r="C21" s="278" t="s">
        <v>53</v>
      </c>
      <c r="D21" s="22" t="s">
        <v>22</v>
      </c>
      <c r="E21" s="22">
        <v>2</v>
      </c>
      <c r="F21" s="277"/>
      <c r="G21" s="21">
        <f t="shared" si="0"/>
        <v>0</v>
      </c>
    </row>
    <row r="22" spans="1:7" s="2" customFormat="1" ht="33" customHeight="1" x14ac:dyDescent="0.25">
      <c r="A22" s="17" t="s">
        <v>16</v>
      </c>
      <c r="B22" s="18" t="s">
        <v>54</v>
      </c>
      <c r="C22" s="278" t="s">
        <v>57</v>
      </c>
      <c r="D22" s="22" t="s">
        <v>58</v>
      </c>
      <c r="E22" s="22">
        <v>2</v>
      </c>
      <c r="F22" s="277"/>
      <c r="G22" s="21">
        <f t="shared" si="0"/>
        <v>0</v>
      </c>
    </row>
    <row r="23" spans="1:7" s="2" customFormat="1" ht="33" customHeight="1" x14ac:dyDescent="0.25">
      <c r="A23" s="17" t="s">
        <v>16</v>
      </c>
      <c r="B23" s="18" t="s">
        <v>56</v>
      </c>
      <c r="C23" s="278" t="s">
        <v>60</v>
      </c>
      <c r="D23" s="22" t="s">
        <v>22</v>
      </c>
      <c r="E23" s="22">
        <v>2</v>
      </c>
      <c r="F23" s="277"/>
      <c r="G23" s="21">
        <f t="shared" si="0"/>
        <v>0</v>
      </c>
    </row>
    <row r="24" spans="1:7" s="2" customFormat="1" ht="29.25" customHeight="1" x14ac:dyDescent="0.25">
      <c r="A24" s="17" t="s">
        <v>16</v>
      </c>
      <c r="B24" s="18" t="s">
        <v>59</v>
      </c>
      <c r="C24" s="278" t="s">
        <v>64</v>
      </c>
      <c r="D24" s="22" t="s">
        <v>22</v>
      </c>
      <c r="E24" s="22">
        <v>6</v>
      </c>
      <c r="F24" s="277"/>
      <c r="G24" s="21">
        <f t="shared" si="0"/>
        <v>0</v>
      </c>
    </row>
    <row r="25" spans="1:7" s="2" customFormat="1" ht="30" customHeight="1" x14ac:dyDescent="0.25">
      <c r="A25" s="17" t="s">
        <v>16</v>
      </c>
      <c r="B25" s="18" t="s">
        <v>61</v>
      </c>
      <c r="C25" s="278" t="s">
        <v>66</v>
      </c>
      <c r="D25" s="22" t="s">
        <v>22</v>
      </c>
      <c r="E25" s="22">
        <v>3</v>
      </c>
      <c r="F25" s="277"/>
      <c r="G25" s="21">
        <f t="shared" si="0"/>
        <v>0</v>
      </c>
    </row>
    <row r="26" spans="1:7" s="2" customFormat="1" ht="30" customHeight="1" x14ac:dyDescent="0.25">
      <c r="A26" s="17" t="s">
        <v>16</v>
      </c>
      <c r="B26" s="18" t="s">
        <v>63</v>
      </c>
      <c r="C26" s="278" t="s">
        <v>68</v>
      </c>
      <c r="D26" s="22" t="s">
        <v>22</v>
      </c>
      <c r="E26" s="22">
        <v>2</v>
      </c>
      <c r="F26" s="277"/>
      <c r="G26" s="21">
        <f t="shared" si="0"/>
        <v>0</v>
      </c>
    </row>
    <row r="27" spans="1:7" s="2" customFormat="1" ht="30" customHeight="1" x14ac:dyDescent="0.25">
      <c r="A27" s="17" t="s">
        <v>16</v>
      </c>
      <c r="B27" s="18" t="s">
        <v>65</v>
      </c>
      <c r="C27" s="278" t="s">
        <v>70</v>
      </c>
      <c r="D27" s="22" t="s">
        <v>22</v>
      </c>
      <c r="E27" s="22">
        <v>3</v>
      </c>
      <c r="F27" s="277"/>
      <c r="G27" s="21">
        <f t="shared" si="0"/>
        <v>0</v>
      </c>
    </row>
    <row r="28" spans="1:7" s="2" customFormat="1" ht="30" customHeight="1" x14ac:dyDescent="0.25">
      <c r="A28" s="17" t="s">
        <v>16</v>
      </c>
      <c r="B28" s="18" t="s">
        <v>67</v>
      </c>
      <c r="C28" s="278" t="s">
        <v>72</v>
      </c>
      <c r="D28" s="22" t="s">
        <v>22</v>
      </c>
      <c r="E28" s="22">
        <v>3</v>
      </c>
      <c r="F28" s="277"/>
      <c r="G28" s="21">
        <f t="shared" si="0"/>
        <v>0</v>
      </c>
    </row>
    <row r="29" spans="1:7" s="2" customFormat="1" ht="28.5" customHeight="1" x14ac:dyDescent="0.25">
      <c r="A29" s="17" t="s">
        <v>16</v>
      </c>
      <c r="B29" s="18" t="s">
        <v>69</v>
      </c>
      <c r="C29" s="278" t="s">
        <v>74</v>
      </c>
      <c r="D29" s="22" t="s">
        <v>22</v>
      </c>
      <c r="E29" s="22">
        <v>3</v>
      </c>
      <c r="F29" s="277"/>
      <c r="G29" s="21">
        <f t="shared" si="0"/>
        <v>0</v>
      </c>
    </row>
    <row r="30" spans="1:7" s="2" customFormat="1" ht="28.5" customHeight="1" x14ac:dyDescent="0.25">
      <c r="A30" s="17" t="s">
        <v>16</v>
      </c>
      <c r="B30" s="18" t="s">
        <v>71</v>
      </c>
      <c r="C30" s="278" t="s">
        <v>76</v>
      </c>
      <c r="D30" s="22" t="s">
        <v>77</v>
      </c>
      <c r="E30" s="22">
        <v>10</v>
      </c>
      <c r="F30" s="277"/>
      <c r="G30" s="21">
        <f t="shared" si="0"/>
        <v>0</v>
      </c>
    </row>
    <row r="31" spans="1:7" s="2" customFormat="1" ht="27" customHeight="1" x14ac:dyDescent="0.25">
      <c r="A31" s="17" t="s">
        <v>16</v>
      </c>
      <c r="B31" s="18" t="s">
        <v>73</v>
      </c>
      <c r="C31" s="278" t="s">
        <v>85</v>
      </c>
      <c r="D31" s="22" t="s">
        <v>86</v>
      </c>
      <c r="E31" s="22">
        <v>5</v>
      </c>
      <c r="F31" s="277"/>
      <c r="G31" s="21">
        <f t="shared" si="0"/>
        <v>0</v>
      </c>
    </row>
    <row r="32" spans="1:7" s="2" customFormat="1" ht="27.75" customHeight="1" x14ac:dyDescent="0.25">
      <c r="A32" s="17" t="s">
        <v>16</v>
      </c>
      <c r="B32" s="18" t="s">
        <v>75</v>
      </c>
      <c r="C32" s="278" t="s">
        <v>88</v>
      </c>
      <c r="D32" s="22" t="s">
        <v>77</v>
      </c>
      <c r="E32" s="22">
        <v>7</v>
      </c>
      <c r="F32" s="277"/>
      <c r="G32" s="21">
        <f t="shared" si="0"/>
        <v>0</v>
      </c>
    </row>
    <row r="33" spans="1:9" s="2" customFormat="1" ht="29.25" customHeight="1" x14ac:dyDescent="0.25">
      <c r="A33" s="17" t="s">
        <v>16</v>
      </c>
      <c r="B33" s="18" t="s">
        <v>78</v>
      </c>
      <c r="C33" s="278" t="s">
        <v>90</v>
      </c>
      <c r="D33" s="22" t="s">
        <v>77</v>
      </c>
      <c r="E33" s="22">
        <v>7</v>
      </c>
      <c r="F33" s="277"/>
      <c r="G33" s="21">
        <f t="shared" si="0"/>
        <v>0</v>
      </c>
    </row>
    <row r="34" spans="1:9" s="2" customFormat="1" ht="29.25" customHeight="1" x14ac:dyDescent="0.25">
      <c r="A34" s="17" t="s">
        <v>16</v>
      </c>
      <c r="B34" s="18" t="s">
        <v>80</v>
      </c>
      <c r="C34" s="278" t="s">
        <v>255</v>
      </c>
      <c r="D34" s="22" t="s">
        <v>77</v>
      </c>
      <c r="E34" s="22">
        <v>3</v>
      </c>
      <c r="F34" s="277"/>
      <c r="G34" s="21">
        <f t="shared" si="0"/>
        <v>0</v>
      </c>
    </row>
    <row r="35" spans="1:9" s="2" customFormat="1" ht="29.25" customHeight="1" x14ac:dyDescent="0.25">
      <c r="A35" s="17" t="s">
        <v>16</v>
      </c>
      <c r="B35" s="18" t="s">
        <v>82</v>
      </c>
      <c r="C35" s="278" t="s">
        <v>256</v>
      </c>
      <c r="D35" s="22" t="s">
        <v>86</v>
      </c>
      <c r="E35" s="22">
        <v>1.5</v>
      </c>
      <c r="F35" s="277"/>
      <c r="G35" s="21">
        <f t="shared" si="0"/>
        <v>0</v>
      </c>
    </row>
    <row r="36" spans="1:9" s="2" customFormat="1" ht="29.25" customHeight="1" x14ac:dyDescent="0.25">
      <c r="A36" s="17" t="s">
        <v>16</v>
      </c>
      <c r="B36" s="18" t="s">
        <v>84</v>
      </c>
      <c r="C36" s="278" t="s">
        <v>79</v>
      </c>
      <c r="D36" s="22" t="s">
        <v>77</v>
      </c>
      <c r="E36" s="22">
        <v>3</v>
      </c>
      <c r="F36" s="277"/>
      <c r="G36" s="21">
        <f t="shared" si="0"/>
        <v>0</v>
      </c>
    </row>
    <row r="37" spans="1:9" s="2" customFormat="1" ht="29.25" customHeight="1" x14ac:dyDescent="0.25">
      <c r="A37" s="17" t="s">
        <v>16</v>
      </c>
      <c r="B37" s="18" t="s">
        <v>87</v>
      </c>
      <c r="C37" s="279" t="s">
        <v>81</v>
      </c>
      <c r="D37" s="22" t="s">
        <v>77</v>
      </c>
      <c r="E37" s="70">
        <v>3</v>
      </c>
      <c r="F37" s="280"/>
      <c r="G37" s="88">
        <f t="shared" si="0"/>
        <v>0</v>
      </c>
    </row>
    <row r="38" spans="1:9" s="2" customFormat="1" ht="29.25" customHeight="1" x14ac:dyDescent="0.25">
      <c r="A38" s="17" t="s">
        <v>16</v>
      </c>
      <c r="B38" s="18" t="s">
        <v>89</v>
      </c>
      <c r="C38" s="279" t="s">
        <v>83</v>
      </c>
      <c r="D38" s="22" t="s">
        <v>77</v>
      </c>
      <c r="E38" s="70">
        <v>3</v>
      </c>
      <c r="F38" s="280"/>
      <c r="G38" s="88">
        <f t="shared" si="0"/>
        <v>0</v>
      </c>
    </row>
    <row r="39" spans="1:9" s="2" customFormat="1" ht="29.25" customHeight="1" x14ac:dyDescent="0.25">
      <c r="A39" s="17" t="s">
        <v>16</v>
      </c>
      <c r="B39" s="18" t="s">
        <v>91</v>
      </c>
      <c r="C39" s="279" t="s">
        <v>257</v>
      </c>
      <c r="D39" s="22" t="s">
        <v>58</v>
      </c>
      <c r="E39" s="70">
        <v>1</v>
      </c>
      <c r="F39" s="280"/>
      <c r="G39" s="88">
        <f t="shared" si="0"/>
        <v>0</v>
      </c>
    </row>
    <row r="40" spans="1:9" s="2" customFormat="1" ht="29.25" customHeight="1" x14ac:dyDescent="0.25">
      <c r="A40" s="17" t="s">
        <v>16</v>
      </c>
      <c r="B40" s="18" t="s">
        <v>93</v>
      </c>
      <c r="C40" s="279" t="s">
        <v>94</v>
      </c>
      <c r="D40" s="22" t="s">
        <v>58</v>
      </c>
      <c r="E40" s="70">
        <v>1</v>
      </c>
      <c r="F40" s="280"/>
      <c r="G40" s="88">
        <f t="shared" si="0"/>
        <v>0</v>
      </c>
    </row>
    <row r="41" spans="1:9" s="2" customFormat="1" ht="29.25" customHeight="1" thickBot="1" x14ac:dyDescent="0.3">
      <c r="A41" s="17" t="s">
        <v>16</v>
      </c>
      <c r="B41" s="18" t="s">
        <v>95</v>
      </c>
      <c r="C41" s="279" t="s">
        <v>96</v>
      </c>
      <c r="D41" s="22" t="s">
        <v>58</v>
      </c>
      <c r="E41" s="70">
        <v>1</v>
      </c>
      <c r="F41" s="280"/>
      <c r="G41" s="88">
        <f t="shared" si="0"/>
        <v>0</v>
      </c>
    </row>
    <row r="42" spans="1:9" s="2" customFormat="1" ht="29.25" customHeight="1" thickBot="1" x14ac:dyDescent="0.3">
      <c r="A42" s="36" t="s">
        <v>16</v>
      </c>
      <c r="B42" s="81" t="s">
        <v>97</v>
      </c>
      <c r="C42" s="281" t="s">
        <v>98</v>
      </c>
      <c r="D42" s="74" t="s">
        <v>58</v>
      </c>
      <c r="E42" s="74">
        <v>1</v>
      </c>
      <c r="F42" s="282"/>
      <c r="G42" s="25">
        <f t="shared" si="0"/>
        <v>0</v>
      </c>
      <c r="H42" s="96" t="s">
        <v>99</v>
      </c>
      <c r="I42" s="27">
        <f>ROUND(SUM(G5:G42),2)</f>
        <v>0</v>
      </c>
    </row>
    <row r="43" spans="1:9" s="2" customFormat="1" ht="172.2" customHeight="1" x14ac:dyDescent="0.25">
      <c r="A43" s="11" t="s">
        <v>100</v>
      </c>
      <c r="B43" s="12" t="s">
        <v>101</v>
      </c>
      <c r="C43" s="13" t="s">
        <v>102</v>
      </c>
      <c r="D43" s="14" t="s">
        <v>58</v>
      </c>
      <c r="E43" s="14">
        <v>1</v>
      </c>
      <c r="F43" s="276"/>
      <c r="G43" s="16">
        <f t="shared" si="0"/>
        <v>0</v>
      </c>
      <c r="H43" s="1"/>
    </row>
    <row r="44" spans="1:9" s="2" customFormat="1" ht="27" customHeight="1" x14ac:dyDescent="0.25">
      <c r="A44" s="17" t="s">
        <v>100</v>
      </c>
      <c r="B44" s="18" t="s">
        <v>103</v>
      </c>
      <c r="C44" s="19" t="s">
        <v>104</v>
      </c>
      <c r="D44" s="22" t="s">
        <v>22</v>
      </c>
      <c r="E44" s="22">
        <v>2</v>
      </c>
      <c r="F44" s="277"/>
      <c r="G44" s="21">
        <f t="shared" si="0"/>
        <v>0</v>
      </c>
      <c r="H44" s="1"/>
    </row>
    <row r="45" spans="1:9" s="2" customFormat="1" ht="30.75" customHeight="1" x14ac:dyDescent="0.25">
      <c r="A45" s="17" t="s">
        <v>100</v>
      </c>
      <c r="B45" s="18" t="s">
        <v>105</v>
      </c>
      <c r="C45" s="19" t="s">
        <v>106</v>
      </c>
      <c r="D45" s="22" t="s">
        <v>22</v>
      </c>
      <c r="E45" s="22">
        <v>2</v>
      </c>
      <c r="F45" s="277"/>
      <c r="G45" s="21">
        <f t="shared" si="0"/>
        <v>0</v>
      </c>
      <c r="H45" s="1"/>
    </row>
    <row r="46" spans="1:9" s="2" customFormat="1" ht="30.75" customHeight="1" x14ac:dyDescent="0.25">
      <c r="A46" s="17" t="s">
        <v>100</v>
      </c>
      <c r="B46" s="18" t="s">
        <v>107</v>
      </c>
      <c r="C46" s="19" t="s">
        <v>110</v>
      </c>
      <c r="D46" s="22" t="s">
        <v>27</v>
      </c>
      <c r="E46" s="22">
        <v>55</v>
      </c>
      <c r="F46" s="277"/>
      <c r="G46" s="21">
        <f t="shared" si="0"/>
        <v>0</v>
      </c>
      <c r="H46" s="1"/>
    </row>
    <row r="47" spans="1:9" s="2" customFormat="1" ht="38.25" customHeight="1" x14ac:dyDescent="0.25">
      <c r="A47" s="17" t="s">
        <v>100</v>
      </c>
      <c r="B47" s="18" t="s">
        <v>109</v>
      </c>
      <c r="C47" s="19" t="s">
        <v>112</v>
      </c>
      <c r="D47" s="22" t="s">
        <v>27</v>
      </c>
      <c r="E47" s="22">
        <v>14</v>
      </c>
      <c r="F47" s="277"/>
      <c r="G47" s="21">
        <f t="shared" si="0"/>
        <v>0</v>
      </c>
      <c r="H47" s="1"/>
    </row>
    <row r="48" spans="1:9" s="2" customFormat="1" ht="44.25" customHeight="1" x14ac:dyDescent="0.25">
      <c r="A48" s="17" t="s">
        <v>100</v>
      </c>
      <c r="B48" s="18" t="s">
        <v>111</v>
      </c>
      <c r="C48" s="19" t="s">
        <v>114</v>
      </c>
      <c r="D48" s="22" t="s">
        <v>58</v>
      </c>
      <c r="E48" s="22">
        <v>6</v>
      </c>
      <c r="F48" s="277"/>
      <c r="G48" s="21">
        <f t="shared" si="0"/>
        <v>0</v>
      </c>
      <c r="H48" s="1"/>
    </row>
    <row r="49" spans="1:9" x14ac:dyDescent="0.3">
      <c r="A49" s="17" t="s">
        <v>100</v>
      </c>
      <c r="B49" s="18" t="s">
        <v>113</v>
      </c>
      <c r="C49" s="19" t="s">
        <v>116</v>
      </c>
      <c r="D49" s="22" t="s">
        <v>27</v>
      </c>
      <c r="E49" s="22">
        <v>26</v>
      </c>
      <c r="F49" s="277"/>
      <c r="G49" s="21">
        <f t="shared" si="0"/>
        <v>0</v>
      </c>
      <c r="H49" s="1"/>
      <c r="I49" s="2"/>
    </row>
    <row r="50" spans="1:9" x14ac:dyDescent="0.3">
      <c r="A50" s="17" t="s">
        <v>100</v>
      </c>
      <c r="B50" s="18" t="s">
        <v>115</v>
      </c>
      <c r="C50" s="19" t="s">
        <v>118</v>
      </c>
      <c r="D50" s="22" t="s">
        <v>27</v>
      </c>
      <c r="E50" s="22">
        <v>11</v>
      </c>
      <c r="F50" s="277"/>
      <c r="G50" s="21">
        <f t="shared" si="0"/>
        <v>0</v>
      </c>
      <c r="H50" s="1"/>
      <c r="I50" s="2"/>
    </row>
    <row r="51" spans="1:9" x14ac:dyDescent="0.3">
      <c r="A51" s="17" t="s">
        <v>100</v>
      </c>
      <c r="B51" s="18" t="s">
        <v>117</v>
      </c>
      <c r="C51" s="19" t="s">
        <v>120</v>
      </c>
      <c r="D51" s="22" t="s">
        <v>27</v>
      </c>
      <c r="E51" s="22">
        <v>11</v>
      </c>
      <c r="F51" s="277"/>
      <c r="G51" s="21">
        <f t="shared" si="0"/>
        <v>0</v>
      </c>
      <c r="H51" s="1"/>
      <c r="I51" s="2"/>
    </row>
    <row r="52" spans="1:9" x14ac:dyDescent="0.3">
      <c r="A52" s="17" t="s">
        <v>100</v>
      </c>
      <c r="B52" s="18" t="s">
        <v>119</v>
      </c>
      <c r="C52" s="19" t="s">
        <v>122</v>
      </c>
      <c r="D52" s="22" t="s">
        <v>58</v>
      </c>
      <c r="E52" s="22">
        <v>2</v>
      </c>
      <c r="F52" s="277"/>
      <c r="G52" s="21">
        <f t="shared" si="0"/>
        <v>0</v>
      </c>
    </row>
    <row r="53" spans="1:9" x14ac:dyDescent="0.3">
      <c r="A53" s="17" t="s">
        <v>100</v>
      </c>
      <c r="B53" s="18" t="s">
        <v>121</v>
      </c>
      <c r="C53" s="19" t="s">
        <v>258</v>
      </c>
      <c r="D53" s="22" t="s">
        <v>22</v>
      </c>
      <c r="E53" s="22">
        <v>2</v>
      </c>
      <c r="F53" s="277"/>
      <c r="G53" s="21">
        <f t="shared" si="0"/>
        <v>0</v>
      </c>
    </row>
    <row r="54" spans="1:9" x14ac:dyDescent="0.3">
      <c r="A54" s="17" t="s">
        <v>100</v>
      </c>
      <c r="B54" s="18" t="s">
        <v>123</v>
      </c>
      <c r="C54" s="19" t="s">
        <v>128</v>
      </c>
      <c r="D54" s="70" t="s">
        <v>58</v>
      </c>
      <c r="E54" s="70">
        <v>3</v>
      </c>
      <c r="F54" s="280"/>
      <c r="G54" s="88">
        <f t="shared" si="0"/>
        <v>0</v>
      </c>
    </row>
    <row r="55" spans="1:9" x14ac:dyDescent="0.3">
      <c r="A55" s="17" t="s">
        <v>100</v>
      </c>
      <c r="B55" s="18" t="s">
        <v>125</v>
      </c>
      <c r="C55" s="283" t="s">
        <v>259</v>
      </c>
      <c r="D55" s="22" t="s">
        <v>86</v>
      </c>
      <c r="E55" s="70">
        <v>0.15</v>
      </c>
      <c r="F55" s="280"/>
      <c r="G55" s="88">
        <f t="shared" si="0"/>
        <v>0</v>
      </c>
    </row>
    <row r="56" spans="1:9" ht="15" thickBot="1" x14ac:dyDescent="0.35">
      <c r="A56" s="17" t="s">
        <v>100</v>
      </c>
      <c r="B56" s="18" t="s">
        <v>127</v>
      </c>
      <c r="C56" s="69" t="s">
        <v>260</v>
      </c>
      <c r="D56" s="22" t="s">
        <v>86</v>
      </c>
      <c r="E56" s="70">
        <v>0.45</v>
      </c>
      <c r="F56" s="280"/>
      <c r="G56" s="88">
        <f t="shared" si="0"/>
        <v>0</v>
      </c>
    </row>
    <row r="57" spans="1:9" ht="28.2" thickBot="1" x14ac:dyDescent="0.35">
      <c r="A57" s="36" t="s">
        <v>100</v>
      </c>
      <c r="B57" s="81" t="s">
        <v>129</v>
      </c>
      <c r="C57" s="23" t="s">
        <v>261</v>
      </c>
      <c r="D57" s="22" t="s">
        <v>86</v>
      </c>
      <c r="E57" s="74">
        <v>0.9</v>
      </c>
      <c r="F57" s="282"/>
      <c r="G57" s="25">
        <f t="shared" si="0"/>
        <v>0</v>
      </c>
      <c r="H57" s="96" t="s">
        <v>143</v>
      </c>
      <c r="I57" s="27">
        <f>ROUND(SUM(G43:G57),2)</f>
        <v>0</v>
      </c>
    </row>
    <row r="58" spans="1:9" ht="42" thickBot="1" x14ac:dyDescent="0.35">
      <c r="C58" s="284"/>
      <c r="F58" s="109" t="s">
        <v>144</v>
      </c>
      <c r="G58" s="110">
        <f>SUM(G5:G57)</f>
        <v>0</v>
      </c>
      <c r="H58" s="1"/>
      <c r="I58" s="2"/>
    </row>
  </sheetData>
  <mergeCells count="2">
    <mergeCell ref="A1:G1"/>
    <mergeCell ref="A3:G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2CC00-A880-43D9-B113-1658A85FD170}">
  <dimension ref="A1:I36"/>
  <sheetViews>
    <sheetView topLeftCell="E24" zoomScaleNormal="100" workbookViewId="0">
      <selection activeCell="A3" sqref="A3:G3"/>
    </sheetView>
  </sheetViews>
  <sheetFormatPr defaultColWidth="9.109375" defaultRowHeight="13.8" x14ac:dyDescent="0.25"/>
  <cols>
    <col min="1" max="1" width="39.6640625" style="47" customWidth="1"/>
    <col min="2" max="2" width="10.5546875" style="48" customWidth="1"/>
    <col min="3" max="3" width="79.33203125" style="49" customWidth="1"/>
    <col min="4" max="4" width="9.109375" style="48"/>
    <col min="5" max="5" width="16.33203125" style="48" customWidth="1"/>
    <col min="6" max="6" width="20.6640625" style="50" customWidth="1"/>
    <col min="7" max="7" width="14.6640625" style="48" customWidth="1"/>
    <col min="8" max="8" width="21.5546875" style="1" customWidth="1"/>
    <col min="9" max="9" width="16.109375" style="2" customWidth="1"/>
    <col min="10" max="16384" width="9.109375" style="2"/>
  </cols>
  <sheetData>
    <row r="1" spans="1:9" ht="39.9" customHeight="1" x14ac:dyDescent="0.25">
      <c r="A1" s="302" t="s">
        <v>253</v>
      </c>
      <c r="B1" s="302"/>
      <c r="C1" s="302"/>
      <c r="D1" s="302"/>
      <c r="E1" s="302"/>
      <c r="F1" s="302"/>
      <c r="G1" s="302"/>
    </row>
    <row r="2" spans="1:9" ht="21.75" customHeight="1" thickBot="1" x14ac:dyDescent="0.3">
      <c r="A2" s="3"/>
      <c r="B2" s="3"/>
      <c r="C2" s="3"/>
      <c r="D2" s="3"/>
      <c r="E2" s="4"/>
      <c r="F2" s="3"/>
      <c r="G2" s="3"/>
    </row>
    <row r="3" spans="1:9" ht="21.75" customHeight="1" x14ac:dyDescent="0.25">
      <c r="A3" s="303" t="s">
        <v>254</v>
      </c>
      <c r="B3" s="304"/>
      <c r="C3" s="304"/>
      <c r="D3" s="304"/>
      <c r="E3" s="304"/>
      <c r="F3" s="304"/>
      <c r="G3" s="305"/>
    </row>
    <row r="4" spans="1:9" ht="37.950000000000003" customHeight="1" thickBot="1" x14ac:dyDescent="0.3">
      <c r="A4" s="5" t="s">
        <v>9</v>
      </c>
      <c r="B4" s="6" t="s">
        <v>10</v>
      </c>
      <c r="C4" s="7" t="s">
        <v>11</v>
      </c>
      <c r="D4" s="7" t="s">
        <v>12</v>
      </c>
      <c r="E4" s="8" t="s">
        <v>13</v>
      </c>
      <c r="F4" s="9" t="s">
        <v>14</v>
      </c>
      <c r="G4" s="10" t="s">
        <v>15</v>
      </c>
    </row>
    <row r="5" spans="1:9" ht="20.25" customHeight="1" x14ac:dyDescent="0.25">
      <c r="A5" s="11" t="s">
        <v>146</v>
      </c>
      <c r="B5" s="12" t="s">
        <v>17</v>
      </c>
      <c r="C5" s="13" t="s">
        <v>147</v>
      </c>
      <c r="D5" s="12" t="s">
        <v>58</v>
      </c>
      <c r="E5" s="14">
        <v>1</v>
      </c>
      <c r="F5" s="15"/>
      <c r="G5" s="16">
        <f t="shared" ref="G5:G32" si="0">ROUND((E5*F5),2)</f>
        <v>0</v>
      </c>
    </row>
    <row r="6" spans="1:9" ht="20.25" customHeight="1" x14ac:dyDescent="0.25">
      <c r="A6" s="17" t="s">
        <v>146</v>
      </c>
      <c r="B6" s="18" t="s">
        <v>20</v>
      </c>
      <c r="C6" s="19" t="s">
        <v>148</v>
      </c>
      <c r="D6" s="18" t="s">
        <v>27</v>
      </c>
      <c r="E6" s="18">
        <v>16</v>
      </c>
      <c r="F6" s="20"/>
      <c r="G6" s="21">
        <f t="shared" si="0"/>
        <v>0</v>
      </c>
    </row>
    <row r="7" spans="1:9" ht="19.5" customHeight="1" x14ac:dyDescent="0.25">
      <c r="A7" s="17" t="s">
        <v>146</v>
      </c>
      <c r="B7" s="18" t="s">
        <v>23</v>
      </c>
      <c r="C7" s="19" t="s">
        <v>152</v>
      </c>
      <c r="D7" s="18" t="s">
        <v>151</v>
      </c>
      <c r="E7" s="22">
        <v>17.5</v>
      </c>
      <c r="F7" s="20"/>
      <c r="G7" s="21">
        <f t="shared" si="0"/>
        <v>0</v>
      </c>
    </row>
    <row r="8" spans="1:9" ht="20.25" customHeight="1" x14ac:dyDescent="0.25">
      <c r="A8" s="17" t="s">
        <v>146</v>
      </c>
      <c r="B8" s="18" t="s">
        <v>25</v>
      </c>
      <c r="C8" s="19" t="s">
        <v>150</v>
      </c>
      <c r="D8" s="18" t="s">
        <v>151</v>
      </c>
      <c r="E8" s="18" t="s">
        <v>262</v>
      </c>
      <c r="F8" s="20"/>
      <c r="G8" s="21">
        <f t="shared" si="0"/>
        <v>0</v>
      </c>
    </row>
    <row r="9" spans="1:9" ht="20.25" customHeight="1" x14ac:dyDescent="0.25">
      <c r="A9" s="17" t="s">
        <v>146</v>
      </c>
      <c r="B9" s="18" t="s">
        <v>28</v>
      </c>
      <c r="C9" s="19" t="s">
        <v>153</v>
      </c>
      <c r="D9" s="18" t="s">
        <v>27</v>
      </c>
      <c r="E9" s="18">
        <v>16</v>
      </c>
      <c r="F9" s="20"/>
      <c r="G9" s="21">
        <f t="shared" si="0"/>
        <v>0</v>
      </c>
    </row>
    <row r="10" spans="1:9" ht="20.25" customHeight="1" x14ac:dyDescent="0.25">
      <c r="A10" s="17" t="s">
        <v>146</v>
      </c>
      <c r="B10" s="18" t="s">
        <v>30</v>
      </c>
      <c r="C10" s="19" t="s">
        <v>154</v>
      </c>
      <c r="D10" s="18" t="s">
        <v>155</v>
      </c>
      <c r="E10" s="22">
        <v>0.2</v>
      </c>
      <c r="F10" s="20"/>
      <c r="G10" s="21">
        <f t="shared" si="0"/>
        <v>0</v>
      </c>
    </row>
    <row r="11" spans="1:9" ht="27.6" x14ac:dyDescent="0.25">
      <c r="A11" s="17" t="s">
        <v>146</v>
      </c>
      <c r="B11" s="18" t="s">
        <v>32</v>
      </c>
      <c r="C11" s="19" t="s">
        <v>156</v>
      </c>
      <c r="D11" s="18" t="s">
        <v>157</v>
      </c>
      <c r="E11" s="18">
        <v>0.5</v>
      </c>
      <c r="F11" s="20"/>
      <c r="G11" s="21">
        <f t="shared" si="0"/>
        <v>0</v>
      </c>
    </row>
    <row r="12" spans="1:9" x14ac:dyDescent="0.25">
      <c r="A12" s="17" t="s">
        <v>146</v>
      </c>
      <c r="B12" s="18" t="s">
        <v>34</v>
      </c>
      <c r="C12" s="19" t="s">
        <v>158</v>
      </c>
      <c r="D12" s="18" t="s">
        <v>159</v>
      </c>
      <c r="E12" s="18">
        <v>2</v>
      </c>
      <c r="F12" s="20"/>
      <c r="G12" s="21">
        <f t="shared" si="0"/>
        <v>0</v>
      </c>
    </row>
    <row r="13" spans="1:9" x14ac:dyDescent="0.25">
      <c r="A13" s="17" t="s">
        <v>146</v>
      </c>
      <c r="B13" s="18" t="s">
        <v>36</v>
      </c>
      <c r="C13" s="19" t="s">
        <v>160</v>
      </c>
      <c r="D13" s="18" t="s">
        <v>159</v>
      </c>
      <c r="E13" s="22">
        <v>5</v>
      </c>
      <c r="F13" s="20"/>
      <c r="G13" s="21">
        <f t="shared" si="0"/>
        <v>0</v>
      </c>
    </row>
    <row r="14" spans="1:9" ht="17.399999999999999" thickBot="1" x14ac:dyDescent="0.3">
      <c r="A14" s="17" t="s">
        <v>146</v>
      </c>
      <c r="B14" s="18" t="s">
        <v>38</v>
      </c>
      <c r="C14" s="19" t="s">
        <v>161</v>
      </c>
      <c r="D14" s="18" t="s">
        <v>151</v>
      </c>
      <c r="E14" s="22">
        <v>16</v>
      </c>
      <c r="F14" s="20"/>
      <c r="G14" s="21">
        <f t="shared" si="0"/>
        <v>0</v>
      </c>
    </row>
    <row r="15" spans="1:9" ht="29.25" customHeight="1" thickBot="1" x14ac:dyDescent="0.3">
      <c r="A15" s="36" t="s">
        <v>146</v>
      </c>
      <c r="B15" s="18" t="s">
        <v>40</v>
      </c>
      <c r="C15" s="23" t="s">
        <v>162</v>
      </c>
      <c r="D15" s="18" t="s">
        <v>157</v>
      </c>
      <c r="E15" s="18">
        <v>7</v>
      </c>
      <c r="F15" s="24"/>
      <c r="G15" s="25">
        <f t="shared" si="0"/>
        <v>0</v>
      </c>
      <c r="H15" s="26" t="s">
        <v>99</v>
      </c>
      <c r="I15" s="27">
        <f>ROUND(SUM(G5:G15),2)</f>
        <v>0</v>
      </c>
    </row>
    <row r="16" spans="1:9" ht="29.25" customHeight="1" x14ac:dyDescent="0.25">
      <c r="A16" s="11" t="s">
        <v>163</v>
      </c>
      <c r="B16" s="12" t="s">
        <v>101</v>
      </c>
      <c r="C16" s="13" t="s">
        <v>164</v>
      </c>
      <c r="D16" s="12" t="s">
        <v>155</v>
      </c>
      <c r="E16" s="14">
        <v>4</v>
      </c>
      <c r="F16" s="28"/>
      <c r="G16" s="21">
        <f t="shared" si="0"/>
        <v>0</v>
      </c>
      <c r="H16" s="29"/>
      <c r="I16" s="30"/>
    </row>
    <row r="17" spans="1:9" ht="29.25" customHeight="1" thickBot="1" x14ac:dyDescent="0.3">
      <c r="A17" s="17" t="s">
        <v>163</v>
      </c>
      <c r="B17" s="18" t="s">
        <v>103</v>
      </c>
      <c r="C17" s="19" t="s">
        <v>165</v>
      </c>
      <c r="D17" s="18" t="s">
        <v>151</v>
      </c>
      <c r="E17" s="18">
        <v>25</v>
      </c>
      <c r="F17" s="20"/>
      <c r="G17" s="21">
        <f t="shared" si="0"/>
        <v>0</v>
      </c>
      <c r="H17" s="29"/>
      <c r="I17" s="30"/>
    </row>
    <row r="18" spans="1:9" ht="28.2" thickBot="1" x14ac:dyDescent="0.3">
      <c r="A18" s="36" t="s">
        <v>163</v>
      </c>
      <c r="B18" s="18" t="s">
        <v>105</v>
      </c>
      <c r="C18" s="23" t="s">
        <v>166</v>
      </c>
      <c r="D18" s="18" t="s">
        <v>155</v>
      </c>
      <c r="E18" s="18">
        <v>8</v>
      </c>
      <c r="F18" s="24"/>
      <c r="G18" s="25">
        <f t="shared" si="0"/>
        <v>0</v>
      </c>
      <c r="H18" s="26" t="s">
        <v>143</v>
      </c>
      <c r="I18" s="27">
        <f>ROUND(SUM(G16:G18),2)</f>
        <v>0</v>
      </c>
    </row>
    <row r="19" spans="1:9" ht="27.6" x14ac:dyDescent="0.25">
      <c r="A19" s="11" t="s">
        <v>167</v>
      </c>
      <c r="B19" s="12" t="s">
        <v>168</v>
      </c>
      <c r="C19" s="13" t="s">
        <v>169</v>
      </c>
      <c r="D19" s="12" t="s">
        <v>151</v>
      </c>
      <c r="E19" s="14">
        <v>2.8</v>
      </c>
      <c r="F19" s="28"/>
      <c r="G19" s="21">
        <f t="shared" si="0"/>
        <v>0</v>
      </c>
      <c r="H19" s="29"/>
      <c r="I19" s="30"/>
    </row>
    <row r="20" spans="1:9" ht="28.2" thickBot="1" x14ac:dyDescent="0.3">
      <c r="A20" s="17" t="s">
        <v>167</v>
      </c>
      <c r="B20" s="18" t="s">
        <v>170</v>
      </c>
      <c r="C20" s="19" t="s">
        <v>171</v>
      </c>
      <c r="D20" s="18" t="s">
        <v>151</v>
      </c>
      <c r="E20" s="18" t="s">
        <v>263</v>
      </c>
      <c r="F20" s="20"/>
      <c r="G20" s="21">
        <f t="shared" si="0"/>
        <v>0</v>
      </c>
    </row>
    <row r="21" spans="1:9" ht="28.2" thickBot="1" x14ac:dyDescent="0.3">
      <c r="A21" s="36" t="s">
        <v>167</v>
      </c>
      <c r="B21" s="18" t="s">
        <v>172</v>
      </c>
      <c r="C21" s="23" t="s">
        <v>173</v>
      </c>
      <c r="D21" s="18" t="s">
        <v>27</v>
      </c>
      <c r="E21" s="18">
        <v>16</v>
      </c>
      <c r="F21" s="24"/>
      <c r="G21" s="25">
        <f t="shared" si="0"/>
        <v>0</v>
      </c>
      <c r="H21" s="26" t="s">
        <v>174</v>
      </c>
      <c r="I21" s="27">
        <f>ROUND(SUM(G19:G21),2)</f>
        <v>0</v>
      </c>
    </row>
    <row r="22" spans="1:9" s="33" customFormat="1" ht="27.6" x14ac:dyDescent="0.25">
      <c r="A22" s="11" t="s">
        <v>175</v>
      </c>
      <c r="B22" s="12" t="s">
        <v>176</v>
      </c>
      <c r="C22" s="13" t="s">
        <v>177</v>
      </c>
      <c r="D22" s="12" t="s">
        <v>151</v>
      </c>
      <c r="E22" s="14">
        <v>23.7</v>
      </c>
      <c r="F22" s="31"/>
      <c r="G22" s="16">
        <f t="shared" si="0"/>
        <v>0</v>
      </c>
      <c r="H22" s="32"/>
    </row>
    <row r="23" spans="1:9" s="33" customFormat="1" ht="27.6" x14ac:dyDescent="0.25">
      <c r="A23" s="17" t="s">
        <v>175</v>
      </c>
      <c r="B23" s="18" t="s">
        <v>178</v>
      </c>
      <c r="C23" s="19" t="s">
        <v>179</v>
      </c>
      <c r="D23" s="18" t="s">
        <v>151</v>
      </c>
      <c r="E23" s="18" t="s">
        <v>264</v>
      </c>
      <c r="F23" s="34"/>
      <c r="G23" s="21">
        <f t="shared" si="0"/>
        <v>0</v>
      </c>
      <c r="H23" s="32"/>
    </row>
    <row r="24" spans="1:9" s="33" customFormat="1" ht="27.6" x14ac:dyDescent="0.25">
      <c r="A24" s="17" t="s">
        <v>175</v>
      </c>
      <c r="B24" s="18" t="s">
        <v>180</v>
      </c>
      <c r="C24" s="19" t="s">
        <v>183</v>
      </c>
      <c r="D24" s="18" t="s">
        <v>151</v>
      </c>
      <c r="E24" s="18" t="s">
        <v>265</v>
      </c>
      <c r="F24" s="34"/>
      <c r="G24" s="21">
        <f t="shared" si="0"/>
        <v>0</v>
      </c>
      <c r="H24" s="32"/>
    </row>
    <row r="25" spans="1:9" s="33" customFormat="1" ht="27.6" x14ac:dyDescent="0.25">
      <c r="A25" s="17" t="s">
        <v>175</v>
      </c>
      <c r="B25" s="18" t="s">
        <v>182</v>
      </c>
      <c r="C25" s="19" t="s">
        <v>185</v>
      </c>
      <c r="D25" s="18" t="s">
        <v>151</v>
      </c>
      <c r="E25" s="18" t="s">
        <v>266</v>
      </c>
      <c r="F25" s="34"/>
      <c r="G25" s="21">
        <f t="shared" si="0"/>
        <v>0</v>
      </c>
      <c r="H25" s="32"/>
    </row>
    <row r="26" spans="1:9" s="33" customFormat="1" ht="27.6" x14ac:dyDescent="0.25">
      <c r="A26" s="17" t="s">
        <v>175</v>
      </c>
      <c r="B26" s="18" t="s">
        <v>184</v>
      </c>
      <c r="C26" s="19" t="s">
        <v>187</v>
      </c>
      <c r="D26" s="18" t="s">
        <v>151</v>
      </c>
      <c r="E26" s="22">
        <v>1.4</v>
      </c>
      <c r="F26" s="34"/>
      <c r="G26" s="21">
        <f t="shared" si="0"/>
        <v>0</v>
      </c>
      <c r="H26" s="32"/>
    </row>
    <row r="27" spans="1:9" s="33" customFormat="1" ht="28.2" thickBot="1" x14ac:dyDescent="0.3">
      <c r="A27" s="17" t="s">
        <v>175</v>
      </c>
      <c r="B27" s="18" t="s">
        <v>186</v>
      </c>
      <c r="C27" s="19" t="s">
        <v>189</v>
      </c>
      <c r="D27" s="18" t="s">
        <v>27</v>
      </c>
      <c r="E27" s="18">
        <v>16</v>
      </c>
      <c r="F27" s="34"/>
      <c r="G27" s="21">
        <f t="shared" si="0"/>
        <v>0</v>
      </c>
      <c r="H27" s="32"/>
    </row>
    <row r="28" spans="1:9" s="33" customFormat="1" ht="35.25" customHeight="1" thickBot="1" x14ac:dyDescent="0.3">
      <c r="A28" s="36" t="s">
        <v>175</v>
      </c>
      <c r="B28" s="18" t="s">
        <v>188</v>
      </c>
      <c r="C28" s="23" t="s">
        <v>193</v>
      </c>
      <c r="D28" s="18" t="s">
        <v>27</v>
      </c>
      <c r="E28" s="18">
        <v>16</v>
      </c>
      <c r="F28" s="35"/>
      <c r="G28" s="25">
        <f t="shared" si="0"/>
        <v>0</v>
      </c>
      <c r="H28" s="26" t="s">
        <v>194</v>
      </c>
      <c r="I28" s="27">
        <f>ROUND(SUM(G22:G28),2)</f>
        <v>0</v>
      </c>
    </row>
    <row r="29" spans="1:9" s="33" customFormat="1" ht="14.4" thickBot="1" x14ac:dyDescent="0.3">
      <c r="A29" s="11" t="s">
        <v>195</v>
      </c>
      <c r="B29" s="12" t="s">
        <v>196</v>
      </c>
      <c r="C29" s="13" t="s">
        <v>197</v>
      </c>
      <c r="D29" s="12" t="s">
        <v>159</v>
      </c>
      <c r="E29" s="14">
        <v>5</v>
      </c>
      <c r="F29" s="31"/>
      <c r="G29" s="16">
        <f t="shared" si="0"/>
        <v>0</v>
      </c>
      <c r="H29" s="29"/>
      <c r="I29" s="30"/>
    </row>
    <row r="30" spans="1:9" s="33" customFormat="1" ht="28.2" thickBot="1" x14ac:dyDescent="0.3">
      <c r="A30" s="36" t="s">
        <v>195</v>
      </c>
      <c r="B30" s="18" t="s">
        <v>198</v>
      </c>
      <c r="C30" s="23" t="s">
        <v>199</v>
      </c>
      <c r="D30" s="18" t="s">
        <v>151</v>
      </c>
      <c r="E30" s="18">
        <v>16</v>
      </c>
      <c r="F30" s="35"/>
      <c r="G30" s="25">
        <f t="shared" si="0"/>
        <v>0</v>
      </c>
      <c r="H30" s="26" t="s">
        <v>202</v>
      </c>
      <c r="I30" s="27">
        <f>ROUND(SUM(G29:G30),2)</f>
        <v>0</v>
      </c>
    </row>
    <row r="31" spans="1:9" s="33" customFormat="1" ht="14.4" thickBot="1" x14ac:dyDescent="0.3">
      <c r="A31" s="11" t="s">
        <v>203</v>
      </c>
      <c r="B31" s="12" t="s">
        <v>204</v>
      </c>
      <c r="C31" s="13" t="s">
        <v>205</v>
      </c>
      <c r="D31" s="12" t="s">
        <v>58</v>
      </c>
      <c r="E31" s="14">
        <v>1</v>
      </c>
      <c r="F31" s="31"/>
      <c r="G31" s="21">
        <f t="shared" si="0"/>
        <v>0</v>
      </c>
      <c r="H31" s="26"/>
      <c r="I31" s="27"/>
    </row>
    <row r="32" spans="1:9" s="33" customFormat="1" ht="28.2" thickBot="1" x14ac:dyDescent="0.3">
      <c r="A32" s="36" t="s">
        <v>203</v>
      </c>
      <c r="B32" s="18" t="s">
        <v>206</v>
      </c>
      <c r="C32" s="23" t="s">
        <v>207</v>
      </c>
      <c r="D32" s="18" t="s">
        <v>58</v>
      </c>
      <c r="E32" s="18">
        <v>1</v>
      </c>
      <c r="F32" s="24"/>
      <c r="G32" s="25">
        <f t="shared" si="0"/>
        <v>0</v>
      </c>
      <c r="H32" s="26" t="s">
        <v>208</v>
      </c>
      <c r="I32" s="27">
        <f>ROUND(SUM(G31:G32),2)</f>
        <v>0</v>
      </c>
    </row>
    <row r="33" spans="1:9" ht="44.25" customHeight="1" thickBot="1" x14ac:dyDescent="0.3">
      <c r="A33" s="37"/>
      <c r="B33" s="38"/>
      <c r="C33" s="37"/>
      <c r="D33" s="38"/>
      <c r="E33" s="38"/>
      <c r="F33" s="39" t="s">
        <v>267</v>
      </c>
      <c r="G33" s="40">
        <f>SUM(G5:G32)</f>
        <v>0</v>
      </c>
      <c r="H33" s="41"/>
      <c r="I33" s="30"/>
    </row>
    <row r="34" spans="1:9" ht="20.25" customHeight="1" x14ac:dyDescent="0.25">
      <c r="A34" s="42"/>
      <c r="B34" s="43"/>
      <c r="C34" s="43"/>
      <c r="D34" s="43"/>
      <c r="E34" s="44"/>
      <c r="F34" s="43"/>
      <c r="G34" s="45"/>
    </row>
    <row r="35" spans="1:9" x14ac:dyDescent="0.25">
      <c r="A35" s="37"/>
      <c r="B35" s="38"/>
      <c r="C35" s="37"/>
      <c r="D35" s="38"/>
      <c r="E35" s="38"/>
      <c r="F35" s="46"/>
      <c r="G35" s="45"/>
    </row>
    <row r="36" spans="1:9" x14ac:dyDescent="0.25">
      <c r="A36" s="37"/>
      <c r="B36" s="38"/>
      <c r="C36" s="37"/>
      <c r="D36" s="38"/>
      <c r="E36" s="38"/>
      <c r="F36" s="46"/>
      <c r="G36" s="45"/>
    </row>
  </sheetData>
  <mergeCells count="2">
    <mergeCell ref="A1:G1"/>
    <mergeCell ref="A3:G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4D51F-F8FC-4D3F-BB08-F4DF445F2AB2}">
  <dimension ref="A1:I65"/>
  <sheetViews>
    <sheetView topLeftCell="F57" zoomScaleNormal="100" workbookViewId="0">
      <selection activeCell="C38" sqref="C38"/>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9" ht="15.75" customHeight="1" x14ac:dyDescent="0.3">
      <c r="A1" s="302" t="s">
        <v>268</v>
      </c>
      <c r="B1" s="302"/>
      <c r="C1" s="302"/>
      <c r="D1" s="302"/>
      <c r="E1" s="302"/>
      <c r="F1" s="302"/>
      <c r="G1" s="302"/>
    </row>
    <row r="2" spans="1:9" ht="15" customHeight="1" thickBot="1" x14ac:dyDescent="0.35">
      <c r="A2" s="3"/>
      <c r="B2" s="3"/>
      <c r="C2" s="3"/>
      <c r="D2" s="3"/>
      <c r="E2" s="4"/>
      <c r="F2" s="3"/>
      <c r="G2" s="3"/>
    </row>
    <row r="3" spans="1:9" s="2" customFormat="1" ht="21.75" customHeight="1" x14ac:dyDescent="0.25">
      <c r="A3" s="303" t="s">
        <v>269</v>
      </c>
      <c r="B3" s="304"/>
      <c r="C3" s="304"/>
      <c r="D3" s="304"/>
      <c r="E3" s="304"/>
      <c r="F3" s="304"/>
      <c r="G3" s="305"/>
      <c r="H3" s="1"/>
    </row>
    <row r="4" spans="1:9" s="2" customFormat="1" ht="28.2" thickBot="1" x14ac:dyDescent="0.3">
      <c r="A4" s="5" t="s">
        <v>9</v>
      </c>
      <c r="B4" s="6" t="s">
        <v>10</v>
      </c>
      <c r="C4" s="7" t="s">
        <v>11</v>
      </c>
      <c r="D4" s="7" t="s">
        <v>12</v>
      </c>
      <c r="E4" s="8" t="s">
        <v>13</v>
      </c>
      <c r="F4" s="9" t="s">
        <v>14</v>
      </c>
      <c r="G4" s="10" t="s">
        <v>15</v>
      </c>
      <c r="H4" s="1"/>
    </row>
    <row r="5" spans="1:9" s="2" customFormat="1" ht="16.5" customHeight="1" thickBot="1" x14ac:dyDescent="0.3">
      <c r="A5" s="252" t="s">
        <v>270</v>
      </c>
      <c r="B5" s="253" t="s">
        <v>271</v>
      </c>
      <c r="C5" s="254" t="s">
        <v>18</v>
      </c>
      <c r="D5" s="255" t="s">
        <v>19</v>
      </c>
      <c r="E5" s="256">
        <v>1</v>
      </c>
      <c r="F5" s="257"/>
      <c r="G5" s="221">
        <f t="shared" ref="G5:G64" si="0">ROUND((E5*F5),2)</f>
        <v>0</v>
      </c>
      <c r="H5" s="1"/>
    </row>
    <row r="6" spans="1:9" s="2" customFormat="1" ht="21" customHeight="1" thickBot="1" x14ac:dyDescent="0.3">
      <c r="A6" s="252" t="s">
        <v>270</v>
      </c>
      <c r="B6" s="253" t="s">
        <v>272</v>
      </c>
      <c r="C6" s="258" t="s">
        <v>21</v>
      </c>
      <c r="D6" s="259" t="s">
        <v>22</v>
      </c>
      <c r="E6" s="256">
        <v>1</v>
      </c>
      <c r="F6" s="261"/>
      <c r="G6" s="227">
        <f t="shared" si="0"/>
        <v>0</v>
      </c>
      <c r="H6" s="1"/>
    </row>
    <row r="7" spans="1:9" s="2" customFormat="1" ht="19.5" customHeight="1" thickBot="1" x14ac:dyDescent="0.3">
      <c r="A7" s="252" t="s">
        <v>270</v>
      </c>
      <c r="B7" s="253">
        <v>3</v>
      </c>
      <c r="C7" s="258" t="s">
        <v>273</v>
      </c>
      <c r="D7" s="259" t="s">
        <v>22</v>
      </c>
      <c r="E7" s="256">
        <v>1</v>
      </c>
      <c r="F7" s="261"/>
      <c r="G7" s="227">
        <f t="shared" si="0"/>
        <v>0</v>
      </c>
      <c r="H7" s="1"/>
    </row>
    <row r="8" spans="1:9" s="2" customFormat="1" ht="17.25" customHeight="1" thickBot="1" x14ac:dyDescent="0.3">
      <c r="A8" s="252" t="s">
        <v>270</v>
      </c>
      <c r="B8" s="253" t="s">
        <v>274</v>
      </c>
      <c r="C8" s="258" t="s">
        <v>24</v>
      </c>
      <c r="D8" s="259" t="s">
        <v>22</v>
      </c>
      <c r="E8" s="260">
        <v>1</v>
      </c>
      <c r="F8" s="261"/>
      <c r="G8" s="227">
        <f t="shared" si="0"/>
        <v>0</v>
      </c>
      <c r="H8" s="1"/>
    </row>
    <row r="9" spans="1:9" s="2" customFormat="1" ht="20.25" customHeight="1" thickBot="1" x14ac:dyDescent="0.3">
      <c r="A9" s="252" t="s">
        <v>270</v>
      </c>
      <c r="B9" s="253" t="s">
        <v>275</v>
      </c>
      <c r="C9" s="258" t="s">
        <v>276</v>
      </c>
      <c r="D9" s="259" t="s">
        <v>22</v>
      </c>
      <c r="E9" s="260">
        <v>1</v>
      </c>
      <c r="F9" s="261"/>
      <c r="G9" s="227">
        <f t="shared" si="0"/>
        <v>0</v>
      </c>
      <c r="H9" s="1"/>
    </row>
    <row r="10" spans="1:9" s="2" customFormat="1" ht="18.75" customHeight="1" thickBot="1" x14ac:dyDescent="0.3">
      <c r="A10" s="252" t="s">
        <v>270</v>
      </c>
      <c r="B10" s="253" t="s">
        <v>277</v>
      </c>
      <c r="C10" s="258" t="s">
        <v>26</v>
      </c>
      <c r="D10" s="259" t="s">
        <v>27</v>
      </c>
      <c r="E10" s="260">
        <v>4</v>
      </c>
      <c r="F10" s="261"/>
      <c r="G10" s="227">
        <f t="shared" si="0"/>
        <v>0</v>
      </c>
      <c r="H10" s="1"/>
    </row>
    <row r="11" spans="1:9" s="2" customFormat="1" ht="18" customHeight="1" thickBot="1" x14ac:dyDescent="0.3">
      <c r="A11" s="252" t="s">
        <v>270</v>
      </c>
      <c r="B11" s="253" t="s">
        <v>278</v>
      </c>
      <c r="C11" s="258" t="s">
        <v>29</v>
      </c>
      <c r="D11" s="259" t="s">
        <v>27</v>
      </c>
      <c r="E11" s="260">
        <v>4</v>
      </c>
      <c r="F11" s="261"/>
      <c r="G11" s="227">
        <f t="shared" si="0"/>
        <v>0</v>
      </c>
      <c r="H11" s="1"/>
    </row>
    <row r="12" spans="1:9" s="2" customFormat="1" ht="18.75" customHeight="1" thickBot="1" x14ac:dyDescent="0.3">
      <c r="A12" s="252" t="s">
        <v>270</v>
      </c>
      <c r="B12" s="253" t="s">
        <v>279</v>
      </c>
      <c r="C12" s="258" t="s">
        <v>31</v>
      </c>
      <c r="D12" s="259" t="s">
        <v>27</v>
      </c>
      <c r="E12" s="260">
        <v>4</v>
      </c>
      <c r="F12" s="261"/>
      <c r="G12" s="227">
        <f t="shared" si="0"/>
        <v>0</v>
      </c>
      <c r="H12" s="1"/>
    </row>
    <row r="13" spans="1:9" s="2" customFormat="1" ht="19.5" customHeight="1" thickBot="1" x14ac:dyDescent="0.3">
      <c r="A13" s="252" t="s">
        <v>270</v>
      </c>
      <c r="B13" s="253" t="s">
        <v>280</v>
      </c>
      <c r="C13" s="258" t="s">
        <v>33</v>
      </c>
      <c r="D13" s="259" t="s">
        <v>22</v>
      </c>
      <c r="E13" s="260">
        <v>8</v>
      </c>
      <c r="F13" s="261"/>
      <c r="G13" s="227">
        <f t="shared" si="0"/>
        <v>0</v>
      </c>
      <c r="H13" s="1"/>
    </row>
    <row r="14" spans="1:9" s="2" customFormat="1" ht="33" customHeight="1" thickBot="1" x14ac:dyDescent="0.3">
      <c r="A14" s="252" t="s">
        <v>270</v>
      </c>
      <c r="B14" s="253" t="s">
        <v>281</v>
      </c>
      <c r="C14" s="258" t="s">
        <v>282</v>
      </c>
      <c r="D14" s="259" t="s">
        <v>27</v>
      </c>
      <c r="E14" s="260">
        <v>121</v>
      </c>
      <c r="F14" s="261"/>
      <c r="G14" s="227">
        <f t="shared" si="0"/>
        <v>0</v>
      </c>
      <c r="H14" s="1"/>
    </row>
    <row r="15" spans="1:9" s="2" customFormat="1" ht="18" customHeight="1" thickBot="1" x14ac:dyDescent="0.3">
      <c r="A15" s="252" t="s">
        <v>270</v>
      </c>
      <c r="B15" s="253" t="s">
        <v>283</v>
      </c>
      <c r="C15" s="258" t="s">
        <v>284</v>
      </c>
      <c r="D15" s="259" t="s">
        <v>27</v>
      </c>
      <c r="E15" s="260">
        <v>125</v>
      </c>
      <c r="F15" s="261"/>
      <c r="G15" s="227">
        <f t="shared" si="0"/>
        <v>0</v>
      </c>
      <c r="H15" s="262"/>
      <c r="I15" s="262"/>
    </row>
    <row r="16" spans="1:9" s="2" customFormat="1" ht="23.25" customHeight="1" thickBot="1" x14ac:dyDescent="0.3">
      <c r="A16" s="252" t="s">
        <v>270</v>
      </c>
      <c r="B16" s="253" t="s">
        <v>285</v>
      </c>
      <c r="C16" s="258" t="s">
        <v>286</v>
      </c>
      <c r="D16" s="259" t="s">
        <v>27</v>
      </c>
      <c r="E16" s="260">
        <v>6</v>
      </c>
      <c r="F16" s="263"/>
      <c r="G16" s="227">
        <f t="shared" si="0"/>
        <v>0</v>
      </c>
      <c r="H16" s="264"/>
      <c r="I16" s="265"/>
    </row>
    <row r="17" spans="1:9" s="2" customFormat="1" ht="20.25" customHeight="1" thickBot="1" x14ac:dyDescent="0.3">
      <c r="A17" s="252" t="s">
        <v>270</v>
      </c>
      <c r="B17" s="253" t="s">
        <v>287</v>
      </c>
      <c r="C17" s="258" t="s">
        <v>41</v>
      </c>
      <c r="D17" s="259" t="s">
        <v>27</v>
      </c>
      <c r="E17" s="260">
        <v>6</v>
      </c>
      <c r="F17" s="257"/>
      <c r="G17" s="227">
        <f t="shared" si="0"/>
        <v>0</v>
      </c>
      <c r="H17" s="262"/>
      <c r="I17" s="262"/>
    </row>
    <row r="18" spans="1:9" s="2" customFormat="1" ht="19.5" customHeight="1" thickBot="1" x14ac:dyDescent="0.3">
      <c r="A18" s="252" t="s">
        <v>270</v>
      </c>
      <c r="B18" s="253" t="s">
        <v>288</v>
      </c>
      <c r="C18" s="258" t="s">
        <v>289</v>
      </c>
      <c r="D18" s="259" t="s">
        <v>27</v>
      </c>
      <c r="E18" s="260">
        <v>2</v>
      </c>
      <c r="F18" s="261"/>
      <c r="G18" s="227">
        <f t="shared" si="0"/>
        <v>0</v>
      </c>
      <c r="H18" s="262"/>
      <c r="I18" s="262"/>
    </row>
    <row r="19" spans="1:9" s="2" customFormat="1" ht="17.25" customHeight="1" thickBot="1" x14ac:dyDescent="0.3">
      <c r="A19" s="252" t="s">
        <v>270</v>
      </c>
      <c r="B19" s="253" t="s">
        <v>290</v>
      </c>
      <c r="C19" s="258" t="s">
        <v>43</v>
      </c>
      <c r="D19" s="259" t="s">
        <v>27</v>
      </c>
      <c r="E19" s="260">
        <v>14</v>
      </c>
      <c r="F19" s="263"/>
      <c r="G19" s="227">
        <f t="shared" si="0"/>
        <v>0</v>
      </c>
      <c r="H19" s="264"/>
      <c r="I19" s="265"/>
    </row>
    <row r="20" spans="1:9" s="2" customFormat="1" ht="20.25" customHeight="1" thickBot="1" x14ac:dyDescent="0.3">
      <c r="A20" s="252" t="s">
        <v>270</v>
      </c>
      <c r="B20" s="253" t="s">
        <v>291</v>
      </c>
      <c r="C20" s="258" t="s">
        <v>292</v>
      </c>
      <c r="D20" s="259" t="s">
        <v>22</v>
      </c>
      <c r="E20" s="260">
        <v>1</v>
      </c>
      <c r="F20" s="257"/>
      <c r="G20" s="227">
        <f t="shared" si="0"/>
        <v>0</v>
      </c>
      <c r="H20" s="262"/>
      <c r="I20" s="262"/>
    </row>
    <row r="21" spans="1:9" s="2" customFormat="1" ht="16.5" customHeight="1" thickBot="1" x14ac:dyDescent="0.3">
      <c r="A21" s="252" t="s">
        <v>270</v>
      </c>
      <c r="B21" s="253" t="s">
        <v>293</v>
      </c>
      <c r="C21" s="258" t="s">
        <v>294</v>
      </c>
      <c r="D21" s="259" t="s">
        <v>22</v>
      </c>
      <c r="E21" s="260">
        <v>2</v>
      </c>
      <c r="F21" s="261"/>
      <c r="G21" s="227">
        <f t="shared" si="0"/>
        <v>0</v>
      </c>
      <c r="H21" s="1"/>
    </row>
    <row r="22" spans="1:9" s="2" customFormat="1" ht="17.25" customHeight="1" thickBot="1" x14ac:dyDescent="0.3">
      <c r="A22" s="252" t="s">
        <v>270</v>
      </c>
      <c r="B22" s="253" t="s">
        <v>295</v>
      </c>
      <c r="C22" s="258" t="s">
        <v>296</v>
      </c>
      <c r="D22" s="259" t="s">
        <v>22</v>
      </c>
      <c r="E22" s="260">
        <v>2</v>
      </c>
      <c r="F22" s="261"/>
      <c r="G22" s="227">
        <f t="shared" si="0"/>
        <v>0</v>
      </c>
      <c r="H22" s="1"/>
    </row>
    <row r="23" spans="1:9" s="2" customFormat="1" ht="19.5" customHeight="1" thickBot="1" x14ac:dyDescent="0.3">
      <c r="A23" s="252" t="s">
        <v>270</v>
      </c>
      <c r="B23" s="253" t="s">
        <v>297</v>
      </c>
      <c r="C23" s="258" t="s">
        <v>298</v>
      </c>
      <c r="D23" s="259" t="s">
        <v>22</v>
      </c>
      <c r="E23" s="260">
        <v>2</v>
      </c>
      <c r="F23" s="261"/>
      <c r="G23" s="227">
        <f t="shared" si="0"/>
        <v>0</v>
      </c>
      <c r="H23" s="1"/>
    </row>
    <row r="24" spans="1:9" s="2" customFormat="1" ht="20.25" customHeight="1" thickBot="1" x14ac:dyDescent="0.3">
      <c r="A24" s="252" t="s">
        <v>270</v>
      </c>
      <c r="B24" s="253" t="s">
        <v>299</v>
      </c>
      <c r="C24" s="258" t="s">
        <v>51</v>
      </c>
      <c r="D24" s="259" t="s">
        <v>22</v>
      </c>
      <c r="E24" s="260">
        <v>2</v>
      </c>
      <c r="F24" s="261"/>
      <c r="G24" s="227">
        <f t="shared" si="0"/>
        <v>0</v>
      </c>
      <c r="H24" s="1"/>
    </row>
    <row r="25" spans="1:9" s="2" customFormat="1" ht="17.25" customHeight="1" thickBot="1" x14ac:dyDescent="0.3">
      <c r="A25" s="252" t="s">
        <v>270</v>
      </c>
      <c r="B25" s="253" t="s">
        <v>300</v>
      </c>
      <c r="C25" s="258" t="s">
        <v>301</v>
      </c>
      <c r="D25" s="259" t="s">
        <v>22</v>
      </c>
      <c r="E25" s="260">
        <v>2</v>
      </c>
      <c r="F25" s="261"/>
      <c r="G25" s="227">
        <f t="shared" si="0"/>
        <v>0</v>
      </c>
      <c r="H25" s="1"/>
    </row>
    <row r="26" spans="1:9" s="2" customFormat="1" ht="18.75" customHeight="1" thickBot="1" x14ac:dyDescent="0.3">
      <c r="A26" s="252" t="s">
        <v>270</v>
      </c>
      <c r="B26" s="253" t="s">
        <v>302</v>
      </c>
      <c r="C26" s="258" t="s">
        <v>53</v>
      </c>
      <c r="D26" s="259" t="s">
        <v>22</v>
      </c>
      <c r="E26" s="260">
        <v>2</v>
      </c>
      <c r="F26" s="261"/>
      <c r="G26" s="227">
        <f t="shared" si="0"/>
        <v>0</v>
      </c>
      <c r="H26" s="1"/>
    </row>
    <row r="27" spans="1:9" s="2" customFormat="1" ht="21" customHeight="1" thickBot="1" x14ac:dyDescent="0.3">
      <c r="A27" s="252" t="s">
        <v>270</v>
      </c>
      <c r="B27" s="253" t="s">
        <v>303</v>
      </c>
      <c r="C27" s="258" t="s">
        <v>304</v>
      </c>
      <c r="D27" s="259" t="s">
        <v>22</v>
      </c>
      <c r="E27" s="260">
        <v>2</v>
      </c>
      <c r="F27" s="261"/>
      <c r="G27" s="227">
        <f t="shared" si="0"/>
        <v>0</v>
      </c>
      <c r="H27" s="1"/>
    </row>
    <row r="28" spans="1:9" s="2" customFormat="1" ht="18" customHeight="1" thickBot="1" x14ac:dyDescent="0.3">
      <c r="A28" s="252" t="s">
        <v>270</v>
      </c>
      <c r="B28" s="253" t="s">
        <v>305</v>
      </c>
      <c r="C28" s="258" t="s">
        <v>306</v>
      </c>
      <c r="D28" s="259" t="s">
        <v>22</v>
      </c>
      <c r="E28" s="260">
        <v>6</v>
      </c>
      <c r="F28" s="261"/>
      <c r="G28" s="227">
        <f t="shared" si="0"/>
        <v>0</v>
      </c>
      <c r="H28" s="1"/>
    </row>
    <row r="29" spans="1:9" s="2" customFormat="1" ht="19.5" customHeight="1" thickBot="1" x14ac:dyDescent="0.3">
      <c r="A29" s="252" t="s">
        <v>270</v>
      </c>
      <c r="B29" s="253" t="s">
        <v>307</v>
      </c>
      <c r="C29" s="258" t="s">
        <v>66</v>
      </c>
      <c r="D29" s="259" t="s">
        <v>22</v>
      </c>
      <c r="E29" s="260">
        <v>3</v>
      </c>
      <c r="F29" s="261"/>
      <c r="G29" s="227">
        <f t="shared" si="0"/>
        <v>0</v>
      </c>
      <c r="H29" s="1"/>
    </row>
    <row r="30" spans="1:9" s="2" customFormat="1" ht="19.5" customHeight="1" thickBot="1" x14ac:dyDescent="0.3">
      <c r="A30" s="252" t="s">
        <v>270</v>
      </c>
      <c r="B30" s="253" t="s">
        <v>308</v>
      </c>
      <c r="C30" s="258" t="s">
        <v>309</v>
      </c>
      <c r="D30" s="259" t="s">
        <v>22</v>
      </c>
      <c r="E30" s="260">
        <v>2</v>
      </c>
      <c r="F30" s="261"/>
      <c r="G30" s="227">
        <f t="shared" si="0"/>
        <v>0</v>
      </c>
      <c r="H30" s="1"/>
    </row>
    <row r="31" spans="1:9" s="2" customFormat="1" ht="17.25" customHeight="1" thickBot="1" x14ac:dyDescent="0.3">
      <c r="A31" s="252" t="s">
        <v>270</v>
      </c>
      <c r="B31" s="253" t="s">
        <v>310</v>
      </c>
      <c r="C31" s="258" t="s">
        <v>311</v>
      </c>
      <c r="D31" s="259" t="s">
        <v>312</v>
      </c>
      <c r="E31" s="260">
        <v>2</v>
      </c>
      <c r="F31" s="261"/>
      <c r="G31" s="227">
        <f t="shared" si="0"/>
        <v>0</v>
      </c>
      <c r="H31" s="1"/>
    </row>
    <row r="32" spans="1:9" s="2" customFormat="1" ht="16.5" customHeight="1" thickBot="1" x14ac:dyDescent="0.3">
      <c r="A32" s="252" t="s">
        <v>270</v>
      </c>
      <c r="B32" s="253" t="s">
        <v>313</v>
      </c>
      <c r="C32" s="258" t="s">
        <v>70</v>
      </c>
      <c r="D32" s="259" t="s">
        <v>22</v>
      </c>
      <c r="E32" s="260">
        <v>3</v>
      </c>
      <c r="F32" s="261"/>
      <c r="G32" s="227">
        <f t="shared" si="0"/>
        <v>0</v>
      </c>
      <c r="H32" s="1"/>
    </row>
    <row r="33" spans="1:9" s="2" customFormat="1" ht="15.75" customHeight="1" thickBot="1" x14ac:dyDescent="0.3">
      <c r="A33" s="252" t="s">
        <v>270</v>
      </c>
      <c r="B33" s="253" t="s">
        <v>314</v>
      </c>
      <c r="C33" s="254" t="s">
        <v>315</v>
      </c>
      <c r="D33" s="255" t="s">
        <v>58</v>
      </c>
      <c r="E33" s="256">
        <v>1</v>
      </c>
      <c r="F33" s="261"/>
      <c r="G33" s="227">
        <f t="shared" si="0"/>
        <v>0</v>
      </c>
      <c r="H33" s="1"/>
    </row>
    <row r="34" spans="1:9" s="2" customFormat="1" ht="18" customHeight="1" thickBot="1" x14ac:dyDescent="0.3">
      <c r="A34" s="252" t="s">
        <v>270</v>
      </c>
      <c r="B34" s="253" t="s">
        <v>316</v>
      </c>
      <c r="C34" s="258" t="s">
        <v>317</v>
      </c>
      <c r="D34" s="259" t="s">
        <v>58</v>
      </c>
      <c r="E34" s="260">
        <v>1</v>
      </c>
      <c r="F34" s="261"/>
      <c r="G34" s="227">
        <f t="shared" si="0"/>
        <v>0</v>
      </c>
      <c r="H34" s="1"/>
    </row>
    <row r="35" spans="1:9" s="2" customFormat="1" ht="31.5" customHeight="1" thickBot="1" x14ac:dyDescent="0.3">
      <c r="A35" s="252" t="s">
        <v>270</v>
      </c>
      <c r="B35" s="253" t="s">
        <v>318</v>
      </c>
      <c r="C35" s="258" t="s">
        <v>319</v>
      </c>
      <c r="D35" s="259" t="s">
        <v>22</v>
      </c>
      <c r="E35" s="260">
        <v>4</v>
      </c>
      <c r="F35" s="261"/>
      <c r="G35" s="227">
        <f t="shared" si="0"/>
        <v>0</v>
      </c>
      <c r="H35" s="1"/>
    </row>
    <row r="36" spans="1:9" s="2" customFormat="1" ht="18" customHeight="1" thickBot="1" x14ac:dyDescent="0.3">
      <c r="A36" s="252" t="s">
        <v>270</v>
      </c>
      <c r="B36" s="253" t="s">
        <v>320</v>
      </c>
      <c r="C36" s="258" t="s">
        <v>74</v>
      </c>
      <c r="D36" s="259" t="s">
        <v>22</v>
      </c>
      <c r="E36" s="260">
        <v>1</v>
      </c>
      <c r="F36" s="261"/>
      <c r="G36" s="227">
        <f t="shared" si="0"/>
        <v>0</v>
      </c>
      <c r="H36" s="1"/>
    </row>
    <row r="37" spans="1:9" s="2" customFormat="1" ht="14.25" customHeight="1" thickBot="1" x14ac:dyDescent="0.3">
      <c r="A37" s="252" t="s">
        <v>270</v>
      </c>
      <c r="B37" s="253" t="s">
        <v>321</v>
      </c>
      <c r="C37" s="258" t="s">
        <v>322</v>
      </c>
      <c r="D37" s="259" t="s">
        <v>58</v>
      </c>
      <c r="E37" s="260">
        <v>1</v>
      </c>
      <c r="F37" s="261"/>
      <c r="G37" s="227">
        <f t="shared" si="0"/>
        <v>0</v>
      </c>
      <c r="H37" s="1"/>
    </row>
    <row r="38" spans="1:9" s="2" customFormat="1" ht="15.75" customHeight="1" thickBot="1" x14ac:dyDescent="0.3">
      <c r="A38" s="252" t="s">
        <v>270</v>
      </c>
      <c r="B38" s="253" t="s">
        <v>323</v>
      </c>
      <c r="C38" s="258" t="s">
        <v>324</v>
      </c>
      <c r="D38" s="259" t="s">
        <v>325</v>
      </c>
      <c r="E38" s="260">
        <v>5</v>
      </c>
      <c r="F38" s="261"/>
      <c r="G38" s="227">
        <f t="shared" si="0"/>
        <v>0</v>
      </c>
      <c r="H38" s="1"/>
    </row>
    <row r="39" spans="1:9" s="2" customFormat="1" ht="17.399999999999999" thickBot="1" x14ac:dyDescent="0.3">
      <c r="A39" s="252" t="s">
        <v>270</v>
      </c>
      <c r="B39" s="253" t="s">
        <v>326</v>
      </c>
      <c r="C39" s="258" t="s">
        <v>327</v>
      </c>
      <c r="D39" s="259" t="s">
        <v>328</v>
      </c>
      <c r="E39" s="260">
        <v>1</v>
      </c>
      <c r="F39" s="261"/>
      <c r="G39" s="227">
        <f t="shared" si="0"/>
        <v>0</v>
      </c>
      <c r="H39" s="1"/>
    </row>
    <row r="40" spans="1:9" s="2" customFormat="1" ht="30" customHeight="1" thickBot="1" x14ac:dyDescent="0.3">
      <c r="A40" s="252" t="s">
        <v>270</v>
      </c>
      <c r="B40" s="253" t="s">
        <v>329</v>
      </c>
      <c r="C40" s="258" t="s">
        <v>330</v>
      </c>
      <c r="D40" s="259" t="s">
        <v>325</v>
      </c>
      <c r="E40" s="260">
        <v>5</v>
      </c>
      <c r="F40" s="261"/>
      <c r="G40" s="227">
        <f t="shared" si="0"/>
        <v>0</v>
      </c>
      <c r="H40" s="1"/>
    </row>
    <row r="41" spans="1:9" s="2" customFormat="1" ht="15.75" customHeight="1" thickBot="1" x14ac:dyDescent="0.3">
      <c r="A41" s="252" t="s">
        <v>270</v>
      </c>
      <c r="B41" s="253" t="s">
        <v>331</v>
      </c>
      <c r="C41" s="258" t="s">
        <v>332</v>
      </c>
      <c r="D41" s="255" t="s">
        <v>325</v>
      </c>
      <c r="E41" s="256">
        <v>5</v>
      </c>
      <c r="F41" s="261"/>
      <c r="G41" s="227">
        <f t="shared" si="0"/>
        <v>0</v>
      </c>
      <c r="H41" s="1"/>
    </row>
    <row r="42" spans="1:9" s="2" customFormat="1" ht="15.75" customHeight="1" thickBot="1" x14ac:dyDescent="0.3">
      <c r="A42" s="252" t="s">
        <v>270</v>
      </c>
      <c r="B42" s="253" t="s">
        <v>333</v>
      </c>
      <c r="C42" s="254" t="s">
        <v>76</v>
      </c>
      <c r="D42" s="259" t="s">
        <v>325</v>
      </c>
      <c r="E42" s="260">
        <v>10</v>
      </c>
      <c r="F42" s="261"/>
      <c r="G42" s="227">
        <f t="shared" si="0"/>
        <v>0</v>
      </c>
      <c r="H42" s="1"/>
    </row>
    <row r="43" spans="1:9" s="2" customFormat="1" ht="15.75" customHeight="1" thickBot="1" x14ac:dyDescent="0.3">
      <c r="A43" s="252" t="s">
        <v>270</v>
      </c>
      <c r="B43" s="253" t="s">
        <v>334</v>
      </c>
      <c r="C43" s="258" t="s">
        <v>85</v>
      </c>
      <c r="D43" s="259" t="s">
        <v>328</v>
      </c>
      <c r="E43" s="260">
        <v>0.8</v>
      </c>
      <c r="F43" s="261"/>
      <c r="G43" s="227">
        <f t="shared" si="0"/>
        <v>0</v>
      </c>
      <c r="H43" s="1"/>
    </row>
    <row r="44" spans="1:9" s="2" customFormat="1" ht="15.75" customHeight="1" thickBot="1" x14ac:dyDescent="0.3">
      <c r="A44" s="252" t="s">
        <v>270</v>
      </c>
      <c r="B44" s="253" t="s">
        <v>335</v>
      </c>
      <c r="C44" s="258" t="s">
        <v>336</v>
      </c>
      <c r="D44" s="259" t="s">
        <v>325</v>
      </c>
      <c r="E44" s="260">
        <v>5</v>
      </c>
      <c r="F44" s="261"/>
      <c r="G44" s="227">
        <f t="shared" si="0"/>
        <v>0</v>
      </c>
      <c r="H44" s="1"/>
    </row>
    <row r="45" spans="1:9" s="2" customFormat="1" ht="31.5" customHeight="1" thickBot="1" x14ac:dyDescent="0.3">
      <c r="A45" s="252" t="s">
        <v>270</v>
      </c>
      <c r="B45" s="253" t="s">
        <v>337</v>
      </c>
      <c r="C45" s="258" t="s">
        <v>338</v>
      </c>
      <c r="D45" s="259" t="s">
        <v>325</v>
      </c>
      <c r="E45" s="260">
        <v>5</v>
      </c>
      <c r="F45" s="261"/>
      <c r="G45" s="227">
        <f t="shared" si="0"/>
        <v>0</v>
      </c>
      <c r="H45" s="26" t="s">
        <v>99</v>
      </c>
      <c r="I45" s="27">
        <f>ROUND(SUM(G5:G45),1)</f>
        <v>0</v>
      </c>
    </row>
    <row r="46" spans="1:9" s="2" customFormat="1" ht="76.5" customHeight="1" thickBot="1" x14ac:dyDescent="0.3">
      <c r="A46" s="252" t="s">
        <v>339</v>
      </c>
      <c r="B46" s="253" t="s">
        <v>271</v>
      </c>
      <c r="C46" s="266" t="s">
        <v>340</v>
      </c>
      <c r="D46" s="255" t="s">
        <v>58</v>
      </c>
      <c r="E46" s="256">
        <v>1</v>
      </c>
      <c r="F46" s="261"/>
      <c r="G46" s="227">
        <f t="shared" si="0"/>
        <v>0</v>
      </c>
      <c r="H46" s="1"/>
    </row>
    <row r="47" spans="1:9" s="2" customFormat="1" ht="29.25" customHeight="1" thickBot="1" x14ac:dyDescent="0.3">
      <c r="A47" s="252" t="s">
        <v>339</v>
      </c>
      <c r="B47" s="253" t="s">
        <v>272</v>
      </c>
      <c r="C47" s="258" t="s">
        <v>341</v>
      </c>
      <c r="D47" s="259" t="s">
        <v>22</v>
      </c>
      <c r="E47" s="260">
        <v>2</v>
      </c>
      <c r="F47" s="261"/>
      <c r="G47" s="227">
        <f t="shared" si="0"/>
        <v>0</v>
      </c>
      <c r="H47" s="1"/>
    </row>
    <row r="48" spans="1:9" s="2" customFormat="1" ht="27" customHeight="1" thickBot="1" x14ac:dyDescent="0.3">
      <c r="A48" s="252" t="s">
        <v>339</v>
      </c>
      <c r="B48" s="253" t="s">
        <v>342</v>
      </c>
      <c r="C48" s="258" t="s">
        <v>343</v>
      </c>
      <c r="D48" s="259" t="s">
        <v>27</v>
      </c>
      <c r="E48" s="260">
        <v>139</v>
      </c>
      <c r="F48" s="261"/>
      <c r="G48" s="227">
        <f t="shared" si="0"/>
        <v>0</v>
      </c>
      <c r="H48" s="1"/>
    </row>
    <row r="49" spans="1:9" s="2" customFormat="1" ht="27.75" customHeight="1" thickBot="1" x14ac:dyDescent="0.3">
      <c r="A49" s="252" t="s">
        <v>339</v>
      </c>
      <c r="B49" s="253" t="s">
        <v>274</v>
      </c>
      <c r="C49" s="258" t="s">
        <v>344</v>
      </c>
      <c r="D49" s="259" t="s">
        <v>27</v>
      </c>
      <c r="E49" s="260">
        <v>14</v>
      </c>
      <c r="F49" s="261"/>
      <c r="G49" s="227">
        <f t="shared" si="0"/>
        <v>0</v>
      </c>
      <c r="H49" s="1"/>
    </row>
    <row r="50" spans="1:9" s="2" customFormat="1" ht="29.25" customHeight="1" thickBot="1" x14ac:dyDescent="0.3">
      <c r="A50" s="252" t="s">
        <v>339</v>
      </c>
      <c r="B50" s="253" t="s">
        <v>275</v>
      </c>
      <c r="C50" s="258" t="s">
        <v>345</v>
      </c>
      <c r="D50" s="259" t="s">
        <v>58</v>
      </c>
      <c r="E50" s="260">
        <v>6</v>
      </c>
      <c r="F50" s="261"/>
      <c r="G50" s="227">
        <f t="shared" si="0"/>
        <v>0</v>
      </c>
      <c r="H50" s="1"/>
    </row>
    <row r="51" spans="1:9" s="2" customFormat="1" ht="27" customHeight="1" thickBot="1" x14ac:dyDescent="0.3">
      <c r="A51" s="252" t="s">
        <v>339</v>
      </c>
      <c r="B51" s="253" t="s">
        <v>277</v>
      </c>
      <c r="C51" s="258" t="s">
        <v>346</v>
      </c>
      <c r="D51" s="259" t="s">
        <v>27</v>
      </c>
      <c r="E51" s="260">
        <v>121</v>
      </c>
      <c r="F51" s="261"/>
      <c r="G51" s="227">
        <f t="shared" si="0"/>
        <v>0</v>
      </c>
      <c r="H51" s="1"/>
    </row>
    <row r="52" spans="1:9" s="2" customFormat="1" ht="30.75" customHeight="1" thickBot="1" x14ac:dyDescent="0.3">
      <c r="A52" s="252" t="s">
        <v>339</v>
      </c>
      <c r="B52" s="253" t="s">
        <v>278</v>
      </c>
      <c r="C52" s="258" t="s">
        <v>118</v>
      </c>
      <c r="D52" s="259" t="s">
        <v>27</v>
      </c>
      <c r="E52" s="260">
        <v>4</v>
      </c>
      <c r="F52" s="261"/>
      <c r="G52" s="227">
        <f t="shared" si="0"/>
        <v>0</v>
      </c>
      <c r="H52" s="1"/>
    </row>
    <row r="53" spans="1:9" s="2" customFormat="1" ht="30" customHeight="1" thickBot="1" x14ac:dyDescent="0.3">
      <c r="A53" s="252" t="s">
        <v>339</v>
      </c>
      <c r="B53" s="253" t="s">
        <v>279</v>
      </c>
      <c r="C53" s="258" t="s">
        <v>120</v>
      </c>
      <c r="D53" s="259" t="s">
        <v>27</v>
      </c>
      <c r="E53" s="260">
        <v>4</v>
      </c>
      <c r="F53" s="261"/>
      <c r="G53" s="227">
        <f t="shared" si="0"/>
        <v>0</v>
      </c>
      <c r="H53" s="1"/>
    </row>
    <row r="54" spans="1:9" s="2" customFormat="1" ht="30.75" customHeight="1" thickBot="1" x14ac:dyDescent="0.3">
      <c r="A54" s="252" t="s">
        <v>339</v>
      </c>
      <c r="B54" s="253" t="s">
        <v>280</v>
      </c>
      <c r="C54" s="258" t="s">
        <v>347</v>
      </c>
      <c r="D54" s="259" t="s">
        <v>22</v>
      </c>
      <c r="E54" s="260">
        <v>1</v>
      </c>
      <c r="F54" s="261"/>
      <c r="G54" s="227">
        <f t="shared" si="0"/>
        <v>0</v>
      </c>
      <c r="H54" s="1"/>
    </row>
    <row r="55" spans="1:9" s="2" customFormat="1" ht="32.25" customHeight="1" thickBot="1" x14ac:dyDescent="0.3">
      <c r="A55" s="252" t="s">
        <v>339</v>
      </c>
      <c r="B55" s="253" t="s">
        <v>281</v>
      </c>
      <c r="C55" s="258" t="s">
        <v>348</v>
      </c>
      <c r="D55" s="259" t="s">
        <v>22</v>
      </c>
      <c r="E55" s="260">
        <v>2</v>
      </c>
      <c r="F55" s="261"/>
      <c r="G55" s="227">
        <f t="shared" si="0"/>
        <v>0</v>
      </c>
      <c r="H55" s="1"/>
    </row>
    <row r="56" spans="1:9" s="2" customFormat="1" ht="32.25" customHeight="1" thickBot="1" x14ac:dyDescent="0.3">
      <c r="A56" s="252" t="s">
        <v>339</v>
      </c>
      <c r="B56" s="253" t="s">
        <v>283</v>
      </c>
      <c r="C56" s="258" t="s">
        <v>122</v>
      </c>
      <c r="D56" s="259" t="s">
        <v>58</v>
      </c>
      <c r="E56" s="260">
        <v>2</v>
      </c>
      <c r="F56" s="261"/>
      <c r="G56" s="227">
        <f t="shared" si="0"/>
        <v>0</v>
      </c>
      <c r="H56" s="1"/>
    </row>
    <row r="57" spans="1:9" s="2" customFormat="1" ht="32.25" customHeight="1" thickBot="1" x14ac:dyDescent="0.3">
      <c r="A57" s="252" t="s">
        <v>339</v>
      </c>
      <c r="B57" s="253" t="s">
        <v>285</v>
      </c>
      <c r="C57" s="258" t="s">
        <v>349</v>
      </c>
      <c r="D57" s="259" t="s">
        <v>22</v>
      </c>
      <c r="E57" s="260">
        <v>2</v>
      </c>
      <c r="F57" s="261"/>
      <c r="G57" s="227">
        <f t="shared" si="0"/>
        <v>0</v>
      </c>
      <c r="H57" s="1"/>
    </row>
    <row r="58" spans="1:9" s="2" customFormat="1" ht="32.25" customHeight="1" thickBot="1" x14ac:dyDescent="0.3">
      <c r="A58" s="252" t="s">
        <v>339</v>
      </c>
      <c r="B58" s="253" t="s">
        <v>287</v>
      </c>
      <c r="C58" s="258" t="s">
        <v>350</v>
      </c>
      <c r="D58" s="259" t="s">
        <v>22</v>
      </c>
      <c r="E58" s="260">
        <v>2</v>
      </c>
      <c r="F58" s="261"/>
      <c r="G58" s="227">
        <f t="shared" si="0"/>
        <v>0</v>
      </c>
      <c r="H58" s="1"/>
    </row>
    <row r="59" spans="1:9" s="2" customFormat="1" ht="32.25" customHeight="1" thickBot="1" x14ac:dyDescent="0.3">
      <c r="A59" s="252" t="s">
        <v>339</v>
      </c>
      <c r="B59" s="253" t="s">
        <v>288</v>
      </c>
      <c r="C59" s="258" t="s">
        <v>351</v>
      </c>
      <c r="D59" s="259" t="s">
        <v>22</v>
      </c>
      <c r="E59" s="260">
        <v>15</v>
      </c>
      <c r="F59" s="261"/>
      <c r="G59" s="227">
        <f t="shared" si="0"/>
        <v>0</v>
      </c>
      <c r="H59" s="1"/>
    </row>
    <row r="60" spans="1:9" s="2" customFormat="1" ht="32.25" customHeight="1" thickBot="1" x14ac:dyDescent="0.3">
      <c r="A60" s="252" t="s">
        <v>339</v>
      </c>
      <c r="B60" s="253" t="s">
        <v>290</v>
      </c>
      <c r="C60" s="258" t="s">
        <v>352</v>
      </c>
      <c r="D60" s="259" t="s">
        <v>22</v>
      </c>
      <c r="E60" s="260">
        <v>3</v>
      </c>
      <c r="F60" s="261"/>
      <c r="G60" s="227">
        <f t="shared" si="0"/>
        <v>0</v>
      </c>
      <c r="H60" s="1"/>
    </row>
    <row r="61" spans="1:9" s="2" customFormat="1" ht="32.25" customHeight="1" thickBot="1" x14ac:dyDescent="0.3">
      <c r="A61" s="252" t="s">
        <v>339</v>
      </c>
      <c r="B61" s="253" t="s">
        <v>291</v>
      </c>
      <c r="C61" s="258" t="s">
        <v>353</v>
      </c>
      <c r="D61" s="259" t="s">
        <v>22</v>
      </c>
      <c r="E61" s="260">
        <v>3</v>
      </c>
      <c r="F61" s="261"/>
      <c r="G61" s="227">
        <f t="shared" si="0"/>
        <v>0</v>
      </c>
      <c r="H61" s="1"/>
    </row>
    <row r="62" spans="1:9" s="2" customFormat="1" ht="32.25" customHeight="1" thickBot="1" x14ac:dyDescent="0.3">
      <c r="A62" s="252" t="s">
        <v>339</v>
      </c>
      <c r="B62" s="253" t="s">
        <v>293</v>
      </c>
      <c r="C62" s="258" t="s">
        <v>354</v>
      </c>
      <c r="D62" s="259" t="s">
        <v>22</v>
      </c>
      <c r="E62" s="260">
        <v>12</v>
      </c>
      <c r="F62" s="275"/>
      <c r="G62" s="227">
        <f t="shared" si="0"/>
        <v>0</v>
      </c>
      <c r="H62" s="1"/>
    </row>
    <row r="63" spans="1:9" s="2" customFormat="1" ht="32.25" customHeight="1" thickBot="1" x14ac:dyDescent="0.3">
      <c r="A63" s="252" t="s">
        <v>339</v>
      </c>
      <c r="B63" s="253" t="s">
        <v>295</v>
      </c>
      <c r="C63" s="258" t="s">
        <v>355</v>
      </c>
      <c r="D63" s="259" t="s">
        <v>22</v>
      </c>
      <c r="E63" s="260">
        <v>3</v>
      </c>
      <c r="F63" s="275"/>
      <c r="G63" s="227">
        <f t="shared" si="0"/>
        <v>0</v>
      </c>
      <c r="H63" s="1"/>
    </row>
    <row r="64" spans="1:9" s="2" customFormat="1" ht="32.25" customHeight="1" thickBot="1" x14ac:dyDescent="0.3">
      <c r="A64" s="252" t="s">
        <v>339</v>
      </c>
      <c r="B64" s="253" t="s">
        <v>297</v>
      </c>
      <c r="C64" s="258" t="s">
        <v>356</v>
      </c>
      <c r="D64" s="259" t="s">
        <v>27</v>
      </c>
      <c r="E64" s="260">
        <v>4</v>
      </c>
      <c r="F64" s="263"/>
      <c r="G64" s="244">
        <f t="shared" si="0"/>
        <v>0</v>
      </c>
      <c r="H64" s="26" t="s">
        <v>143</v>
      </c>
      <c r="I64" s="27">
        <f>ROUND(SUM(G46:G64),2)</f>
        <v>0</v>
      </c>
    </row>
    <row r="65" spans="1:9" ht="42" thickBot="1" x14ac:dyDescent="0.35">
      <c r="A65" s="37"/>
      <c r="B65" s="38"/>
      <c r="C65" s="37"/>
      <c r="D65" s="38"/>
      <c r="E65" s="38"/>
      <c r="F65" s="109" t="s">
        <v>357</v>
      </c>
      <c r="G65" s="267">
        <f>SUM(G5:G64)</f>
        <v>0</v>
      </c>
      <c r="H65" s="41"/>
      <c r="I65" s="30"/>
    </row>
  </sheetData>
  <mergeCells count="2">
    <mergeCell ref="A1:G1"/>
    <mergeCell ref="A3:G3"/>
  </mergeCells>
  <pageMargins left="0.7" right="0.7" top="0.75" bottom="0.75" header="0.3" footer="0.3"/>
  <pageSetup paperSize="9" orientation="portrait" horizont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C8EEB-B763-4EBA-A118-1823D3EC8813}">
  <dimension ref="A1:I20"/>
  <sheetViews>
    <sheetView topLeftCell="E12" zoomScaleNormal="100" workbookViewId="0">
      <selection activeCell="A3" sqref="A3:G3"/>
    </sheetView>
  </sheetViews>
  <sheetFormatPr defaultColWidth="9.109375" defaultRowHeight="13.8" x14ac:dyDescent="0.25"/>
  <cols>
    <col min="1" max="1" width="39.6640625" style="47" customWidth="1"/>
    <col min="2" max="2" width="10.5546875" style="48" customWidth="1"/>
    <col min="3" max="3" width="79.33203125" style="49" customWidth="1"/>
    <col min="4" max="4" width="9.109375" style="48"/>
    <col min="5" max="5" width="16.33203125" style="48" customWidth="1"/>
    <col min="6" max="6" width="20.6640625" style="50" customWidth="1"/>
    <col min="7" max="7" width="14.6640625" style="48" customWidth="1"/>
    <col min="8" max="8" width="21.5546875" style="1" customWidth="1"/>
    <col min="9" max="9" width="16.109375" style="2" customWidth="1"/>
    <col min="10" max="16384" width="9.109375" style="2"/>
  </cols>
  <sheetData>
    <row r="1" spans="1:9" ht="39.9" customHeight="1" x14ac:dyDescent="0.25">
      <c r="A1" s="302" t="s">
        <v>268</v>
      </c>
      <c r="B1" s="302"/>
      <c r="C1" s="302"/>
      <c r="D1" s="302"/>
      <c r="E1" s="302"/>
      <c r="F1" s="302"/>
      <c r="G1" s="302"/>
    </row>
    <row r="2" spans="1:9" ht="21.75" customHeight="1" thickBot="1" x14ac:dyDescent="0.3">
      <c r="A2" s="3"/>
      <c r="B2" s="3"/>
      <c r="C2" s="3"/>
      <c r="D2" s="3"/>
      <c r="E2" s="4"/>
      <c r="F2" s="3"/>
      <c r="G2" s="3"/>
    </row>
    <row r="3" spans="1:9" ht="21.75" customHeight="1" x14ac:dyDescent="0.25">
      <c r="A3" s="303" t="s">
        <v>269</v>
      </c>
      <c r="B3" s="304"/>
      <c r="C3" s="304"/>
      <c r="D3" s="304"/>
      <c r="E3" s="304"/>
      <c r="F3" s="304"/>
      <c r="G3" s="305"/>
    </row>
    <row r="4" spans="1:9" ht="40.950000000000003" customHeight="1" thickBot="1" x14ac:dyDescent="0.3">
      <c r="A4" s="160" t="s">
        <v>9</v>
      </c>
      <c r="B4" s="161" t="s">
        <v>10</v>
      </c>
      <c r="C4" s="57" t="s">
        <v>11</v>
      </c>
      <c r="D4" s="57" t="s">
        <v>12</v>
      </c>
      <c r="E4" s="58" t="s">
        <v>13</v>
      </c>
      <c r="F4" s="162" t="s">
        <v>14</v>
      </c>
      <c r="G4" s="163" t="s">
        <v>15</v>
      </c>
    </row>
    <row r="5" spans="1:9" ht="20.25" customHeight="1" x14ac:dyDescent="0.25">
      <c r="A5" s="11" t="s">
        <v>146</v>
      </c>
      <c r="B5" s="12" t="s">
        <v>358</v>
      </c>
      <c r="C5" s="13" t="s">
        <v>147</v>
      </c>
      <c r="D5" s="14" t="s">
        <v>58</v>
      </c>
      <c r="E5" s="14">
        <v>1</v>
      </c>
      <c r="F5" s="15"/>
      <c r="G5" s="16">
        <f t="shared" ref="G5:G16" si="0">ROUND((E5*F5),2)</f>
        <v>0</v>
      </c>
    </row>
    <row r="6" spans="1:9" ht="20.25" customHeight="1" x14ac:dyDescent="0.25">
      <c r="A6" s="17" t="s">
        <v>146</v>
      </c>
      <c r="B6" s="18" t="s">
        <v>359</v>
      </c>
      <c r="C6" s="19" t="s">
        <v>150</v>
      </c>
      <c r="D6" s="22" t="s">
        <v>77</v>
      </c>
      <c r="E6" s="22">
        <v>5.9</v>
      </c>
      <c r="F6" s="20"/>
      <c r="G6" s="21">
        <f t="shared" si="0"/>
        <v>0</v>
      </c>
    </row>
    <row r="7" spans="1:9" ht="19.5" customHeight="1" x14ac:dyDescent="0.25">
      <c r="A7" s="17" t="s">
        <v>146</v>
      </c>
      <c r="B7" s="18" t="s">
        <v>360</v>
      </c>
      <c r="C7" s="19" t="s">
        <v>361</v>
      </c>
      <c r="D7" s="22" t="s">
        <v>159</v>
      </c>
      <c r="E7" s="22">
        <v>2</v>
      </c>
      <c r="F7" s="20"/>
      <c r="G7" s="21">
        <f t="shared" si="0"/>
        <v>0</v>
      </c>
    </row>
    <row r="8" spans="1:9" ht="32.4" customHeight="1" x14ac:dyDescent="0.25">
      <c r="A8" s="17" t="s">
        <v>146</v>
      </c>
      <c r="B8" s="18" t="s">
        <v>362</v>
      </c>
      <c r="C8" s="19" t="s">
        <v>363</v>
      </c>
      <c r="D8" s="22" t="s">
        <v>159</v>
      </c>
      <c r="E8" s="22">
        <v>4</v>
      </c>
      <c r="F8" s="20"/>
      <c r="G8" s="21">
        <f t="shared" si="0"/>
        <v>0</v>
      </c>
    </row>
    <row r="9" spans="1:9" ht="30.6" customHeight="1" thickBot="1" x14ac:dyDescent="0.3">
      <c r="A9" s="17" t="s">
        <v>146</v>
      </c>
      <c r="B9" s="18" t="s">
        <v>364</v>
      </c>
      <c r="C9" s="19" t="s">
        <v>161</v>
      </c>
      <c r="D9" s="22" t="s">
        <v>77</v>
      </c>
      <c r="E9" s="22">
        <v>12</v>
      </c>
      <c r="F9" s="20"/>
      <c r="G9" s="21">
        <f t="shared" si="0"/>
        <v>0</v>
      </c>
    </row>
    <row r="10" spans="1:9" ht="29.25" customHeight="1" thickBot="1" x14ac:dyDescent="0.3">
      <c r="A10" s="36" t="s">
        <v>146</v>
      </c>
      <c r="B10" s="81" t="s">
        <v>365</v>
      </c>
      <c r="C10" s="23" t="s">
        <v>162</v>
      </c>
      <c r="D10" s="74" t="s">
        <v>157</v>
      </c>
      <c r="E10" s="74">
        <v>1.2</v>
      </c>
      <c r="F10" s="24"/>
      <c r="G10" s="25">
        <f t="shared" si="0"/>
        <v>0</v>
      </c>
      <c r="H10" s="26" t="s">
        <v>99</v>
      </c>
      <c r="I10" s="27">
        <f>ROUND(SUM(G5:G10),2)</f>
        <v>0</v>
      </c>
    </row>
    <row r="11" spans="1:9" s="33" customFormat="1" ht="35.25" customHeight="1" x14ac:dyDescent="0.25">
      <c r="A11" s="11" t="s">
        <v>366</v>
      </c>
      <c r="B11" s="12" t="s">
        <v>367</v>
      </c>
      <c r="C11" s="13" t="s">
        <v>179</v>
      </c>
      <c r="D11" s="99" t="s">
        <v>77</v>
      </c>
      <c r="E11" s="14">
        <v>5.9</v>
      </c>
      <c r="F11" s="31"/>
      <c r="G11" s="16">
        <f t="shared" si="0"/>
        <v>0</v>
      </c>
    </row>
    <row r="12" spans="1:9" s="33" customFormat="1" ht="35.25" customHeight="1" thickBot="1" x14ac:dyDescent="0.3">
      <c r="A12" s="17" t="s">
        <v>366</v>
      </c>
      <c r="B12" s="18" t="s">
        <v>368</v>
      </c>
      <c r="C12" s="19" t="s">
        <v>185</v>
      </c>
      <c r="D12" s="103" t="s">
        <v>77</v>
      </c>
      <c r="E12" s="22">
        <v>4.8</v>
      </c>
      <c r="F12" s="89"/>
      <c r="G12" s="21">
        <f t="shared" si="0"/>
        <v>0</v>
      </c>
    </row>
    <row r="13" spans="1:9" s="33" customFormat="1" ht="35.25" customHeight="1" thickBot="1" x14ac:dyDescent="0.3">
      <c r="A13" s="36" t="s">
        <v>366</v>
      </c>
      <c r="B13" s="81" t="s">
        <v>369</v>
      </c>
      <c r="C13" s="23" t="s">
        <v>187</v>
      </c>
      <c r="D13" s="107" t="s">
        <v>77</v>
      </c>
      <c r="E13" s="74">
        <v>1.1000000000000001</v>
      </c>
      <c r="F13" s="108"/>
      <c r="G13" s="25">
        <f t="shared" si="0"/>
        <v>0</v>
      </c>
      <c r="H13" s="26" t="s">
        <v>370</v>
      </c>
      <c r="I13" s="27">
        <f>ROUND(SUM(G11:G13),2)</f>
        <v>0</v>
      </c>
    </row>
    <row r="14" spans="1:9" s="33" customFormat="1" ht="35.25" customHeight="1" thickBot="1" x14ac:dyDescent="0.3">
      <c r="A14" s="11" t="s">
        <v>371</v>
      </c>
      <c r="B14" s="12" t="s">
        <v>372</v>
      </c>
      <c r="C14" s="13" t="s">
        <v>197</v>
      </c>
      <c r="D14" s="99" t="s">
        <v>159</v>
      </c>
      <c r="E14" s="14">
        <v>4</v>
      </c>
      <c r="F14" s="31"/>
      <c r="G14" s="16">
        <f>ROUND((E14*F14),2)</f>
        <v>0</v>
      </c>
      <c r="H14" s="29"/>
      <c r="I14" s="30"/>
    </row>
    <row r="15" spans="1:9" s="33" customFormat="1" ht="35.25" customHeight="1" thickBot="1" x14ac:dyDescent="0.3">
      <c r="A15" s="36" t="s">
        <v>371</v>
      </c>
      <c r="B15" s="81" t="s">
        <v>373</v>
      </c>
      <c r="C15" s="23" t="s">
        <v>199</v>
      </c>
      <c r="D15" s="107" t="s">
        <v>77</v>
      </c>
      <c r="E15" s="74">
        <v>12</v>
      </c>
      <c r="F15" s="35"/>
      <c r="G15" s="25">
        <f t="shared" si="0"/>
        <v>0</v>
      </c>
      <c r="H15" s="26" t="s">
        <v>222</v>
      </c>
      <c r="I15" s="27">
        <f>ROUND(SUM(G14:G15),2)</f>
        <v>0</v>
      </c>
    </row>
    <row r="16" spans="1:9" s="33" customFormat="1" ht="36" customHeight="1" thickBot="1" x14ac:dyDescent="0.3">
      <c r="A16" s="268" t="s">
        <v>374</v>
      </c>
      <c r="B16" s="269" t="s">
        <v>375</v>
      </c>
      <c r="C16" s="270" t="s">
        <v>205</v>
      </c>
      <c r="D16" s="271" t="s">
        <v>58</v>
      </c>
      <c r="E16" s="272">
        <v>1</v>
      </c>
      <c r="F16" s="273"/>
      <c r="G16" s="274">
        <f t="shared" si="0"/>
        <v>0</v>
      </c>
      <c r="H16" s="26" t="s">
        <v>202</v>
      </c>
      <c r="I16" s="27">
        <f>ROUND(SUM(G16:G16),2)</f>
        <v>0</v>
      </c>
    </row>
    <row r="17" spans="1:9" ht="44.25" customHeight="1" thickBot="1" x14ac:dyDescent="0.3">
      <c r="A17" s="37"/>
      <c r="B17" s="38"/>
      <c r="C17" s="37"/>
      <c r="D17" s="38"/>
      <c r="E17" s="38"/>
      <c r="F17" s="39" t="s">
        <v>357</v>
      </c>
      <c r="G17" s="40">
        <f>SUM(G5:G16)</f>
        <v>0</v>
      </c>
      <c r="H17" s="41"/>
      <c r="I17" s="30"/>
    </row>
    <row r="18" spans="1:9" ht="20.25" customHeight="1" x14ac:dyDescent="0.25">
      <c r="A18" s="42"/>
      <c r="B18" s="43"/>
      <c r="C18" s="43"/>
      <c r="D18" s="43"/>
      <c r="E18" s="44"/>
      <c r="F18" s="43"/>
      <c r="G18" s="45"/>
    </row>
    <row r="19" spans="1:9" x14ac:dyDescent="0.25">
      <c r="A19" s="37"/>
      <c r="B19" s="38"/>
      <c r="C19" s="37"/>
      <c r="D19" s="38"/>
      <c r="E19" s="38"/>
      <c r="F19" s="46"/>
      <c r="G19" s="45"/>
    </row>
    <row r="20" spans="1:9" x14ac:dyDescent="0.25">
      <c r="A20" s="37"/>
      <c r="B20" s="38"/>
      <c r="C20" s="37"/>
      <c r="D20" s="38"/>
      <c r="E20" s="38"/>
      <c r="F20" s="46"/>
      <c r="G20" s="45"/>
    </row>
  </sheetData>
  <mergeCells count="2">
    <mergeCell ref="A1:G1"/>
    <mergeCell ref="A3:G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Projektai xmlns="fb31639d-e105-4f04-a68e-fe2bde81931d" xsi:nil="true"/>
    <TaxCatchAll xmlns="2945cdf4-c922-4f1d-a4b6-d6a562696c98" xsi:nil="true"/>
  </documentManagement>
</p:properties>
</file>

<file path=customXml/itemProps1.xml><?xml version="1.0" encoding="utf-8"?>
<ds:datastoreItem xmlns:ds="http://schemas.openxmlformats.org/officeDocument/2006/customXml" ds:itemID="{D99C3DBC-5FD2-4C52-BFFD-B1B9159139DB}">
  <ds:schemaRefs>
    <ds:schemaRef ds:uri="http://schemas.microsoft.com/sharepoint/v3/contenttype/forms"/>
  </ds:schemaRefs>
</ds:datastoreItem>
</file>

<file path=customXml/itemProps2.xml><?xml version="1.0" encoding="utf-8"?>
<ds:datastoreItem xmlns:ds="http://schemas.openxmlformats.org/officeDocument/2006/customXml" ds:itemID="{0ED83FA9-21B6-4E50-9323-B12C49B4A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29DBC6-D76C-4EA6-AB0E-B7C5CE32B5C9}">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26</vt:i4>
      </vt:variant>
    </vt:vector>
  </HeadingPairs>
  <TitlesOfParts>
    <vt:vector size="26" baseType="lpstr">
      <vt:lpstr>Susisiekimo_27-</vt:lpstr>
      <vt:lpstr>Elektrotechninė (25, 26, 27)</vt:lpstr>
      <vt:lpstr>Susisiekimo_27</vt:lpstr>
      <vt:lpstr>Susisiekimo_26</vt:lpstr>
      <vt:lpstr>Susisiekimo_25</vt:lpstr>
      <vt:lpstr>Elektrotechninė (23)</vt:lpstr>
      <vt:lpstr>Susisiekimo (23)</vt:lpstr>
      <vt:lpstr>Elektrotechninė (42)</vt:lpstr>
      <vt:lpstr>Susisiekimo (42)</vt:lpstr>
      <vt:lpstr>Elektrotechninė (27)</vt:lpstr>
      <vt:lpstr>Susisiekimo (27)</vt:lpstr>
      <vt:lpstr>Elektrotechninė_67-67a</vt:lpstr>
      <vt:lpstr>Susisiekimo_67a</vt:lpstr>
      <vt:lpstr>Susisiekimo_67</vt:lpstr>
      <vt:lpstr>Elektrotechninė (66)</vt:lpstr>
      <vt:lpstr>Susisiekimo (66)</vt:lpstr>
      <vt:lpstr>Elektrotechninė (50,53)</vt:lpstr>
      <vt:lpstr>Susisiekimo (Nr. 50, 53)</vt:lpstr>
      <vt:lpstr>Elektrotechninė (49A)</vt:lpstr>
      <vt:lpstr>Susisiekimo (49A)</vt:lpstr>
      <vt:lpstr>Apšvietimo_40-41</vt:lpstr>
      <vt:lpstr>Susisiekimo (Nr. 41)</vt:lpstr>
      <vt:lpstr>Susisiekimo (Nr. 40)</vt:lpstr>
      <vt:lpstr>Elektrotechninė_49</vt:lpstr>
      <vt:lpstr>Susisiekimo_49</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Aurelija Endriekutė</dc:creator>
  <cp:keywords/>
  <dc:description/>
  <cp:lastModifiedBy>Loreta Jakštienė</cp:lastModifiedBy>
  <cp:revision/>
  <dcterms:created xsi:type="dcterms:W3CDTF">2024-12-09T07:20:10Z</dcterms:created>
  <dcterms:modified xsi:type="dcterms:W3CDTF">2024-12-10T12:57:15Z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MediaServiceImageTags">
    <vt:lpwstr/>
  </property>
</Properties>
</file>