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5C061DC-793E-4AC3-B4AB-DB424FEB4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įkainiai'!$A$10:$F$120</definedName>
    <definedName name="_xlnm.Print_Area" localSheetId="0">'Darbų ir medžiagų įkainiai'!$A$10:$F$120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0" i="9" l="1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C112" i="9"/>
  <c r="AC113" i="9"/>
  <c r="AC114" i="9"/>
  <c r="AC115" i="9"/>
  <c r="AC116" i="9"/>
  <c r="AC117" i="9"/>
  <c r="AC118" i="9"/>
  <c r="AC119" i="9"/>
  <c r="AC121" i="9"/>
  <c r="AC122" i="9"/>
  <c r="AC123" i="9"/>
  <c r="AC124" i="9"/>
  <c r="AC125" i="9"/>
  <c r="AC126" i="9"/>
  <c r="AC127" i="9"/>
  <c r="AC128" i="9"/>
  <c r="AC129" i="9"/>
  <c r="AC130" i="9"/>
  <c r="AC131" i="9"/>
  <c r="AC132" i="9"/>
  <c r="AC133" i="9"/>
  <c r="AC134" i="9"/>
  <c r="AC135" i="9"/>
  <c r="AC136" i="9"/>
  <c r="AC137" i="9"/>
  <c r="AC138" i="9"/>
  <c r="AC139" i="9"/>
  <c r="AC140" i="9"/>
  <c r="AC141" i="9"/>
  <c r="AC142" i="9"/>
  <c r="AC143" i="9"/>
  <c r="AC144" i="9"/>
  <c r="AC145" i="9"/>
  <c r="AC146" i="9"/>
  <c r="AC147" i="9"/>
  <c r="AC148" i="9"/>
  <c r="AC149" i="9"/>
  <c r="AC150" i="9"/>
  <c r="AC151" i="9"/>
  <c r="AC152" i="9"/>
  <c r="AC153" i="9"/>
  <c r="AC154" i="9"/>
  <c r="AC155" i="9"/>
  <c r="AC156" i="9"/>
  <c r="AC157" i="9"/>
  <c r="AC158" i="9"/>
  <c r="AC159" i="9"/>
  <c r="AC160" i="9"/>
  <c r="AC161" i="9"/>
  <c r="AC162" i="9"/>
  <c r="AC163" i="9"/>
  <c r="AC164" i="9"/>
  <c r="AC165" i="9"/>
  <c r="AC166" i="9"/>
  <c r="AC167" i="9"/>
  <c r="AC168" i="9"/>
  <c r="AC169" i="9"/>
  <c r="AC170" i="9"/>
  <c r="AC171" i="9"/>
  <c r="AC172" i="9"/>
  <c r="AC173" i="9"/>
  <c r="AC174" i="9"/>
  <c r="AC175" i="9"/>
  <c r="AC176" i="9"/>
  <c r="AC177" i="9"/>
  <c r="AC178" i="9"/>
  <c r="AC179" i="9"/>
  <c r="AC180" i="9"/>
  <c r="AC181" i="9"/>
  <c r="AC182" i="9"/>
  <c r="AC183" i="9"/>
  <c r="AC184" i="9"/>
  <c r="AC185" i="9"/>
  <c r="AC186" i="9"/>
  <c r="AC187" i="9"/>
  <c r="AC188" i="9"/>
  <c r="AC189" i="9"/>
  <c r="AC190" i="9"/>
  <c r="AC191" i="9"/>
  <c r="AC192" i="9"/>
  <c r="AC193" i="9"/>
  <c r="AC194" i="9"/>
  <c r="AC195" i="9"/>
  <c r="AC196" i="9"/>
  <c r="AC197" i="9"/>
  <c r="AC198" i="9"/>
  <c r="AC199" i="9"/>
  <c r="AC200" i="9"/>
  <c r="AC201" i="9"/>
  <c r="AC202" i="9"/>
  <c r="AC203" i="9"/>
  <c r="AC204" i="9"/>
  <c r="AC205" i="9"/>
  <c r="AC206" i="9"/>
  <c r="AC207" i="9"/>
  <c r="AC208" i="9"/>
  <c r="AC209" i="9"/>
  <c r="AC210" i="9"/>
  <c r="AC211" i="9"/>
  <c r="AC212" i="9"/>
  <c r="AC213" i="9"/>
  <c r="AC214" i="9"/>
  <c r="AC215" i="9"/>
  <c r="AC216" i="9"/>
  <c r="AC217" i="9"/>
  <c r="AC218" i="9"/>
  <c r="AC219" i="9"/>
  <c r="AC220" i="9"/>
  <c r="AC221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12" i="9"/>
  <c r="F153" i="9" l="1"/>
</calcChain>
</file>

<file path=xl/sharedStrings.xml><?xml version="1.0" encoding="utf-8"?>
<sst xmlns="http://schemas.openxmlformats.org/spreadsheetml/2006/main" count="418" uniqueCount="265">
  <si>
    <t>Eil. Nr.</t>
  </si>
  <si>
    <t>m</t>
  </si>
  <si>
    <t>VISO:</t>
  </si>
  <si>
    <t>Mato vnt.</t>
  </si>
  <si>
    <t>Darbų pavadinimas ir jo sudėtinės dalys</t>
  </si>
  <si>
    <t>  </t>
  </si>
  <si>
    <t>PASTABOS:</t>
  </si>
  <si>
    <t>Galima didžiausia įkainio kaina, Eur be PVM</t>
  </si>
  <si>
    <t>Rangovo siūlomas įkainis, Eur be PVM</t>
  </si>
  <si>
    <t>Darbų kiekių/sąnaudų Žiniaraštis</t>
  </si>
  <si>
    <t>Rangovas: ___________________________________</t>
  </si>
  <si>
    <t>Užsakovas : UAB "Skuodo šiluma"</t>
  </si>
  <si>
    <t>Darbo kodas</t>
  </si>
  <si>
    <t>R17-29</t>
  </si>
  <si>
    <t>Centrinio šildymo iki 32 mm skersmens vamzdynų, sujungtų sriegiais, išardymas išsaugojant medžiagas</t>
  </si>
  <si>
    <t>R17-30</t>
  </si>
  <si>
    <t>Centrinio šildymo iki 50 mm skersmens vamzdynų, sujungtų sriegiais, išardymas išsaugojant medžiagas</t>
  </si>
  <si>
    <t>R17-31</t>
  </si>
  <si>
    <t>Centrinio šildymo didesnio kaip 50 mm skersmens vamzdynų, sujungtų sriegiais, išardymas, išsaugojant medžiagas</t>
  </si>
  <si>
    <t>F18-3-1</t>
  </si>
  <si>
    <t>Šilumos punkto įrengimas, montuojant 2-jų kontūrų iki 60kW suminės galios modulinį įrenginį</t>
  </si>
  <si>
    <t>F18-7-1</t>
  </si>
  <si>
    <t>Centrinio šildymo sistemų magistraliniai plieniniai vamzdynai d25m</t>
  </si>
  <si>
    <t>F18-7-2</t>
  </si>
  <si>
    <t>III.</t>
  </si>
  <si>
    <t>II.</t>
  </si>
  <si>
    <t>Šilumos punktų, boilerių, šilumos prietaisų remonto darbai</t>
  </si>
  <si>
    <t>I.</t>
  </si>
  <si>
    <t>Šildymo ir karšto vandens sistemų remontas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</si>
  <si>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</si>
  <si>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įrenginių montavimo,  atliekų pašalinimo, statybvietės sutvarkymo  ir visa kt.</t>
  </si>
  <si>
    <t>R17-32</t>
  </si>
  <si>
    <t>Centrinio šildymo iki 50 mm skersmens suvirintų vamzdynų išardymas, išsaugojant medžiagas</t>
  </si>
  <si>
    <t>R17-35</t>
  </si>
  <si>
    <t>Centrinio šildymo iki 32 mm skersmens vamzdynų išardymas, neišsaugojant medžiagų</t>
  </si>
  <si>
    <t>R17-36</t>
  </si>
  <si>
    <t>Centrinio šildymo iki 50 mm skersmens vamzdynų išardymas, neišsaugojant medžiagų</t>
  </si>
  <si>
    <t>R17-38</t>
  </si>
  <si>
    <t>Centrinio šildymo vamzdynų iki 25 mm skersmens, ilgesnių kaip 2 m ilgio atskirų ruožų keitimas</t>
  </si>
  <si>
    <t>R17-39</t>
  </si>
  <si>
    <t>Centrinio šildymo vamzdynų iki 40 mm skersmens, ilgesnių kaip 2 m ilgio atskirų ruožų keitimas</t>
  </si>
  <si>
    <t>R17-42</t>
  </si>
  <si>
    <t>Centrinio šildymo vamzdynų iki 40 mm skersmens, trumpesnių kaip 2 m ilgio atskirų ruožų keitimas</t>
  </si>
  <si>
    <t>vnt.</t>
  </si>
  <si>
    <t>R17-52</t>
  </si>
  <si>
    <t>Movinių ventilių, kurių skersmuo iki 50 mm, įstatymas į esamus vamzdynus</t>
  </si>
  <si>
    <t>R17-53</t>
  </si>
  <si>
    <t>Atbulinių vožtuvų, kurių skersmuo iki 32 mm, įstatymas į esamus vamzdynus</t>
  </si>
  <si>
    <t>R17-54</t>
  </si>
  <si>
    <t>Atbulinių vožtuvų, kurių skersmuo iki 50 mm, įstatymas į esamus vamzdynus</t>
  </si>
  <si>
    <t>R17-55</t>
  </si>
  <si>
    <t>Dvigubo reguliavimo čiaupų įstatymas į esamus vamzdynus</t>
  </si>
  <si>
    <t>R17-99</t>
  </si>
  <si>
    <t>Senų radiatorių sekcijų pergrupavimas, atjungiant ir atgal prijungiant vieną sekciją, kai radiatoriaus masė iki 80kg</t>
  </si>
  <si>
    <t>R17-133</t>
  </si>
  <si>
    <t>Vienlaipsninio siurblio pakeitimas, kai vamzdžio skersmuo 100 mm</t>
  </si>
  <si>
    <t>R17-216</t>
  </si>
  <si>
    <t>Keturių sekcijų boilerio, kai sekcijos šildymo paviršius iki 4,0 m2,  demontavimas</t>
  </si>
  <si>
    <t>kompl.</t>
  </si>
  <si>
    <t>F18-1-1</t>
  </si>
  <si>
    <t>Šilumos punkto rekonstrukcija, keičiant elevatorinį mazgą ( be esamo karšto vandens paruošimo) į 2-jų kontūrų iki 60kW suminės galios modulinį įrenginį</t>
  </si>
  <si>
    <t>F18-1-2</t>
  </si>
  <si>
    <t>Šilumos punkto rekonstrukcija, keičiant elevatorinį mazgą (be esamo karšto vandens paruošimo) į 2-jų kontūrų 157kW–205kW suminės galios modulinį įrenginį</t>
  </si>
  <si>
    <t>F18-2-1</t>
  </si>
  <si>
    <t>Šilumos punkto rekonstrukcija, keičiant elevatorinį mazgą su boileriu į dviejų kontūrų 157–205 kW suminės galios modulinį įrenginį</t>
  </si>
  <si>
    <t>F18-2-2</t>
  </si>
  <si>
    <t>Šilumos punkto rekonstrukcija, keičiant elevatorinį mazgą su boileriu į dviejų kontūrų 260–340 kW suminės galios modulinį įrenginį</t>
  </si>
  <si>
    <t>F18-10-3</t>
  </si>
  <si>
    <t>Iki 25 mm skersmens balansinių ventilių įrengimas stovuose</t>
  </si>
  <si>
    <t>R63P-2101</t>
  </si>
  <si>
    <t>Kolektorinės ir horizontalios dvivamzdės šildymo sistemos laiptinės stovų įrengimas, kai pastatai iki 5 aukštų</t>
  </si>
  <si>
    <t>R63P-2106</t>
  </si>
  <si>
    <t>Horizontalios dvivamzdės šildymo sistemos pamaišymo mazgų su siurbliais ir trieigiais ventiliais įrengimas</t>
  </si>
  <si>
    <t>R63P-2301</t>
  </si>
  <si>
    <t>Automatinių ir rankinio nustatymo balansavimo ventilių ir vandens išleidimo čiaupų įrengimas esamuose vienvamzdės sistemos stovuose ir atšakose , kai sąlyginis skersmuo iki 25 mm</t>
  </si>
  <si>
    <t>Automatinių ir rankinio nustatymo balansavimo ventilių ir vandens išleidimo čiaupų įrengimas esamuose vienvamzdės sistemos. stovuose ir atšakose, kai sąlyginis skersmuo 40 mm</t>
  </si>
  <si>
    <t>R17-212</t>
  </si>
  <si>
    <t xml:space="preserve">Elevatorinio mazgo Nr. 1 ir Nr. 2 demontavimas </t>
  </si>
  <si>
    <t>100m</t>
  </si>
  <si>
    <t>Centrinio šildymo sistemų magistraliniai plieniniai vamzdynai d32mm</t>
  </si>
  <si>
    <t>F18-8-1</t>
  </si>
  <si>
    <t xml:space="preserve">Centrinio šildymo sistemų stovų plieniniai vamzdynai d20mm </t>
  </si>
  <si>
    <t>F18-8-2</t>
  </si>
  <si>
    <t xml:space="preserve">Centrinio šildymo sistemų stovų plieniniai vamzdynai d25mm </t>
  </si>
  <si>
    <t>N18-198</t>
  </si>
  <si>
    <t>Šilumos punkto 2-jų kontūrų mod. skirstomojo įrenginio su šilumos apskait. prietaisų montavimas, kai Q 30 kW</t>
  </si>
  <si>
    <t>N18-200</t>
  </si>
  <si>
    <t>Šilumos punkto 2-jų kontūrų mod. skirstomojo įrenginio su šilumos apskait. prietaisų montavimas, kai Q 121–300 kW</t>
  </si>
  <si>
    <t>N18-204</t>
  </si>
  <si>
    <t>Papildomo kontūro moduliniame skirstomajame įrenginyje montavimas, kai kontūro Q iki 120 kW</t>
  </si>
  <si>
    <t>N18-205</t>
  </si>
  <si>
    <t>Papildomo kontūro moduliniame skirstomajame įrenginyje montavimas, kai kontūro Q 121–300 kW</t>
  </si>
  <si>
    <t>R63P-1101</t>
  </si>
  <si>
    <t>Magistralinių karštojo vandentiekio sistemos vamzdynų keitimas, kai pastatai iki 5 aukštų</t>
  </si>
  <si>
    <t>R63P-1102</t>
  </si>
  <si>
    <t>Karštojo vandentiekio tiekiamųjų stovų keitimas, kai pastatai iki 5 aukštų (m stovo)</t>
  </si>
  <si>
    <t>R63P-1105</t>
  </si>
  <si>
    <t>Karštojo vandentiekio cirkuliacinių stovų keitimas, kai pastatai iki 5 aukštų (m stovo)</t>
  </si>
  <si>
    <t>R63P-1106</t>
  </si>
  <si>
    <t>Karštojo vandentiekio sistemos cirkuliacinių stovų įrengimas, pastatai iki 5 aukštų (m stovo)</t>
  </si>
  <si>
    <t>R63P-1107</t>
  </si>
  <si>
    <t>Šaltojo vandentiekio magistralinių ir gaisro gesinimo sistemų vamzdynų keitimas, kai pastatai iki 5 aukštų</t>
  </si>
  <si>
    <t>R63P-1108</t>
  </si>
  <si>
    <t>Šaltojo vandentiekio sistemos stovų keitimas, kai pastatai iki 5 aukštų (m stovo)</t>
  </si>
  <si>
    <t>R63P-1109</t>
  </si>
  <si>
    <t>Karštojo vandens ruošimo automatizuoto šiluminio mazgo įrengimas, renovuojant sistemas, kai modulinio įrenginio galia 100 kW</t>
  </si>
  <si>
    <t>Karštojo vandens ruošimo automatizuoto šiluminio mazgo įrengimas, renovuojant sistemas, kai modulinio įrenginio galia 200 kW</t>
  </si>
  <si>
    <t>Karštojo vandens ruošimo automatizuoto šiluminio mazgo įrengimas, renovuojant sistemas, kai modulinio įrenginio galia 250 kW</t>
  </si>
  <si>
    <t>Karštojo vandens ruošimo automatizuoto šiluminio mazgo įrengimas, renovuojant sistemas, kai modulinio įrenginio galia 300 kW</t>
  </si>
  <si>
    <t>Karštojo vandens ruošimo automatizuoto šiluminio mazgo įrengimas, renovuojant sistemas, kai modulinio įrenginio galia 350 kW</t>
  </si>
  <si>
    <t>R63P-2303</t>
  </si>
  <si>
    <t>Automatinių balansav. ventilių, termostat. elem. ir vandens išleid. čiaupų įrengimas esam. vienvamzd. sist. stovuose ir ašakose, kai sąlyginis skersmuo iki 25 mm</t>
  </si>
  <si>
    <t>Automatinių balansav. ventilių, termostat. elem. ir vandens išleid. čiaupų įrengimas esam. vienvamzd. sist. stovuose ir ašakose, kai sąlyginis skersmuo iki 50 mm</t>
  </si>
  <si>
    <t>R63P-2304</t>
  </si>
  <si>
    <t>Uždaromųjų ventilių ir vandens išleidimo čiaupų keitimas esamame vienvamzdės sistemos vamzdyne, kai sąlyginis skersmuo iki 25 mm</t>
  </si>
  <si>
    <t>Uždaromųjų ventilių ir vandens išleidimo čiaupų keitimas esamame vienvamzdės sistemos vamzdyne, kai sąlyginis skersmuo iki 50 mm</t>
  </si>
  <si>
    <t>R63P-2305</t>
  </si>
  <si>
    <t>Uždaromųjų ventilių keitimas esamame vienvamzdės sistemos vamzdyne, kai sąlyginis skersmuo iki 25 mm</t>
  </si>
  <si>
    <t>Uždaromųjų ventilių keitimas esamame vienvamzdės sistemos vamzdyne, kai sąlyginis skersmuo iki 50 mm</t>
  </si>
  <si>
    <t>R63P-2401</t>
  </si>
  <si>
    <t>Magistralinių šildymo sistemos vamzdynų keitimas, kai pastatai iki 5 aukštų</t>
  </si>
  <si>
    <t>R63P-2402</t>
  </si>
  <si>
    <t>Magistralinių šildymo sistemos vamzdynų izoliacijos keitimas, kai pastatai iki 5 aukštų</t>
  </si>
  <si>
    <t>R63P-2501</t>
  </si>
  <si>
    <t>Šilumos punktų modernizavimas, keičiant esamus įrenginius į 2 kontūrų modulinius įrenginius , kai skirstomųjų įrenginių galia šild. 100 kW, k.v. 160 kW</t>
  </si>
  <si>
    <t>Šilumos punktų modernizavimas, keičiant esamus įrenginius į 2 kontūrų modulinius įrenginius , kai skirstomųjų įrenginių galia šild.150 kW, k.v.190 kW</t>
  </si>
  <si>
    <t>R63P-2602</t>
  </si>
  <si>
    <t>Termostatinių radiatorių vožtuvų montavimas (vožtuvai su automatiniu srauto ribojimu, grįžtamo srauto reguliavimo vožtuvai, rankinio valdymo  reguliavimo vožtuvai)</t>
  </si>
  <si>
    <t>R63P-2603</t>
  </si>
  <si>
    <t>Termostatinių vožtuvų ir apvadų susiaurinimų montavimas esamuose vienvamzdės šildymo sistemos radiatorių apvaduose</t>
  </si>
  <si>
    <t>R63P-2604</t>
  </si>
  <si>
    <t>Termostatinių vožtuvų, apvadų susiaurinimų ir atbulinio srauto ribotuvų montavimas esamos vienvamzdės  šild. sistemos radiatorių apvaduose</t>
  </si>
  <si>
    <t>R63P-2701</t>
  </si>
  <si>
    <t>Šildymo radiatorių pakeitimas 300–450 mm aukščio ir iki 1600 mm ilgio plieniniais šildymo radiatoriais (plokščių skaičius 1 vnt.)</t>
  </si>
  <si>
    <t>R63P-2703</t>
  </si>
  <si>
    <t>Šildymo radiatorių pakeitimas 500–600 mm aukščio ir iki 1600 mm ilgio plieniniais šildymo radiatoriais (plokščių skaičius 1 vnt.)</t>
  </si>
  <si>
    <t>Šildymo radiatorių pakeitimas 500–600 mm aukščio ir iki 1600 mm ilgio plieniniais šildymo radiatoriais (plokščių skaičius 2 vnt.)</t>
  </si>
  <si>
    <t>Šildymo radiatorių pakeitimas 500–600 mm aukščio ir iki 1600 mm ilgio plieniniais šildymo radiatoriais (plokščių skaičius 3 vnt.)</t>
  </si>
  <si>
    <t>R63P-3102</t>
  </si>
  <si>
    <t>Instaliacinių kanalų vamzdynams įrengimas, tvirtinant prie sienų , kai kanalų skerspjūvio plotas iki 50 cm2</t>
  </si>
  <si>
    <t>R63P-3103</t>
  </si>
  <si>
    <t>Vagų iškirtimas vidaus vamzdynams, kai plytų sienose vagų skerspjūvio plotas 50 cm2</t>
  </si>
  <si>
    <t xml:space="preserve">Vagų iškirtimas vidaus vamzdynams, kai betono sienose vagų skerspjūvio plotas 50 cm2 </t>
  </si>
  <si>
    <t>R63P-3202</t>
  </si>
  <si>
    <t xml:space="preserve">Plieninių vamzdžių jungimas užmaunamosiomis movomis, privirinant elektra, kai vamzdžių sąlyginis skersmuo 25 mm (mova) </t>
  </si>
  <si>
    <t xml:space="preserve">Plieninių vamzdžių jungimas užmaunamosiomis movomis, privirinant elektra, kai vamzdžių sąlyginis skersmuo 32 mm (mova) </t>
  </si>
  <si>
    <t>R63P-3203</t>
  </si>
  <si>
    <t xml:space="preserve">Plieninių flanšų privirinimas prie vamzdžių galų, kai vamzdžių sąlyginis skersmuo iki 50 mm (flanšas) </t>
  </si>
  <si>
    <t xml:space="preserve">Plieninių flanšų privirinimas prie vamzdžių galų, kai vamzdžių sąlyginis skersmuo 65 mm (flanšas) </t>
  </si>
  <si>
    <t xml:space="preserve">Plieninių flanšų privirinimas prie vamzdžių galų, kai vamzdžių sąlyginis skersmuo 80 mm (flanšas) </t>
  </si>
  <si>
    <t>R63P-3204</t>
  </si>
  <si>
    <t>Plieninių vamzdžių sandūrų jungimas flanšais, kai vamzdžių sąlyginis skersmuo iki 32 mm</t>
  </si>
  <si>
    <t>Plieninių vamzdžių sandūrų jungimas flanšais, kai vamzdžių sąlyginis skersmuo 40–50 mm</t>
  </si>
  <si>
    <t>Plieninių vamzdžių sandūrų jungimas flanšais, kai vamzdžių sąlyginis skersmuo 65 mm</t>
  </si>
  <si>
    <t>R63P-3301</t>
  </si>
  <si>
    <t>Movinės uždaromosios armatūros montavimas pastato vandentiekio ir šildymo vamzdynuose, kai sąlyginis skersmuo iki 25 mm</t>
  </si>
  <si>
    <t>Movinės uždaromosios armatūros montavimas pastato vandentiekio ir šildymo vamzdynuose, kai sąlyginis skersmuo iki 50 mm</t>
  </si>
  <si>
    <t>R63P-3302</t>
  </si>
  <si>
    <t>Movinės reguliuojamosios armatūros montavimas pastato vandentiekio ir šildymo vamzdynuose, kai sąlyginis skersmuo iki 25 mm</t>
  </si>
  <si>
    <t>Movinės reguliuojamosios armatūros montavimas pastato vandentiekio ir šildymo vamzdynuose, kai sąlyginis skersmuo iki 50 mm</t>
  </si>
  <si>
    <t>R63P-3303</t>
  </si>
  <si>
    <t>Flanšinės uždaromosios armatūros montavimas pastato vandentiekio ir šildymo vamzdynuose, kai sąlyginis skersmuo iki 50 mm</t>
  </si>
  <si>
    <t>Flanšinės uždaromosios armatūros montavimas pastato vandentiekio ir šildymo vamzdynuose, kai sąlyginis skersmuo 65 mm</t>
  </si>
  <si>
    <t>R63P-3305</t>
  </si>
  <si>
    <t>Reguliuojamosios armatūros priedų montavimas (pavaros debito ribotuvams)</t>
  </si>
  <si>
    <t>Reguliuojamosios armatūros priedų montavimas (termostatiniai elementai)</t>
  </si>
  <si>
    <t>R63P-3306</t>
  </si>
  <si>
    <t>Vandens išleidimo čiaupų montavimas vandentiekio ir šildymo sistemos vamzdynuose, kai sąlyginis vamzdžių skersmuo iki 25 mm</t>
  </si>
  <si>
    <t>Vandens išleidimo čiaupų montavimas vandentiekio ir šildymo sistemos vamzdynuose, kai sąlyginis vamzdžių skersmuo 50 mm</t>
  </si>
  <si>
    <t>R63P-3307</t>
  </si>
  <si>
    <t>Šildymo sistemos oro išleidimo čiaupų montavimas</t>
  </si>
  <si>
    <t>R63P-3403</t>
  </si>
  <si>
    <t>Vamzdynų izoliacijos remontas, keičiant pažeistų vietų izoliaciją, kai vamzdžių sąlyginis skersmuo iki 50 mm</t>
  </si>
  <si>
    <t>N18-124</t>
  </si>
  <si>
    <t>Šilumokaičio su movine jungtimi montavimas, pjaunant sriegius ant vamzdžių galų, kai jų skersmuo iki 25 mm</t>
  </si>
  <si>
    <t>R17-149</t>
  </si>
  <si>
    <t>Šilumokaičio demontavimas ir išplauto sumontavimas arba keitimas, kai srieginių jungčių skersmuo iki 25mm</t>
  </si>
  <si>
    <t>but.</t>
  </si>
  <si>
    <r>
      <t>100 m</t>
    </r>
    <r>
      <rPr>
        <vertAlign val="superscript"/>
        <sz val="12"/>
        <color theme="1"/>
        <rFont val="Times New Roman"/>
        <family val="1"/>
      </rPr>
      <t>2</t>
    </r>
  </si>
  <si>
    <t>100 m</t>
  </si>
  <si>
    <t>Šalto vandens sistemos remontas</t>
  </si>
  <si>
    <t>IV.</t>
  </si>
  <si>
    <t>R63P-1110</t>
  </si>
  <si>
    <t>Šaltojo vandentiekio įvadinių apskaitos mazgų keitimas pastatuose (be apvedimo linijos, įvadų DN 50 mm, skaitiklių DN 32 mm)</t>
  </si>
  <si>
    <t>Šaltojo vandentiekio įvadinių apskaitos mazgų keitimas pastatuose (be apvedimo linijos, įvadų DN 50 mm, skaitiklių DN 40 mm)</t>
  </si>
  <si>
    <t>Šaltojo vandentiekio įvadinių apskaitos mazgų keitimas pastatuose (be apvedimo linijos, įvadų DN 50 mm, skaitiklių DN 50 mm)</t>
  </si>
  <si>
    <t>Šaltojo vandentiekio įvadinių apskaitos mazgų keitimas pastatuose (su apvedimo linija, įvadų DN 80 mm, skaitiklių DN 50 mm)</t>
  </si>
  <si>
    <t>Šaltojo vandentiekio įvadinių apskaitos mazgų keitimas pastatuose (su apvedimo linija, įvadų DN 80 mm, skaitiklių DN 80 mm)</t>
  </si>
  <si>
    <t>Šaltojo vandentiekio įvadinių apskaitos mazgų keitimas pastatuose ( su apvedimo linija, įvadų DN 100 mm, skaitiklių DN 80 mm)</t>
  </si>
  <si>
    <t>Šaltojo vandentiekio įvadinių apskaitos mazgų keitimas pastatuose ( su apvedimo linija, įvadų DN 100 mm, skaitiklių DN 100 mm)</t>
  </si>
  <si>
    <t>R19-24</t>
  </si>
  <si>
    <t>Įmovinių ventilių, vožtuvų keitimas, kai vamzdžio skersmuo iki 20 mm</t>
  </si>
  <si>
    <t>R19-25</t>
  </si>
  <si>
    <t>Įmovinių ventilių, vožtuvų keitimas, kai vamzdžio skersmuo iki 32 mm</t>
  </si>
  <si>
    <t>R19-26</t>
  </si>
  <si>
    <t>Įmovinių ventilių, vožtuvų keitimas, kai vamzdžio skersmuo iki 50 mm</t>
  </si>
  <si>
    <t>R17-51</t>
  </si>
  <si>
    <t>Movinių ventilių, kurių skersmuo iki 32 mm, įstatymas į esamus vamzdynus</t>
  </si>
  <si>
    <t>R19-28-1</t>
  </si>
  <si>
    <t>Uždaromosios flanšinės armatūros keitimas, kai vamzdžio skersmuo iki 50 mm</t>
  </si>
  <si>
    <t>R19-28-3</t>
  </si>
  <si>
    <t>Uždaromosios flanšinės armatūros keitimas, kai vamzdžio skersmuo iki 100 mm</t>
  </si>
  <si>
    <t>R19-21</t>
  </si>
  <si>
    <t>Vandens čiaupų keitimas, kai jų skersmuo iki 20 mm</t>
  </si>
  <si>
    <t>N26-262</t>
  </si>
  <si>
    <t>Vamzdynų, kurių skersmuo iki 32 mm, izoliavimas garui nelaidžiais polietileno ar porėtos gumos kevalais</t>
  </si>
  <si>
    <t>N26-213</t>
  </si>
  <si>
    <t>Vamzdynų izoliavimas folija padengtais mineralinės vatos dembliais, kai izoliacijos storis 40 mm</t>
  </si>
  <si>
    <t>m3</t>
  </si>
  <si>
    <t>V.</t>
  </si>
  <si>
    <t>Buitinio nuotakyno sistemos remontas</t>
  </si>
  <si>
    <t>R63P-1301</t>
  </si>
  <si>
    <t>Pastato buitinio nuotakyno (išvadų) keitimas, kai vamzdžių skersmuo 110 mm</t>
  </si>
  <si>
    <t>Pastato buitinio nuotakyno (išvadų) keitimas, kai vamzdžių skersmuo 160 mm</t>
  </si>
  <si>
    <t>R63P-1302</t>
  </si>
  <si>
    <t>Pastato buitinio nuotakyno rūsio vamzdynų keitimas , kai vamzdžių skersmuo 110 mm</t>
  </si>
  <si>
    <t>R63P-1303</t>
  </si>
  <si>
    <t>Pastato buitinio nuotakyno stovų keitimas, kai vamzdžių skersmuo 110 mm</t>
  </si>
  <si>
    <t>R61P-2642</t>
  </si>
  <si>
    <t>Nuotekų vamzdyno ketinių vamzdžių sandūrų sandarinimas , kai vamzdžių skersmuo 50 mm (1 sandūra)</t>
  </si>
  <si>
    <t>Nuotekų vamzdyno ketinių vamzdžių sandūrų sandarinimas, kai vamzdžių skersmuo 100 mm (1 sandūra)</t>
  </si>
  <si>
    <t>R61P-2640</t>
  </si>
  <si>
    <t>Pastato nuotakyno vamzdyno valymas rankiniu būdu</t>
  </si>
  <si>
    <t>R61P-2644</t>
  </si>
  <si>
    <t>Rūsio patalpų valymas po nuotekų išsiurbimo</t>
  </si>
  <si>
    <t>R61P-2645</t>
  </si>
  <si>
    <t>Nišų iškirtimas ir užtaisymas mūro sienose (inžinerinių tinklų, sumontuotų sienose, remontui), užtaisant plytomis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</si>
  <si>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</si>
  <si>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Nišų iškirtimas ir užtaisymas mūro sienose (inžinerinių tinklų, sumontuotų sienose, remontui), užtaisant gipskartonio plokštėmis</t>
  </si>
  <si>
    <t>R61P-2639</t>
  </si>
  <si>
    <t>Nuotekų šalinimo plastikinių vamzdynų atskirų atkarpų keitimas pastato viduje, kai vamzdžio skersmuo iki 50 mm</t>
  </si>
  <si>
    <t>Nuotekų šalinimo plastikinių vamzdynų atskirų atkarpų keitimas pastato viduje, kai vamzdžio skersmuo 110 mm</t>
  </si>
  <si>
    <t>R63P-1304</t>
  </si>
  <si>
    <t>Pastato lietaus nuotakyno (išvadų) keitimas</t>
  </si>
  <si>
    <t>R63P-1305</t>
  </si>
  <si>
    <t>Pastato lietaus nuotakyno rūsio vamzdynų keitimas</t>
  </si>
  <si>
    <t>R63P-1306</t>
  </si>
  <si>
    <t>Pastato lietaus nuotakyno stovų keitimas</t>
  </si>
  <si>
    <t>R63P-1402</t>
  </si>
  <si>
    <t>Pastato išorės drenažo įrengimas</t>
  </si>
  <si>
    <t>VI.</t>
  </si>
  <si>
    <t>Lietaus nuotakyno, drenažo remontas</t>
  </si>
  <si>
    <t>VII.</t>
  </si>
  <si>
    <t>Vėdinimo sistemos remontas</t>
  </si>
  <si>
    <t>R63P-7101</t>
  </si>
  <si>
    <t>Natūralios ventiliacijos sistemos atnaujinimas, kai pastatas iki 5 aukštų</t>
  </si>
  <si>
    <t>R63P-7111</t>
  </si>
  <si>
    <t>Horizontalių 160 mm skersmens skylių gręžimas deimantiniais grąžtais pastatų išorinėse sienose (skylės gylis 350.00 mm)</t>
  </si>
  <si>
    <t>R63P-7112</t>
  </si>
  <si>
    <t>Kanalinių ašinių mini ventiliatorių montavimas pastatų išorinėse sienose be el. pajungimo</t>
  </si>
  <si>
    <t>R63P-7116</t>
  </si>
  <si>
    <t>Ašinių ventiliatorių montavimas gyvenamųjų namų vėdinimo šachtose be el. pajungimo</t>
  </si>
  <si>
    <t>R61P-2511</t>
  </si>
  <si>
    <t>Vėdinimo kanalų biocheminis apdorojimas (Kanalų tikrinimas, kanalų apdorojimas biocheminiais preparatais, užpurškiant ant vidinių kanalų sienelių)</t>
  </si>
  <si>
    <t>10m</t>
  </si>
  <si>
    <t>Darbuotojų įkainiai</t>
  </si>
  <si>
    <t>Sistemų eksploatavimo technikas</t>
  </si>
  <si>
    <t>val.</t>
  </si>
  <si>
    <t>Suvirintojas</t>
  </si>
  <si>
    <t>R63P-2403</t>
  </si>
  <si>
    <t>Vienvamzdės šildymo sistemos stovų vamzdynų keitimas į dvivamzdės sistemos stovų vamzdynus</t>
  </si>
  <si>
    <t xml:space="preserve">R63P-1108         </t>
  </si>
  <si>
    <t xml:space="preserve">Šaltojo vandentiekio sistemos stovų keitimas kai pastatai 13-16 aukštų (m stovo)               </t>
  </si>
  <si>
    <t>Priedas Nr. 8</t>
  </si>
  <si>
    <t>ADMINISTRUOJAMŲ DAUGIABUČIŲ NAMŲ SAVININKAMS TEIKIAMŲ ATLYGINTINŲ INŽINERINIŲ TINKLŲ REMONTO DARBŲ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</si>
</sst>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  <charset val="186"/>
    </font>
    <font>
      <sz val="12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2" fontId="12" fillId="2" borderId="1" xfId="0" applyNumberFormat="1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/>
    </xf>
    <xf numFmtId="2" fontId="12" fillId="2" borderId="1" xfId="2" applyNumberFormat="1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12" fillId="4" borderId="1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2" fontId="12" fillId="5" borderId="14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2" fillId="4" borderId="1" xfId="2" applyNumberFormat="1" applyFont="1" applyFill="1" applyBorder="1" applyAlignment="1">
      <alignment horizontal="center" vertical="top"/>
    </xf>
    <xf numFmtId="2" fontId="12" fillId="2" borderId="4" xfId="2" applyNumberFormat="1" applyFont="1" applyFill="1" applyBorder="1" applyAlignment="1">
      <alignment horizontal="center" vertical="top"/>
    </xf>
    <xf numFmtId="0" fontId="21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6" fillId="3" borderId="0" xfId="0" applyFont="1" applyFill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0000000}"/>
    <cellStyle name="Įprastas 3" xfId="3" xr:uid="{00000000-0005-0000-0000-000001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232"/>
  <sheetViews>
    <sheetView tabSelected="1" zoomScale="150" zoomScaleNormal="150" workbookViewId="0">
      <pane ySplit="10" topLeftCell="A144" activePane="bottomLeft" state="frozen"/>
      <selection pane="bottomLeft" activeCell="C104" sqref="C104"/>
    </sheetView>
  </sheetViews>
  <sheetFormatPr defaultColWidth="8.5546875" defaultRowHeight="14.4" x14ac:dyDescent="0.3"/>
  <cols>
    <col min="1" max="1" width="4.44140625" style="31" customWidth="1"/>
    <col min="2" max="2" width="13.44140625" style="30" customWidth="1"/>
    <col min="3" max="3" width="42.109375" style="30" customWidth="1"/>
    <col min="4" max="4" width="7.5546875" style="31" customWidth="1"/>
    <col min="5" max="5" width="15.88671875" style="32" customWidth="1"/>
    <col min="6" max="6" width="14.44140625" style="2" customWidth="1"/>
    <col min="7" max="12" width="14.5546875" style="3" customWidth="1"/>
    <col min="13" max="27" width="14.5546875" customWidth="1"/>
    <col min="28" max="28" width="82.44140625" customWidth="1"/>
    <col min="29" max="29" width="10.44140625" customWidth="1"/>
  </cols>
  <sheetData>
    <row r="2" spans="1:29" s="7" customFormat="1" ht="35.4" customHeight="1" x14ac:dyDescent="0.25">
      <c r="A2" s="73" t="s">
        <v>264</v>
      </c>
      <c r="B2" s="74"/>
      <c r="C2" s="74"/>
      <c r="D2" s="74"/>
      <c r="E2" s="74"/>
      <c r="F2" s="74"/>
      <c r="G2" s="6"/>
      <c r="H2" s="6"/>
      <c r="I2" s="6"/>
      <c r="J2" s="6"/>
      <c r="K2" s="6"/>
      <c r="L2" s="6"/>
    </row>
    <row r="3" spans="1:29" s="7" customFormat="1" ht="13.8" x14ac:dyDescent="0.25">
      <c r="A3" s="77" t="s">
        <v>9</v>
      </c>
      <c r="B3" s="77"/>
      <c r="C3" s="77"/>
      <c r="D3" s="77"/>
      <c r="E3" s="77"/>
      <c r="F3" s="77"/>
      <c r="G3" s="6"/>
      <c r="H3" s="6"/>
      <c r="I3" s="6"/>
      <c r="J3" s="6"/>
      <c r="K3" s="6"/>
      <c r="L3" s="6"/>
    </row>
    <row r="4" spans="1:29" s="7" customFormat="1" ht="13.8" x14ac:dyDescent="0.25">
      <c r="A4" s="77" t="s">
        <v>263</v>
      </c>
      <c r="B4" s="84"/>
      <c r="C4" s="84"/>
      <c r="D4" s="84"/>
      <c r="E4" s="84"/>
      <c r="F4" s="84"/>
      <c r="G4" s="6"/>
      <c r="H4" s="6"/>
      <c r="I4" s="6"/>
      <c r="J4" s="6"/>
      <c r="K4" s="6"/>
      <c r="L4" s="6"/>
    </row>
    <row r="5" spans="1:29" s="7" customFormat="1" ht="13.8" x14ac:dyDescent="0.25">
      <c r="A5" s="28"/>
      <c r="B5" s="28"/>
      <c r="C5" s="28"/>
      <c r="D5" s="28"/>
      <c r="E5" s="29"/>
      <c r="F5" s="8"/>
      <c r="G5" s="6"/>
      <c r="H5" s="6"/>
      <c r="I5" s="6"/>
      <c r="J5" s="6"/>
      <c r="K5" s="6"/>
      <c r="L5" s="6"/>
    </row>
    <row r="6" spans="1:29" s="7" customFormat="1" ht="13.8" x14ac:dyDescent="0.25">
      <c r="A6" s="28"/>
      <c r="B6" s="78" t="s">
        <v>11</v>
      </c>
      <c r="C6" s="75"/>
      <c r="D6" s="75"/>
      <c r="E6" s="75"/>
      <c r="F6" s="8"/>
      <c r="G6" s="6"/>
      <c r="H6" s="6"/>
      <c r="I6" s="6"/>
      <c r="J6" s="6"/>
      <c r="K6" s="6"/>
      <c r="L6" s="6"/>
    </row>
    <row r="7" spans="1:29" s="7" customFormat="1" ht="13.8" x14ac:dyDescent="0.25">
      <c r="A7" s="28"/>
      <c r="B7" s="28"/>
      <c r="C7" s="37"/>
      <c r="D7" s="37"/>
      <c r="E7" s="46"/>
      <c r="F7" s="8"/>
      <c r="G7" s="6"/>
      <c r="H7" s="6"/>
      <c r="I7" s="6"/>
      <c r="J7" s="6"/>
      <c r="K7" s="6"/>
      <c r="L7" s="6"/>
    </row>
    <row r="8" spans="1:29" s="7" customFormat="1" ht="13.8" x14ac:dyDescent="0.25">
      <c r="A8" s="38"/>
      <c r="B8" s="75" t="s">
        <v>10</v>
      </c>
      <c r="C8" s="76"/>
      <c r="D8" s="76"/>
      <c r="E8" s="76"/>
      <c r="F8" s="9"/>
      <c r="G8" s="6"/>
      <c r="H8" s="6"/>
      <c r="I8" s="6"/>
      <c r="J8" s="6"/>
      <c r="K8" s="6"/>
      <c r="L8" s="6"/>
    </row>
    <row r="9" spans="1:29" x14ac:dyDescent="0.3">
      <c r="C9" s="47"/>
    </row>
    <row r="10" spans="1:29" s="1" customFormat="1" ht="55.2" x14ac:dyDescent="0.3">
      <c r="A10" s="33" t="s">
        <v>0</v>
      </c>
      <c r="B10" s="33" t="s">
        <v>12</v>
      </c>
      <c r="C10" s="33" t="s">
        <v>4</v>
      </c>
      <c r="D10" s="34" t="s">
        <v>3</v>
      </c>
      <c r="E10" s="35" t="s">
        <v>7</v>
      </c>
      <c r="F10" s="10" t="s">
        <v>8</v>
      </c>
      <c r="G10" s="4"/>
      <c r="H10" s="4"/>
      <c r="I10" s="4"/>
      <c r="J10" s="4"/>
      <c r="K10" s="4"/>
      <c r="L10" s="4"/>
    </row>
    <row r="11" spans="1:29" s="13" customFormat="1" thickBot="1" x14ac:dyDescent="0.3">
      <c r="A11" s="33" t="s">
        <v>27</v>
      </c>
      <c r="B11" s="79" t="s">
        <v>28</v>
      </c>
      <c r="C11" s="82"/>
      <c r="D11" s="82"/>
      <c r="E11" s="83"/>
      <c r="F11" s="11"/>
      <c r="G11" s="12"/>
      <c r="H11" s="12"/>
      <c r="I11" s="12"/>
      <c r="J11" s="12"/>
      <c r="K11" s="12"/>
      <c r="L11" s="12"/>
    </row>
    <row r="12" spans="1:29" s="7" customFormat="1" ht="47.4" thickBot="1" x14ac:dyDescent="0.3">
      <c r="A12" s="51">
        <v>1</v>
      </c>
      <c r="B12" s="48" t="s">
        <v>13</v>
      </c>
      <c r="C12" s="23" t="s">
        <v>14</v>
      </c>
      <c r="D12" s="23" t="s">
        <v>1</v>
      </c>
      <c r="E12" s="24">
        <v>12</v>
      </c>
      <c r="F12" s="14"/>
      <c r="G12" s="6"/>
      <c r="H12" s="6"/>
      <c r="I12" s="6"/>
      <c r="J12" s="6"/>
      <c r="K12" s="6"/>
      <c r="L12" s="6"/>
      <c r="AC12" s="7">
        <f>E12*2.125</f>
        <v>25.5</v>
      </c>
    </row>
    <row r="13" spans="1:29" s="7" customFormat="1" ht="47.4" thickBot="1" x14ac:dyDescent="0.3">
      <c r="A13" s="51">
        <v>2</v>
      </c>
      <c r="B13" s="49" t="s">
        <v>15</v>
      </c>
      <c r="C13" s="26" t="s">
        <v>16</v>
      </c>
      <c r="D13" s="26" t="s">
        <v>1</v>
      </c>
      <c r="E13" s="27">
        <v>17</v>
      </c>
      <c r="F13" s="14"/>
      <c r="G13" s="6"/>
      <c r="H13" s="6"/>
      <c r="I13" s="6"/>
      <c r="J13" s="6"/>
      <c r="K13" s="6"/>
      <c r="L13" s="6"/>
      <c r="AC13" s="7">
        <f t="shared" ref="AC13:AC76" si="0">E13*2.125</f>
        <v>36.125</v>
      </c>
    </row>
    <row r="14" spans="1:29" s="7" customFormat="1" ht="45" customHeight="1" thickBot="1" x14ac:dyDescent="0.3">
      <c r="A14" s="51">
        <v>3</v>
      </c>
      <c r="B14" s="49" t="s">
        <v>17</v>
      </c>
      <c r="C14" s="26" t="s">
        <v>18</v>
      </c>
      <c r="D14" s="26" t="s">
        <v>1</v>
      </c>
      <c r="E14" s="27">
        <v>21</v>
      </c>
      <c r="F14" s="14"/>
      <c r="G14" s="6"/>
      <c r="H14" s="6"/>
      <c r="I14" s="6"/>
      <c r="J14" s="6"/>
      <c r="K14" s="6"/>
      <c r="L14" s="6"/>
      <c r="AC14" s="7">
        <f t="shared" si="0"/>
        <v>44.625</v>
      </c>
    </row>
    <row r="15" spans="1:29" s="7" customFormat="1" ht="66.900000000000006" customHeight="1" thickBot="1" x14ac:dyDescent="0.3">
      <c r="A15" s="51">
        <v>4</v>
      </c>
      <c r="B15" s="49" t="s">
        <v>31</v>
      </c>
      <c r="C15" s="26" t="s">
        <v>32</v>
      </c>
      <c r="D15" s="26" t="s">
        <v>1</v>
      </c>
      <c r="E15" s="27">
        <v>15</v>
      </c>
      <c r="F15" s="14"/>
      <c r="G15" s="6"/>
      <c r="H15" s="6"/>
      <c r="I15" s="6"/>
      <c r="J15" s="6"/>
      <c r="K15" s="6"/>
      <c r="L15" s="6"/>
      <c r="AC15" s="7">
        <f t="shared" si="0"/>
        <v>31.875</v>
      </c>
    </row>
    <row r="16" spans="1:29" s="7" customFormat="1" ht="66.900000000000006" customHeight="1" thickBot="1" x14ac:dyDescent="0.3">
      <c r="A16" s="51">
        <v>5</v>
      </c>
      <c r="B16" s="49" t="s">
        <v>33</v>
      </c>
      <c r="C16" s="26" t="s">
        <v>34</v>
      </c>
      <c r="D16" s="26" t="s">
        <v>1</v>
      </c>
      <c r="E16" s="27">
        <v>5</v>
      </c>
      <c r="F16" s="14"/>
      <c r="G16" s="6"/>
      <c r="H16" s="6"/>
      <c r="I16" s="6"/>
      <c r="J16" s="6"/>
      <c r="K16" s="6"/>
      <c r="L16" s="6"/>
      <c r="AC16" s="7">
        <f t="shared" si="0"/>
        <v>10.625</v>
      </c>
    </row>
    <row r="17" spans="1:29" s="7" customFormat="1" ht="66.900000000000006" customHeight="1" thickBot="1" x14ac:dyDescent="0.3">
      <c r="A17" s="51">
        <v>6</v>
      </c>
      <c r="B17" s="49" t="s">
        <v>35</v>
      </c>
      <c r="C17" s="26" t="s">
        <v>36</v>
      </c>
      <c r="D17" s="26" t="s">
        <v>1</v>
      </c>
      <c r="E17" s="27">
        <v>8</v>
      </c>
      <c r="F17" s="14"/>
      <c r="G17" s="6"/>
      <c r="H17" s="6"/>
      <c r="I17" s="6"/>
      <c r="J17" s="6"/>
      <c r="K17" s="6"/>
      <c r="L17" s="6"/>
      <c r="AC17" s="7">
        <f t="shared" si="0"/>
        <v>17</v>
      </c>
    </row>
    <row r="18" spans="1:29" s="7" customFormat="1" ht="66.900000000000006" customHeight="1" thickBot="1" x14ac:dyDescent="0.3">
      <c r="A18" s="51">
        <v>7</v>
      </c>
      <c r="B18" s="49" t="s">
        <v>37</v>
      </c>
      <c r="C18" s="26" t="s">
        <v>38</v>
      </c>
      <c r="D18" s="26" t="s">
        <v>1</v>
      </c>
      <c r="E18" s="27">
        <v>26</v>
      </c>
      <c r="F18" s="14"/>
      <c r="G18" s="6"/>
      <c r="H18" s="6"/>
      <c r="I18" s="6"/>
      <c r="J18" s="6"/>
      <c r="K18" s="6"/>
      <c r="L18" s="6"/>
      <c r="AC18" s="7">
        <f t="shared" si="0"/>
        <v>55.25</v>
      </c>
    </row>
    <row r="19" spans="1:29" s="7" customFormat="1" ht="66.900000000000006" customHeight="1" thickBot="1" x14ac:dyDescent="0.3">
      <c r="A19" s="51">
        <v>8</v>
      </c>
      <c r="B19" s="49" t="s">
        <v>39</v>
      </c>
      <c r="C19" s="26" t="s">
        <v>40</v>
      </c>
      <c r="D19" s="26" t="s">
        <v>1</v>
      </c>
      <c r="E19" s="27">
        <v>28</v>
      </c>
      <c r="F19" s="14"/>
      <c r="G19" s="6"/>
      <c r="H19" s="6"/>
      <c r="I19" s="6"/>
      <c r="J19" s="6"/>
      <c r="K19" s="6"/>
      <c r="L19" s="6"/>
      <c r="AC19" s="7">
        <f t="shared" si="0"/>
        <v>59.5</v>
      </c>
    </row>
    <row r="20" spans="1:29" s="7" customFormat="1" ht="66.900000000000006" customHeight="1" thickBot="1" x14ac:dyDescent="0.3">
      <c r="A20" s="51">
        <v>9</v>
      </c>
      <c r="B20" s="49" t="s">
        <v>41</v>
      </c>
      <c r="C20" s="26" t="s">
        <v>42</v>
      </c>
      <c r="D20" s="26" t="s">
        <v>43</v>
      </c>
      <c r="E20" s="27">
        <v>100</v>
      </c>
      <c r="F20" s="14"/>
      <c r="G20" s="6"/>
      <c r="H20" s="6"/>
      <c r="I20" s="6"/>
      <c r="J20" s="6"/>
      <c r="K20" s="6"/>
      <c r="L20" s="6"/>
      <c r="AC20" s="7">
        <f t="shared" si="0"/>
        <v>212.5</v>
      </c>
    </row>
    <row r="21" spans="1:29" s="7" customFormat="1" ht="66.900000000000006" customHeight="1" thickBot="1" x14ac:dyDescent="0.3">
      <c r="A21" s="51">
        <v>10</v>
      </c>
      <c r="B21" s="49" t="s">
        <v>44</v>
      </c>
      <c r="C21" s="26" t="s">
        <v>45</v>
      </c>
      <c r="D21" s="26" t="s">
        <v>43</v>
      </c>
      <c r="E21" s="27">
        <v>160</v>
      </c>
      <c r="F21" s="14"/>
      <c r="G21" s="6"/>
      <c r="H21" s="6"/>
      <c r="I21" s="6"/>
      <c r="J21" s="6"/>
      <c r="K21" s="6"/>
      <c r="L21" s="6"/>
      <c r="AC21" s="7">
        <f t="shared" si="0"/>
        <v>340</v>
      </c>
    </row>
    <row r="22" spans="1:29" s="7" customFormat="1" ht="66.900000000000006" customHeight="1" thickBot="1" x14ac:dyDescent="0.3">
      <c r="A22" s="51">
        <v>11</v>
      </c>
      <c r="B22" s="49" t="s">
        <v>46</v>
      </c>
      <c r="C22" s="26" t="s">
        <v>47</v>
      </c>
      <c r="D22" s="26" t="s">
        <v>43</v>
      </c>
      <c r="E22" s="27">
        <v>94</v>
      </c>
      <c r="F22" s="14"/>
      <c r="G22" s="6"/>
      <c r="H22" s="6"/>
      <c r="I22" s="6"/>
      <c r="J22" s="6"/>
      <c r="K22" s="6"/>
      <c r="L22" s="6"/>
      <c r="AC22" s="7">
        <f t="shared" si="0"/>
        <v>199.75</v>
      </c>
    </row>
    <row r="23" spans="1:29" s="7" customFormat="1" ht="66.900000000000006" customHeight="1" thickBot="1" x14ac:dyDescent="0.3">
      <c r="A23" s="51">
        <v>12</v>
      </c>
      <c r="B23" s="49" t="s">
        <v>48</v>
      </c>
      <c r="C23" s="26" t="s">
        <v>49</v>
      </c>
      <c r="D23" s="26" t="s">
        <v>43</v>
      </c>
      <c r="E23" s="27">
        <v>160</v>
      </c>
      <c r="F23" s="14"/>
      <c r="G23" s="6"/>
      <c r="H23" s="6"/>
      <c r="I23" s="6"/>
      <c r="J23" s="6"/>
      <c r="K23" s="6"/>
      <c r="L23" s="6"/>
      <c r="AC23" s="7">
        <f t="shared" si="0"/>
        <v>340</v>
      </c>
    </row>
    <row r="24" spans="1:29" s="7" customFormat="1" ht="66.900000000000006" customHeight="1" thickBot="1" x14ac:dyDescent="0.3">
      <c r="A24" s="51">
        <v>13</v>
      </c>
      <c r="B24" s="49" t="s">
        <v>50</v>
      </c>
      <c r="C24" s="26" t="s">
        <v>51</v>
      </c>
      <c r="D24" s="26" t="s">
        <v>43</v>
      </c>
      <c r="E24" s="27">
        <v>94</v>
      </c>
      <c r="F24" s="14"/>
      <c r="G24" s="6"/>
      <c r="H24" s="6"/>
      <c r="I24" s="6"/>
      <c r="J24" s="6"/>
      <c r="K24" s="6"/>
      <c r="L24" s="6"/>
      <c r="AC24" s="7">
        <f t="shared" si="0"/>
        <v>199.75</v>
      </c>
    </row>
    <row r="25" spans="1:29" s="7" customFormat="1" ht="66.900000000000006" customHeight="1" thickBot="1" x14ac:dyDescent="0.3">
      <c r="A25" s="51">
        <v>14</v>
      </c>
      <c r="B25" s="49" t="s">
        <v>52</v>
      </c>
      <c r="C25" s="26" t="s">
        <v>53</v>
      </c>
      <c r="D25" s="26" t="s">
        <v>43</v>
      </c>
      <c r="E25" s="27">
        <v>83</v>
      </c>
      <c r="F25" s="14"/>
      <c r="G25" s="6"/>
      <c r="H25" s="6"/>
      <c r="I25" s="6"/>
      <c r="J25" s="6"/>
      <c r="K25" s="6"/>
      <c r="L25" s="6"/>
      <c r="AC25" s="7">
        <f t="shared" si="0"/>
        <v>176.375</v>
      </c>
    </row>
    <row r="26" spans="1:29" s="7" customFormat="1" ht="31.8" thickBot="1" x14ac:dyDescent="0.3">
      <c r="A26" s="51">
        <v>15</v>
      </c>
      <c r="B26" s="49" t="s">
        <v>54</v>
      </c>
      <c r="C26" s="26" t="s">
        <v>55</v>
      </c>
      <c r="D26" s="26" t="s">
        <v>43</v>
      </c>
      <c r="E26" s="27">
        <v>53</v>
      </c>
      <c r="F26" s="14"/>
      <c r="G26" s="6"/>
      <c r="H26" s="6"/>
      <c r="I26" s="6"/>
      <c r="J26" s="6"/>
      <c r="K26" s="6"/>
      <c r="L26" s="6"/>
      <c r="AC26" s="7">
        <f t="shared" si="0"/>
        <v>112.625</v>
      </c>
    </row>
    <row r="27" spans="1:29" s="7" customFormat="1" ht="31.8" thickBot="1" x14ac:dyDescent="0.3">
      <c r="A27" s="51">
        <v>16</v>
      </c>
      <c r="B27" s="49" t="s">
        <v>76</v>
      </c>
      <c r="C27" s="26" t="s">
        <v>77</v>
      </c>
      <c r="D27" s="26" t="s">
        <v>58</v>
      </c>
      <c r="E27" s="27">
        <v>163</v>
      </c>
      <c r="F27" s="14"/>
      <c r="G27" s="6"/>
      <c r="H27" s="6"/>
      <c r="I27" s="6"/>
      <c r="J27" s="6"/>
      <c r="K27" s="6"/>
      <c r="L27" s="6"/>
      <c r="AC27" s="7">
        <f t="shared" si="0"/>
        <v>346.375</v>
      </c>
    </row>
    <row r="28" spans="1:29" s="7" customFormat="1" ht="31.8" thickBot="1" x14ac:dyDescent="0.3">
      <c r="A28" s="51">
        <v>17</v>
      </c>
      <c r="B28" s="49" t="s">
        <v>56</v>
      </c>
      <c r="C28" s="26" t="s">
        <v>57</v>
      </c>
      <c r="D28" s="26" t="s">
        <v>58</v>
      </c>
      <c r="E28" s="27">
        <v>310</v>
      </c>
      <c r="F28" s="14"/>
      <c r="G28" s="6"/>
      <c r="H28" s="6"/>
      <c r="I28" s="6"/>
      <c r="J28" s="6"/>
      <c r="K28" s="6"/>
      <c r="L28" s="6"/>
      <c r="AC28" s="7">
        <f t="shared" si="0"/>
        <v>658.75</v>
      </c>
    </row>
    <row r="29" spans="1:29" s="7" customFormat="1" ht="63" thickBot="1" x14ac:dyDescent="0.3">
      <c r="A29" s="51">
        <v>18</v>
      </c>
      <c r="B29" s="49" t="s">
        <v>59</v>
      </c>
      <c r="C29" s="26" t="s">
        <v>60</v>
      </c>
      <c r="D29" s="26" t="s">
        <v>58</v>
      </c>
      <c r="E29" s="27">
        <v>7500</v>
      </c>
      <c r="F29" s="14"/>
      <c r="G29" s="6"/>
      <c r="H29" s="6"/>
      <c r="I29" s="6"/>
      <c r="J29" s="6"/>
      <c r="K29" s="6"/>
      <c r="L29" s="6"/>
      <c r="AC29" s="7">
        <f t="shared" si="0"/>
        <v>15937.5</v>
      </c>
    </row>
    <row r="30" spans="1:29" s="7" customFormat="1" ht="63" thickBot="1" x14ac:dyDescent="0.3">
      <c r="A30" s="51">
        <v>19</v>
      </c>
      <c r="B30" s="49" t="s">
        <v>61</v>
      </c>
      <c r="C30" s="26" t="s">
        <v>62</v>
      </c>
      <c r="D30" s="26" t="s">
        <v>58</v>
      </c>
      <c r="E30" s="27">
        <v>9500</v>
      </c>
      <c r="F30" s="14"/>
      <c r="G30" s="6"/>
      <c r="H30" s="6"/>
      <c r="I30" s="6"/>
      <c r="J30" s="6"/>
      <c r="K30" s="6"/>
      <c r="L30" s="6"/>
      <c r="AC30" s="7">
        <f t="shared" si="0"/>
        <v>20187.5</v>
      </c>
    </row>
    <row r="31" spans="1:29" s="7" customFormat="1" ht="47.4" thickBot="1" x14ac:dyDescent="0.3">
      <c r="A31" s="51">
        <v>20</v>
      </c>
      <c r="B31" s="49" t="s">
        <v>63</v>
      </c>
      <c r="C31" s="26" t="s">
        <v>64</v>
      </c>
      <c r="D31" s="26" t="s">
        <v>58</v>
      </c>
      <c r="E31" s="27">
        <v>12500</v>
      </c>
      <c r="F31" s="14"/>
      <c r="G31" s="6"/>
      <c r="H31" s="6"/>
      <c r="I31" s="6"/>
      <c r="J31" s="6"/>
      <c r="K31" s="6"/>
      <c r="L31" s="6"/>
      <c r="AC31" s="7">
        <f t="shared" si="0"/>
        <v>26562.5</v>
      </c>
    </row>
    <row r="32" spans="1:29" s="7" customFormat="1" ht="47.4" thickBot="1" x14ac:dyDescent="0.3">
      <c r="A32" s="51">
        <v>21</v>
      </c>
      <c r="B32" s="49" t="s">
        <v>65</v>
      </c>
      <c r="C32" s="26" t="s">
        <v>66</v>
      </c>
      <c r="D32" s="26" t="s">
        <v>58</v>
      </c>
      <c r="E32" s="27">
        <v>15000</v>
      </c>
      <c r="F32" s="14"/>
      <c r="G32" s="6"/>
      <c r="H32" s="6"/>
      <c r="I32" s="6"/>
      <c r="J32" s="6"/>
      <c r="K32" s="6"/>
      <c r="L32" s="6"/>
      <c r="AC32" s="7">
        <f t="shared" si="0"/>
        <v>31875</v>
      </c>
    </row>
    <row r="33" spans="1:29" s="7" customFormat="1" ht="31.8" thickBot="1" x14ac:dyDescent="0.3">
      <c r="A33" s="51">
        <v>22</v>
      </c>
      <c r="B33" s="49" t="s">
        <v>67</v>
      </c>
      <c r="C33" s="26" t="s">
        <v>68</v>
      </c>
      <c r="D33" s="26" t="s">
        <v>43</v>
      </c>
      <c r="E33" s="27">
        <v>94</v>
      </c>
      <c r="F33" s="14"/>
      <c r="G33" s="6"/>
      <c r="H33" s="6"/>
      <c r="I33" s="6"/>
      <c r="J33" s="6"/>
      <c r="K33" s="6"/>
      <c r="L33" s="6"/>
      <c r="AC33" s="7">
        <f t="shared" si="0"/>
        <v>199.75</v>
      </c>
    </row>
    <row r="34" spans="1:29" s="7" customFormat="1" ht="47.4" thickBot="1" x14ac:dyDescent="0.3">
      <c r="A34" s="51">
        <v>23</v>
      </c>
      <c r="B34" s="49" t="s">
        <v>69</v>
      </c>
      <c r="C34" s="26" t="s">
        <v>70</v>
      </c>
      <c r="D34" s="26" t="s">
        <v>1</v>
      </c>
      <c r="E34" s="27">
        <v>44</v>
      </c>
      <c r="F34" s="14"/>
      <c r="G34" s="6"/>
      <c r="H34" s="6"/>
      <c r="I34" s="6"/>
      <c r="J34" s="6"/>
      <c r="K34" s="6"/>
      <c r="L34" s="6"/>
      <c r="AC34" s="7">
        <f t="shared" si="0"/>
        <v>93.5</v>
      </c>
    </row>
    <row r="35" spans="1:29" s="7" customFormat="1" ht="47.4" thickBot="1" x14ac:dyDescent="0.3">
      <c r="A35" s="51">
        <v>24</v>
      </c>
      <c r="B35" s="49" t="s">
        <v>71</v>
      </c>
      <c r="C35" s="26" t="s">
        <v>72</v>
      </c>
      <c r="D35" s="26" t="s">
        <v>43</v>
      </c>
      <c r="E35" s="27">
        <v>152</v>
      </c>
      <c r="F35" s="14"/>
      <c r="G35" s="6"/>
      <c r="H35" s="6"/>
      <c r="I35" s="6"/>
      <c r="J35" s="6"/>
      <c r="K35" s="6"/>
      <c r="L35" s="6"/>
      <c r="AC35" s="7">
        <f t="shared" si="0"/>
        <v>323</v>
      </c>
    </row>
    <row r="36" spans="1:29" s="7" customFormat="1" ht="78.599999999999994" thickBot="1" x14ac:dyDescent="0.3">
      <c r="A36" s="51">
        <v>25</v>
      </c>
      <c r="B36" s="49" t="s">
        <v>73</v>
      </c>
      <c r="C36" s="26" t="s">
        <v>74</v>
      </c>
      <c r="D36" s="26" t="s">
        <v>58</v>
      </c>
      <c r="E36" s="27">
        <v>36</v>
      </c>
      <c r="F36" s="14"/>
      <c r="G36" s="6"/>
      <c r="H36" s="6"/>
      <c r="I36" s="6"/>
      <c r="J36" s="6"/>
      <c r="K36" s="6"/>
      <c r="L36" s="6"/>
      <c r="AC36" s="7">
        <f t="shared" si="0"/>
        <v>76.5</v>
      </c>
    </row>
    <row r="37" spans="1:29" s="7" customFormat="1" ht="78.599999999999994" thickBot="1" x14ac:dyDescent="0.3">
      <c r="A37" s="51">
        <v>26</v>
      </c>
      <c r="B37" s="49" t="s">
        <v>73</v>
      </c>
      <c r="C37" s="26" t="s">
        <v>75</v>
      </c>
      <c r="D37" s="26" t="s">
        <v>58</v>
      </c>
      <c r="E37" s="27">
        <v>42</v>
      </c>
      <c r="F37" s="14"/>
      <c r="G37" s="6"/>
      <c r="H37" s="6"/>
      <c r="I37" s="6"/>
      <c r="J37" s="6"/>
      <c r="K37" s="6"/>
      <c r="L37" s="6"/>
      <c r="AC37" s="7">
        <f t="shared" si="0"/>
        <v>89.25</v>
      </c>
    </row>
    <row r="38" spans="1:29" s="6" customFormat="1" ht="14.1" customHeight="1" thickBot="1" x14ac:dyDescent="0.3">
      <c r="A38" s="52" t="s">
        <v>25</v>
      </c>
      <c r="B38" s="79" t="s">
        <v>26</v>
      </c>
      <c r="C38" s="80"/>
      <c r="D38" s="80"/>
      <c r="E38" s="81"/>
      <c r="F38" s="15"/>
      <c r="AC38" s="7">
        <f t="shared" si="0"/>
        <v>0</v>
      </c>
    </row>
    <row r="39" spans="1:29" s="6" customFormat="1" ht="30.6" customHeight="1" thickBot="1" x14ac:dyDescent="0.3">
      <c r="A39" s="51">
        <v>1</v>
      </c>
      <c r="B39" s="48" t="s">
        <v>19</v>
      </c>
      <c r="C39" s="23" t="s">
        <v>20</v>
      </c>
      <c r="D39" s="23" t="s">
        <v>58</v>
      </c>
      <c r="E39" s="24">
        <v>7500</v>
      </c>
      <c r="F39" s="14"/>
      <c r="AC39" s="7">
        <f t="shared" si="0"/>
        <v>15937.5</v>
      </c>
    </row>
    <row r="40" spans="1:29" s="6" customFormat="1" ht="31.8" thickBot="1" x14ac:dyDescent="0.3">
      <c r="A40" s="51">
        <v>2</v>
      </c>
      <c r="B40" s="49" t="s">
        <v>21</v>
      </c>
      <c r="C40" s="26" t="s">
        <v>22</v>
      </c>
      <c r="D40" s="26" t="s">
        <v>78</v>
      </c>
      <c r="E40" s="27">
        <v>3580</v>
      </c>
      <c r="F40" s="14"/>
      <c r="AC40" s="7">
        <f t="shared" si="0"/>
        <v>7607.5</v>
      </c>
    </row>
    <row r="41" spans="1:29" s="6" customFormat="1" ht="31.8" thickBot="1" x14ac:dyDescent="0.3">
      <c r="A41" s="51">
        <v>3</v>
      </c>
      <c r="B41" s="49" t="s">
        <v>23</v>
      </c>
      <c r="C41" s="26" t="s">
        <v>79</v>
      </c>
      <c r="D41" s="26" t="s">
        <v>78</v>
      </c>
      <c r="E41" s="27">
        <v>4400</v>
      </c>
      <c r="F41" s="14"/>
      <c r="AC41" s="7">
        <f t="shared" si="0"/>
        <v>9350</v>
      </c>
    </row>
    <row r="42" spans="1:29" s="6" customFormat="1" ht="31.8" thickBot="1" x14ac:dyDescent="0.3">
      <c r="A42" s="51">
        <v>4</v>
      </c>
      <c r="B42" s="49" t="s">
        <v>80</v>
      </c>
      <c r="C42" s="26" t="s">
        <v>81</v>
      </c>
      <c r="D42" s="26" t="s">
        <v>78</v>
      </c>
      <c r="E42" s="27">
        <v>3300</v>
      </c>
      <c r="F42" s="14"/>
      <c r="AC42" s="7">
        <f t="shared" si="0"/>
        <v>7012.5</v>
      </c>
    </row>
    <row r="43" spans="1:29" s="6" customFormat="1" ht="31.8" thickBot="1" x14ac:dyDescent="0.3">
      <c r="A43" s="51">
        <v>5</v>
      </c>
      <c r="B43" s="49" t="s">
        <v>82</v>
      </c>
      <c r="C43" s="26" t="s">
        <v>83</v>
      </c>
      <c r="D43" s="26" t="s">
        <v>78</v>
      </c>
      <c r="E43" s="27">
        <v>3330</v>
      </c>
      <c r="F43" s="14"/>
      <c r="AC43" s="7">
        <f t="shared" si="0"/>
        <v>7076.25</v>
      </c>
    </row>
    <row r="44" spans="1:29" s="6" customFormat="1" ht="47.4" thickBot="1" x14ac:dyDescent="0.3">
      <c r="A44" s="51">
        <v>6</v>
      </c>
      <c r="B44" s="49" t="s">
        <v>84</v>
      </c>
      <c r="C44" s="26" t="s">
        <v>85</v>
      </c>
      <c r="D44" s="26" t="s">
        <v>58</v>
      </c>
      <c r="E44" s="27">
        <v>270</v>
      </c>
      <c r="F44" s="14"/>
      <c r="AC44" s="7">
        <f t="shared" si="0"/>
        <v>573.75</v>
      </c>
    </row>
    <row r="45" spans="1:29" s="6" customFormat="1" ht="47.4" thickBot="1" x14ac:dyDescent="0.3">
      <c r="A45" s="51">
        <v>7</v>
      </c>
      <c r="B45" s="49" t="s">
        <v>86</v>
      </c>
      <c r="C45" s="26" t="s">
        <v>87</v>
      </c>
      <c r="D45" s="26" t="s">
        <v>58</v>
      </c>
      <c r="E45" s="27">
        <v>390</v>
      </c>
      <c r="F45" s="14"/>
      <c r="AC45" s="7">
        <f t="shared" si="0"/>
        <v>828.75</v>
      </c>
    </row>
    <row r="46" spans="1:29" s="6" customFormat="1" ht="47.4" thickBot="1" x14ac:dyDescent="0.3">
      <c r="A46" s="51">
        <v>8</v>
      </c>
      <c r="B46" s="49" t="s">
        <v>88</v>
      </c>
      <c r="C46" s="26" t="s">
        <v>89</v>
      </c>
      <c r="D46" s="26" t="s">
        <v>43</v>
      </c>
      <c r="E46" s="27">
        <v>190</v>
      </c>
      <c r="F46" s="14"/>
      <c r="AC46" s="7">
        <f t="shared" si="0"/>
        <v>403.75</v>
      </c>
    </row>
    <row r="47" spans="1:29" s="6" customFormat="1" ht="47.4" thickBot="1" x14ac:dyDescent="0.3">
      <c r="A47" s="51">
        <v>9</v>
      </c>
      <c r="B47" s="49" t="s">
        <v>90</v>
      </c>
      <c r="C47" s="26" t="s">
        <v>91</v>
      </c>
      <c r="D47" s="26" t="s">
        <v>43</v>
      </c>
      <c r="E47" s="27">
        <v>225</v>
      </c>
      <c r="F47" s="14"/>
      <c r="AC47" s="7">
        <f t="shared" si="0"/>
        <v>478.125</v>
      </c>
    </row>
    <row r="48" spans="1:29" s="6" customFormat="1" ht="31.8" thickBot="1" x14ac:dyDescent="0.3">
      <c r="A48" s="51">
        <v>10</v>
      </c>
      <c r="B48" s="49" t="s">
        <v>92</v>
      </c>
      <c r="C48" s="26" t="s">
        <v>93</v>
      </c>
      <c r="D48" s="26" t="s">
        <v>1</v>
      </c>
      <c r="E48" s="27">
        <v>30</v>
      </c>
      <c r="F48" s="14"/>
      <c r="AC48" s="7">
        <f t="shared" si="0"/>
        <v>63.75</v>
      </c>
    </row>
    <row r="49" spans="1:29" s="6" customFormat="1" ht="31.8" thickBot="1" x14ac:dyDescent="0.3">
      <c r="A49" s="51">
        <v>11</v>
      </c>
      <c r="B49" s="49" t="s">
        <v>94</v>
      </c>
      <c r="C49" s="26" t="s">
        <v>95</v>
      </c>
      <c r="D49" s="26" t="s">
        <v>1</v>
      </c>
      <c r="E49" s="27">
        <v>65</v>
      </c>
      <c r="F49" s="14"/>
      <c r="AC49" s="7">
        <f t="shared" si="0"/>
        <v>138.125</v>
      </c>
    </row>
    <row r="50" spans="1:29" s="6" customFormat="1" ht="31.8" thickBot="1" x14ac:dyDescent="0.3">
      <c r="A50" s="51">
        <v>12</v>
      </c>
      <c r="B50" s="49" t="s">
        <v>96</v>
      </c>
      <c r="C50" s="26" t="s">
        <v>97</v>
      </c>
      <c r="D50" s="26" t="s">
        <v>1</v>
      </c>
      <c r="E50" s="27">
        <v>33</v>
      </c>
      <c r="F50" s="14"/>
      <c r="AC50" s="7">
        <f t="shared" si="0"/>
        <v>70.125</v>
      </c>
    </row>
    <row r="51" spans="1:29" s="6" customFormat="1" ht="47.4" thickBot="1" x14ac:dyDescent="0.3">
      <c r="A51" s="51">
        <v>13</v>
      </c>
      <c r="B51" s="49" t="s">
        <v>98</v>
      </c>
      <c r="C51" s="26" t="s">
        <v>99</v>
      </c>
      <c r="D51" s="26" t="s">
        <v>1</v>
      </c>
      <c r="E51" s="27">
        <v>26</v>
      </c>
      <c r="F51" s="14"/>
      <c r="AC51" s="7">
        <f t="shared" si="0"/>
        <v>55.25</v>
      </c>
    </row>
    <row r="52" spans="1:29" s="6" customFormat="1" ht="47.4" thickBot="1" x14ac:dyDescent="0.3">
      <c r="A52" s="51">
        <v>14</v>
      </c>
      <c r="B52" s="49" t="s">
        <v>100</v>
      </c>
      <c r="C52" s="26" t="s">
        <v>101</v>
      </c>
      <c r="D52" s="26" t="s">
        <v>1</v>
      </c>
      <c r="E52" s="27">
        <v>36</v>
      </c>
      <c r="F52" s="14"/>
      <c r="AC52" s="7">
        <f t="shared" si="0"/>
        <v>76.5</v>
      </c>
    </row>
    <row r="53" spans="1:29" s="6" customFormat="1" ht="31.8" thickBot="1" x14ac:dyDescent="0.3">
      <c r="A53" s="51">
        <v>15</v>
      </c>
      <c r="B53" s="49" t="s">
        <v>102</v>
      </c>
      <c r="C53" s="26" t="s">
        <v>103</v>
      </c>
      <c r="D53" s="26" t="s">
        <v>1</v>
      </c>
      <c r="E53" s="27">
        <v>60</v>
      </c>
      <c r="F53" s="14"/>
      <c r="AC53" s="7">
        <f t="shared" si="0"/>
        <v>127.5</v>
      </c>
    </row>
    <row r="54" spans="1:29" s="6" customFormat="1" ht="63" thickBot="1" x14ac:dyDescent="0.3">
      <c r="A54" s="51">
        <v>16</v>
      </c>
      <c r="B54" s="49" t="s">
        <v>104</v>
      </c>
      <c r="C54" s="26" t="s">
        <v>105</v>
      </c>
      <c r="D54" s="26" t="s">
        <v>43</v>
      </c>
      <c r="E54" s="27">
        <v>9500</v>
      </c>
      <c r="F54" s="14"/>
      <c r="AC54" s="7">
        <f t="shared" si="0"/>
        <v>20187.5</v>
      </c>
    </row>
    <row r="55" spans="1:29" s="6" customFormat="1" ht="63" thickBot="1" x14ac:dyDescent="0.3">
      <c r="A55" s="51">
        <v>17</v>
      </c>
      <c r="B55" s="49" t="s">
        <v>104</v>
      </c>
      <c r="C55" s="26" t="s">
        <v>106</v>
      </c>
      <c r="D55" s="26" t="s">
        <v>43</v>
      </c>
      <c r="E55" s="27">
        <v>11000</v>
      </c>
      <c r="F55" s="14"/>
      <c r="AC55" s="7">
        <f t="shared" si="0"/>
        <v>23375</v>
      </c>
    </row>
    <row r="56" spans="1:29" s="6" customFormat="1" ht="63" thickBot="1" x14ac:dyDescent="0.3">
      <c r="A56" s="51">
        <v>18</v>
      </c>
      <c r="B56" s="49" t="s">
        <v>104</v>
      </c>
      <c r="C56" s="26" t="s">
        <v>107</v>
      </c>
      <c r="D56" s="26" t="s">
        <v>43</v>
      </c>
      <c r="E56" s="27">
        <v>15000</v>
      </c>
      <c r="F56" s="14"/>
      <c r="AC56" s="7">
        <f t="shared" si="0"/>
        <v>31875</v>
      </c>
    </row>
    <row r="57" spans="1:29" s="6" customFormat="1" ht="63" thickBot="1" x14ac:dyDescent="0.3">
      <c r="A57" s="51">
        <v>19</v>
      </c>
      <c r="B57" s="49" t="s">
        <v>104</v>
      </c>
      <c r="C57" s="26" t="s">
        <v>108</v>
      </c>
      <c r="D57" s="26" t="s">
        <v>43</v>
      </c>
      <c r="E57" s="27">
        <v>18000</v>
      </c>
      <c r="F57" s="14"/>
      <c r="AC57" s="7">
        <f t="shared" si="0"/>
        <v>38250</v>
      </c>
    </row>
    <row r="58" spans="1:29" s="6" customFormat="1" ht="63" thickBot="1" x14ac:dyDescent="0.3">
      <c r="A58" s="51">
        <v>20</v>
      </c>
      <c r="B58" s="49" t="s">
        <v>104</v>
      </c>
      <c r="C58" s="26" t="s">
        <v>109</v>
      </c>
      <c r="D58" s="26" t="s">
        <v>43</v>
      </c>
      <c r="E58" s="27">
        <v>19000</v>
      </c>
      <c r="F58" s="14"/>
      <c r="AC58" s="7">
        <f t="shared" si="0"/>
        <v>40375</v>
      </c>
    </row>
    <row r="59" spans="1:29" s="6" customFormat="1" ht="63" thickBot="1" x14ac:dyDescent="0.3">
      <c r="A59" s="51">
        <v>21</v>
      </c>
      <c r="B59" s="49" t="s">
        <v>110</v>
      </c>
      <c r="C59" s="26" t="s">
        <v>111</v>
      </c>
      <c r="D59" s="26" t="s">
        <v>58</v>
      </c>
      <c r="E59" s="27">
        <v>42</v>
      </c>
      <c r="F59" s="14"/>
      <c r="AC59" s="7">
        <f t="shared" si="0"/>
        <v>89.25</v>
      </c>
    </row>
    <row r="60" spans="1:29" s="6" customFormat="1" ht="63" thickBot="1" x14ac:dyDescent="0.3">
      <c r="A60" s="51">
        <v>22</v>
      </c>
      <c r="B60" s="49" t="s">
        <v>110</v>
      </c>
      <c r="C60" s="26" t="s">
        <v>112</v>
      </c>
      <c r="D60" s="26" t="s">
        <v>58</v>
      </c>
      <c r="E60" s="27">
        <v>56</v>
      </c>
      <c r="F60" s="14"/>
      <c r="AC60" s="7">
        <f t="shared" si="0"/>
        <v>119</v>
      </c>
    </row>
    <row r="61" spans="1:29" s="6" customFormat="1" ht="63" thickBot="1" x14ac:dyDescent="0.3">
      <c r="A61" s="51">
        <v>23</v>
      </c>
      <c r="B61" s="49" t="s">
        <v>113</v>
      </c>
      <c r="C61" s="26" t="s">
        <v>114</v>
      </c>
      <c r="D61" s="26" t="s">
        <v>58</v>
      </c>
      <c r="E61" s="27">
        <v>36</v>
      </c>
      <c r="F61" s="14"/>
      <c r="AC61" s="7">
        <f t="shared" si="0"/>
        <v>76.5</v>
      </c>
    </row>
    <row r="62" spans="1:29" s="6" customFormat="1" ht="63" thickBot="1" x14ac:dyDescent="0.3">
      <c r="A62" s="51">
        <v>24</v>
      </c>
      <c r="B62" s="49" t="s">
        <v>113</v>
      </c>
      <c r="C62" s="26" t="s">
        <v>115</v>
      </c>
      <c r="D62" s="26" t="s">
        <v>58</v>
      </c>
      <c r="E62" s="27">
        <v>50</v>
      </c>
      <c r="F62" s="14"/>
      <c r="AC62" s="7">
        <f t="shared" si="0"/>
        <v>106.25</v>
      </c>
    </row>
    <row r="63" spans="1:29" s="6" customFormat="1" ht="47.4" thickBot="1" x14ac:dyDescent="0.3">
      <c r="A63" s="51">
        <v>25</v>
      </c>
      <c r="B63" s="49" t="s">
        <v>116</v>
      </c>
      <c r="C63" s="26" t="s">
        <v>117</v>
      </c>
      <c r="D63" s="26" t="s">
        <v>43</v>
      </c>
      <c r="E63" s="27">
        <v>20</v>
      </c>
      <c r="F63" s="14"/>
      <c r="AC63" s="7">
        <f t="shared" si="0"/>
        <v>42.5</v>
      </c>
    </row>
    <row r="64" spans="1:29" s="6" customFormat="1" ht="47.4" thickBot="1" x14ac:dyDescent="0.3">
      <c r="A64" s="51">
        <v>26</v>
      </c>
      <c r="B64" s="49" t="s">
        <v>116</v>
      </c>
      <c r="C64" s="26" t="s">
        <v>118</v>
      </c>
      <c r="D64" s="26" t="s">
        <v>43</v>
      </c>
      <c r="E64" s="27">
        <v>32</v>
      </c>
      <c r="F64" s="14"/>
      <c r="AC64" s="7">
        <f t="shared" si="0"/>
        <v>68</v>
      </c>
    </row>
    <row r="65" spans="1:29" s="6" customFormat="1" ht="31.8" thickBot="1" x14ac:dyDescent="0.3">
      <c r="A65" s="51">
        <v>27</v>
      </c>
      <c r="B65" s="49" t="s">
        <v>119</v>
      </c>
      <c r="C65" s="26" t="s">
        <v>120</v>
      </c>
      <c r="D65" s="26" t="s">
        <v>1</v>
      </c>
      <c r="E65" s="27">
        <v>27</v>
      </c>
      <c r="F65" s="14"/>
      <c r="AC65" s="7">
        <f t="shared" si="0"/>
        <v>57.375</v>
      </c>
    </row>
    <row r="66" spans="1:29" s="6" customFormat="1" ht="31.8" thickBot="1" x14ac:dyDescent="0.3">
      <c r="A66" s="51">
        <v>28</v>
      </c>
      <c r="B66" s="49" t="s">
        <v>121</v>
      </c>
      <c r="C66" s="26" t="s">
        <v>122</v>
      </c>
      <c r="D66" s="26" t="s">
        <v>1</v>
      </c>
      <c r="E66" s="27">
        <v>6</v>
      </c>
      <c r="F66" s="14"/>
      <c r="AC66" s="7">
        <f t="shared" si="0"/>
        <v>12.75</v>
      </c>
    </row>
    <row r="67" spans="1:29" s="6" customFormat="1" ht="63" thickBot="1" x14ac:dyDescent="0.3">
      <c r="A67" s="51">
        <v>29</v>
      </c>
      <c r="B67" s="49" t="s">
        <v>123</v>
      </c>
      <c r="C67" s="26" t="s">
        <v>124</v>
      </c>
      <c r="D67" s="26" t="s">
        <v>58</v>
      </c>
      <c r="E67" s="27">
        <v>15000</v>
      </c>
      <c r="F67" s="14"/>
      <c r="AC67" s="7">
        <f t="shared" si="0"/>
        <v>31875</v>
      </c>
    </row>
    <row r="68" spans="1:29" s="6" customFormat="1" ht="63" thickBot="1" x14ac:dyDescent="0.3">
      <c r="A68" s="51">
        <v>30</v>
      </c>
      <c r="B68" s="49" t="s">
        <v>123</v>
      </c>
      <c r="C68" s="26" t="s">
        <v>125</v>
      </c>
      <c r="D68" s="26" t="s">
        <v>58</v>
      </c>
      <c r="E68" s="27">
        <v>17000</v>
      </c>
      <c r="F68" s="14"/>
      <c r="AC68" s="7">
        <f t="shared" si="0"/>
        <v>36125</v>
      </c>
    </row>
    <row r="69" spans="1:29" s="6" customFormat="1" ht="63" thickBot="1" x14ac:dyDescent="0.3">
      <c r="A69" s="51">
        <v>31</v>
      </c>
      <c r="B69" s="49" t="s">
        <v>126</v>
      </c>
      <c r="C69" s="26" t="s">
        <v>127</v>
      </c>
      <c r="D69" s="26" t="s">
        <v>43</v>
      </c>
      <c r="E69" s="27">
        <v>13</v>
      </c>
      <c r="F69" s="14"/>
      <c r="AC69" s="7">
        <f t="shared" si="0"/>
        <v>27.625</v>
      </c>
    </row>
    <row r="70" spans="1:29" s="6" customFormat="1" ht="47.4" thickBot="1" x14ac:dyDescent="0.3">
      <c r="A70" s="51">
        <v>32</v>
      </c>
      <c r="B70" s="49" t="s">
        <v>128</v>
      </c>
      <c r="C70" s="26" t="s">
        <v>129</v>
      </c>
      <c r="D70" s="26" t="s">
        <v>58</v>
      </c>
      <c r="E70" s="27">
        <v>42</v>
      </c>
      <c r="F70" s="14"/>
      <c r="AC70" s="7">
        <f t="shared" si="0"/>
        <v>89.25</v>
      </c>
    </row>
    <row r="71" spans="1:29" s="6" customFormat="1" ht="63" thickBot="1" x14ac:dyDescent="0.3">
      <c r="A71" s="51">
        <v>33</v>
      </c>
      <c r="B71" s="49" t="s">
        <v>130</v>
      </c>
      <c r="C71" s="26" t="s">
        <v>131</v>
      </c>
      <c r="D71" s="26" t="s">
        <v>58</v>
      </c>
      <c r="E71" s="27">
        <v>58</v>
      </c>
      <c r="F71" s="14"/>
      <c r="AC71" s="7">
        <f t="shared" si="0"/>
        <v>123.25</v>
      </c>
    </row>
    <row r="72" spans="1:29" s="6" customFormat="1" ht="47.4" thickBot="1" x14ac:dyDescent="0.3">
      <c r="A72" s="51">
        <v>34</v>
      </c>
      <c r="B72" s="49" t="s">
        <v>132</v>
      </c>
      <c r="C72" s="26" t="s">
        <v>133</v>
      </c>
      <c r="D72" s="26" t="s">
        <v>43</v>
      </c>
      <c r="E72" s="27">
        <v>120</v>
      </c>
      <c r="F72" s="14"/>
      <c r="AC72" s="7">
        <f t="shared" si="0"/>
        <v>255</v>
      </c>
    </row>
    <row r="73" spans="1:29" s="6" customFormat="1" ht="47.4" thickBot="1" x14ac:dyDescent="0.3">
      <c r="A73" s="51">
        <v>35</v>
      </c>
      <c r="B73" s="49" t="s">
        <v>134</v>
      </c>
      <c r="C73" s="26" t="s">
        <v>135</v>
      </c>
      <c r="D73" s="26" t="s">
        <v>43</v>
      </c>
      <c r="E73" s="27">
        <v>140</v>
      </c>
      <c r="F73" s="14"/>
      <c r="AC73" s="7">
        <f t="shared" si="0"/>
        <v>297.5</v>
      </c>
    </row>
    <row r="74" spans="1:29" s="6" customFormat="1" ht="47.4" thickBot="1" x14ac:dyDescent="0.3">
      <c r="A74" s="51">
        <v>36</v>
      </c>
      <c r="B74" s="49" t="s">
        <v>134</v>
      </c>
      <c r="C74" s="26" t="s">
        <v>136</v>
      </c>
      <c r="D74" s="26" t="s">
        <v>43</v>
      </c>
      <c r="E74" s="27">
        <v>160</v>
      </c>
      <c r="F74" s="14"/>
      <c r="AC74" s="7">
        <f t="shared" si="0"/>
        <v>340</v>
      </c>
    </row>
    <row r="75" spans="1:29" s="6" customFormat="1" ht="47.4" thickBot="1" x14ac:dyDescent="0.3">
      <c r="A75" s="51">
        <v>37</v>
      </c>
      <c r="B75" s="49" t="s">
        <v>134</v>
      </c>
      <c r="C75" s="26" t="s">
        <v>137</v>
      </c>
      <c r="D75" s="26" t="s">
        <v>43</v>
      </c>
      <c r="E75" s="27">
        <v>170</v>
      </c>
      <c r="F75" s="14"/>
      <c r="AC75" s="7">
        <f t="shared" si="0"/>
        <v>361.25</v>
      </c>
    </row>
    <row r="76" spans="1:29" s="6" customFormat="1" ht="47.4" thickBot="1" x14ac:dyDescent="0.3">
      <c r="A76" s="51">
        <v>38</v>
      </c>
      <c r="B76" s="49" t="s">
        <v>138</v>
      </c>
      <c r="C76" s="26" t="s">
        <v>139</v>
      </c>
      <c r="D76" s="26" t="s">
        <v>1</v>
      </c>
      <c r="E76" s="27">
        <v>12</v>
      </c>
      <c r="F76" s="14"/>
      <c r="AC76" s="7">
        <f t="shared" si="0"/>
        <v>25.5</v>
      </c>
    </row>
    <row r="77" spans="1:29" s="6" customFormat="1" ht="31.8" thickBot="1" x14ac:dyDescent="0.3">
      <c r="A77" s="51">
        <v>39</v>
      </c>
      <c r="B77" s="49" t="s">
        <v>140</v>
      </c>
      <c r="C77" s="26" t="s">
        <v>141</v>
      </c>
      <c r="D77" s="26" t="s">
        <v>1</v>
      </c>
      <c r="E77" s="27">
        <v>7</v>
      </c>
      <c r="F77" s="14"/>
      <c r="AC77" s="7">
        <f t="shared" ref="AC77:AC102" si="1">E77*2.125</f>
        <v>14.875</v>
      </c>
    </row>
    <row r="78" spans="1:29" s="6" customFormat="1" ht="47.4" thickBot="1" x14ac:dyDescent="0.3">
      <c r="A78" s="51">
        <v>40</v>
      </c>
      <c r="B78" s="49" t="s">
        <v>140</v>
      </c>
      <c r="C78" s="26" t="s">
        <v>142</v>
      </c>
      <c r="D78" s="26" t="s">
        <v>1</v>
      </c>
      <c r="E78" s="27">
        <v>13</v>
      </c>
      <c r="F78" s="14"/>
      <c r="AC78" s="7">
        <f t="shared" si="1"/>
        <v>27.625</v>
      </c>
    </row>
    <row r="79" spans="1:29" s="6" customFormat="1" ht="63" thickBot="1" x14ac:dyDescent="0.3">
      <c r="A79" s="51">
        <v>41</v>
      </c>
      <c r="B79" s="49" t="s">
        <v>143</v>
      </c>
      <c r="C79" s="26" t="s">
        <v>144</v>
      </c>
      <c r="D79" s="26" t="s">
        <v>43</v>
      </c>
      <c r="E79" s="27">
        <v>8.5</v>
      </c>
      <c r="F79" s="14"/>
      <c r="AC79" s="7">
        <f t="shared" si="1"/>
        <v>18.0625</v>
      </c>
    </row>
    <row r="80" spans="1:29" s="6" customFormat="1" ht="63" thickBot="1" x14ac:dyDescent="0.3">
      <c r="A80" s="51">
        <v>42</v>
      </c>
      <c r="B80" s="49" t="s">
        <v>143</v>
      </c>
      <c r="C80" s="26" t="s">
        <v>145</v>
      </c>
      <c r="D80" s="26" t="s">
        <v>43</v>
      </c>
      <c r="E80" s="27">
        <v>12</v>
      </c>
      <c r="F80" s="14"/>
      <c r="AC80" s="7">
        <f t="shared" si="1"/>
        <v>25.5</v>
      </c>
    </row>
    <row r="81" spans="1:29" s="6" customFormat="1" ht="47.4" thickBot="1" x14ac:dyDescent="0.3">
      <c r="A81" s="51">
        <v>43</v>
      </c>
      <c r="B81" s="49" t="s">
        <v>146</v>
      </c>
      <c r="C81" s="26" t="s">
        <v>147</v>
      </c>
      <c r="D81" s="26" t="s">
        <v>43</v>
      </c>
      <c r="E81" s="27">
        <v>12.5</v>
      </c>
      <c r="F81" s="14"/>
      <c r="AC81" s="7">
        <f t="shared" si="1"/>
        <v>26.5625</v>
      </c>
    </row>
    <row r="82" spans="1:29" s="6" customFormat="1" ht="47.4" thickBot="1" x14ac:dyDescent="0.3">
      <c r="A82" s="51">
        <v>44</v>
      </c>
      <c r="B82" s="49" t="s">
        <v>146</v>
      </c>
      <c r="C82" s="26" t="s">
        <v>148</v>
      </c>
      <c r="D82" s="26" t="s">
        <v>43</v>
      </c>
      <c r="E82" s="27">
        <v>15</v>
      </c>
      <c r="F82" s="14"/>
      <c r="AC82" s="7">
        <f t="shared" si="1"/>
        <v>31.875</v>
      </c>
    </row>
    <row r="83" spans="1:29" s="6" customFormat="1" ht="47.4" thickBot="1" x14ac:dyDescent="0.3">
      <c r="A83" s="51">
        <v>45</v>
      </c>
      <c r="B83" s="49" t="s">
        <v>146</v>
      </c>
      <c r="C83" s="26" t="s">
        <v>149</v>
      </c>
      <c r="D83" s="26" t="s">
        <v>43</v>
      </c>
      <c r="E83" s="27">
        <v>17</v>
      </c>
      <c r="F83" s="14"/>
      <c r="AC83" s="7">
        <f t="shared" si="1"/>
        <v>36.125</v>
      </c>
    </row>
    <row r="84" spans="1:29" s="6" customFormat="1" ht="31.8" thickBot="1" x14ac:dyDescent="0.3">
      <c r="A84" s="51">
        <v>46</v>
      </c>
      <c r="B84" s="49" t="s">
        <v>150</v>
      </c>
      <c r="C84" s="26" t="s">
        <v>151</v>
      </c>
      <c r="D84" s="26" t="s">
        <v>43</v>
      </c>
      <c r="E84" s="27">
        <v>6</v>
      </c>
      <c r="F84" s="14"/>
      <c r="AC84" s="7">
        <f t="shared" si="1"/>
        <v>12.75</v>
      </c>
    </row>
    <row r="85" spans="1:29" s="6" customFormat="1" ht="31.8" thickBot="1" x14ac:dyDescent="0.3">
      <c r="A85" s="51">
        <v>47</v>
      </c>
      <c r="B85" s="49" t="s">
        <v>150</v>
      </c>
      <c r="C85" s="26" t="s">
        <v>152</v>
      </c>
      <c r="D85" s="26" t="s">
        <v>43</v>
      </c>
      <c r="E85" s="27">
        <v>7.5</v>
      </c>
      <c r="F85" s="14"/>
      <c r="AC85" s="7">
        <f t="shared" si="1"/>
        <v>15.9375</v>
      </c>
    </row>
    <row r="86" spans="1:29" s="6" customFormat="1" ht="31.8" thickBot="1" x14ac:dyDescent="0.3">
      <c r="A86" s="51">
        <v>48</v>
      </c>
      <c r="B86" s="49" t="s">
        <v>150</v>
      </c>
      <c r="C86" s="26" t="s">
        <v>153</v>
      </c>
      <c r="D86" s="26" t="s">
        <v>43</v>
      </c>
      <c r="E86" s="27">
        <v>9</v>
      </c>
      <c r="F86" s="14"/>
      <c r="AC86" s="7">
        <f t="shared" si="1"/>
        <v>19.125</v>
      </c>
    </row>
    <row r="87" spans="1:29" s="6" customFormat="1" ht="47.4" thickBot="1" x14ac:dyDescent="0.3">
      <c r="A87" s="51">
        <v>49</v>
      </c>
      <c r="B87" s="49" t="s">
        <v>154</v>
      </c>
      <c r="C87" s="26" t="s">
        <v>155</v>
      </c>
      <c r="D87" s="26" t="s">
        <v>43</v>
      </c>
      <c r="E87" s="27">
        <v>14</v>
      </c>
      <c r="F87" s="14"/>
      <c r="AC87" s="7">
        <f t="shared" si="1"/>
        <v>29.75</v>
      </c>
    </row>
    <row r="88" spans="1:29" s="6" customFormat="1" ht="47.4" thickBot="1" x14ac:dyDescent="0.3">
      <c r="A88" s="51">
        <v>50</v>
      </c>
      <c r="B88" s="49" t="s">
        <v>154</v>
      </c>
      <c r="C88" s="26" t="s">
        <v>156</v>
      </c>
      <c r="D88" s="26" t="s">
        <v>43</v>
      </c>
      <c r="E88" s="27">
        <v>21.5</v>
      </c>
      <c r="F88" s="14"/>
      <c r="AC88" s="7">
        <f t="shared" si="1"/>
        <v>45.6875</v>
      </c>
    </row>
    <row r="89" spans="1:29" s="6" customFormat="1" ht="63" thickBot="1" x14ac:dyDescent="0.3">
      <c r="A89" s="51">
        <v>51</v>
      </c>
      <c r="B89" s="49" t="s">
        <v>157</v>
      </c>
      <c r="C89" s="26" t="s">
        <v>158</v>
      </c>
      <c r="D89" s="26" t="s">
        <v>43</v>
      </c>
      <c r="E89" s="27">
        <v>14</v>
      </c>
      <c r="F89" s="14"/>
      <c r="AC89" s="7">
        <f t="shared" si="1"/>
        <v>29.75</v>
      </c>
    </row>
    <row r="90" spans="1:29" s="6" customFormat="1" ht="63" thickBot="1" x14ac:dyDescent="0.3">
      <c r="A90" s="51">
        <v>52</v>
      </c>
      <c r="B90" s="49" t="s">
        <v>157</v>
      </c>
      <c r="C90" s="26" t="s">
        <v>159</v>
      </c>
      <c r="D90" s="26" t="s">
        <v>43</v>
      </c>
      <c r="E90" s="27">
        <v>21.5</v>
      </c>
      <c r="F90" s="14"/>
      <c r="AC90" s="7">
        <f t="shared" si="1"/>
        <v>45.6875</v>
      </c>
    </row>
    <row r="91" spans="1:29" s="6" customFormat="1" ht="63" thickBot="1" x14ac:dyDescent="0.3">
      <c r="A91" s="51">
        <v>53</v>
      </c>
      <c r="B91" s="49" t="s">
        <v>160</v>
      </c>
      <c r="C91" s="26" t="s">
        <v>161</v>
      </c>
      <c r="D91" s="26" t="s">
        <v>43</v>
      </c>
      <c r="E91" s="27">
        <v>28</v>
      </c>
      <c r="F91" s="14"/>
      <c r="AC91" s="7">
        <f t="shared" si="1"/>
        <v>59.5</v>
      </c>
    </row>
    <row r="92" spans="1:29" s="6" customFormat="1" ht="47.4" thickBot="1" x14ac:dyDescent="0.3">
      <c r="A92" s="51">
        <v>54</v>
      </c>
      <c r="B92" s="49" t="s">
        <v>160</v>
      </c>
      <c r="C92" s="26" t="s">
        <v>162</v>
      </c>
      <c r="D92" s="26" t="s">
        <v>43</v>
      </c>
      <c r="E92" s="27">
        <v>32</v>
      </c>
      <c r="F92" s="14"/>
      <c r="AC92" s="7">
        <f t="shared" si="1"/>
        <v>68</v>
      </c>
    </row>
    <row r="93" spans="1:29" s="6" customFormat="1" ht="31.8" thickBot="1" x14ac:dyDescent="0.3">
      <c r="A93" s="51">
        <v>55</v>
      </c>
      <c r="B93" s="49" t="s">
        <v>163</v>
      </c>
      <c r="C93" s="26" t="s">
        <v>164</v>
      </c>
      <c r="D93" s="26" t="s">
        <v>43</v>
      </c>
      <c r="E93" s="27">
        <v>6</v>
      </c>
      <c r="F93" s="14"/>
      <c r="AC93" s="7">
        <f t="shared" si="1"/>
        <v>12.75</v>
      </c>
    </row>
    <row r="94" spans="1:29" s="6" customFormat="1" ht="31.8" thickBot="1" x14ac:dyDescent="0.3">
      <c r="A94" s="51">
        <v>56</v>
      </c>
      <c r="B94" s="49" t="s">
        <v>163</v>
      </c>
      <c r="C94" s="26" t="s">
        <v>165</v>
      </c>
      <c r="D94" s="26" t="s">
        <v>43</v>
      </c>
      <c r="E94" s="27">
        <v>7</v>
      </c>
      <c r="F94" s="14"/>
      <c r="AC94" s="7">
        <f t="shared" si="1"/>
        <v>14.875</v>
      </c>
    </row>
    <row r="95" spans="1:29" s="6" customFormat="1" ht="63" thickBot="1" x14ac:dyDescent="0.3">
      <c r="A95" s="51">
        <v>57</v>
      </c>
      <c r="B95" s="49" t="s">
        <v>166</v>
      </c>
      <c r="C95" s="26" t="s">
        <v>167</v>
      </c>
      <c r="D95" s="26" t="s">
        <v>43</v>
      </c>
      <c r="E95" s="27">
        <v>11</v>
      </c>
      <c r="F95" s="14"/>
      <c r="AC95" s="7">
        <f t="shared" si="1"/>
        <v>23.375</v>
      </c>
    </row>
    <row r="96" spans="1:29" s="6" customFormat="1" ht="63" thickBot="1" x14ac:dyDescent="0.3">
      <c r="A96" s="51">
        <v>58</v>
      </c>
      <c r="B96" s="49" t="s">
        <v>166</v>
      </c>
      <c r="C96" s="26" t="s">
        <v>168</v>
      </c>
      <c r="D96" s="26" t="s">
        <v>43</v>
      </c>
      <c r="E96" s="27">
        <v>15.5</v>
      </c>
      <c r="F96" s="14"/>
      <c r="AC96" s="7">
        <f t="shared" si="1"/>
        <v>32.9375</v>
      </c>
    </row>
    <row r="97" spans="1:29" s="6" customFormat="1" ht="31.8" thickBot="1" x14ac:dyDescent="0.3">
      <c r="A97" s="51">
        <v>59</v>
      </c>
      <c r="B97" s="49" t="s">
        <v>169</v>
      </c>
      <c r="C97" s="26" t="s">
        <v>170</v>
      </c>
      <c r="D97" s="26" t="s">
        <v>43</v>
      </c>
      <c r="E97" s="27">
        <v>3.5</v>
      </c>
      <c r="F97" s="14"/>
      <c r="AC97" s="7">
        <f t="shared" si="1"/>
        <v>7.4375</v>
      </c>
    </row>
    <row r="98" spans="1:29" s="6" customFormat="1" ht="47.4" thickBot="1" x14ac:dyDescent="0.3">
      <c r="A98" s="51">
        <v>60</v>
      </c>
      <c r="B98" s="49" t="s">
        <v>171</v>
      </c>
      <c r="C98" s="26" t="s">
        <v>172</v>
      </c>
      <c r="D98" s="26" t="s">
        <v>1</v>
      </c>
      <c r="E98" s="27">
        <v>10.5</v>
      </c>
      <c r="F98" s="14"/>
      <c r="AC98" s="7">
        <f t="shared" si="1"/>
        <v>22.3125</v>
      </c>
    </row>
    <row r="99" spans="1:29" s="6" customFormat="1" ht="47.4" thickBot="1" x14ac:dyDescent="0.3">
      <c r="A99" s="51">
        <v>61</v>
      </c>
      <c r="B99" s="49" t="s">
        <v>173</v>
      </c>
      <c r="C99" s="26" t="s">
        <v>174</v>
      </c>
      <c r="D99" s="26" t="s">
        <v>43</v>
      </c>
      <c r="E99" s="27">
        <v>150</v>
      </c>
      <c r="F99" s="14"/>
      <c r="AC99" s="7">
        <f t="shared" si="1"/>
        <v>318.75</v>
      </c>
    </row>
    <row r="100" spans="1:29" s="6" customFormat="1" ht="47.4" thickBot="1" x14ac:dyDescent="0.3">
      <c r="A100" s="51">
        <v>62</v>
      </c>
      <c r="B100" s="49" t="s">
        <v>88</v>
      </c>
      <c r="C100" s="26" t="s">
        <v>89</v>
      </c>
      <c r="D100" s="26" t="s">
        <v>43</v>
      </c>
      <c r="E100" s="27">
        <v>4500</v>
      </c>
      <c r="F100" s="14"/>
      <c r="AC100" s="7">
        <f t="shared" si="1"/>
        <v>9562.5</v>
      </c>
    </row>
    <row r="101" spans="1:29" s="6" customFormat="1" ht="47.4" thickBot="1" x14ac:dyDescent="0.3">
      <c r="A101" s="51">
        <v>63</v>
      </c>
      <c r="B101" s="49" t="s">
        <v>175</v>
      </c>
      <c r="C101" s="26" t="s">
        <v>176</v>
      </c>
      <c r="D101" s="26" t="s">
        <v>43</v>
      </c>
      <c r="E101" s="27">
        <v>250</v>
      </c>
      <c r="F101" s="14"/>
      <c r="AC101" s="7">
        <f t="shared" si="1"/>
        <v>531.25</v>
      </c>
    </row>
    <row r="102" spans="1:29" s="6" customFormat="1" ht="47.4" thickBot="1" x14ac:dyDescent="0.3">
      <c r="A102" s="51">
        <v>64</v>
      </c>
      <c r="B102" s="64" t="s">
        <v>259</v>
      </c>
      <c r="C102" s="65" t="s">
        <v>260</v>
      </c>
      <c r="D102" s="26" t="s">
        <v>1</v>
      </c>
      <c r="E102" s="27">
        <v>19.5</v>
      </c>
      <c r="F102" s="14"/>
      <c r="AC102" s="7">
        <f t="shared" si="1"/>
        <v>41.4375</v>
      </c>
    </row>
    <row r="103" spans="1:29" s="6" customFormat="1" ht="14.1" customHeight="1" thickBot="1" x14ac:dyDescent="0.3">
      <c r="A103" s="52" t="s">
        <v>24</v>
      </c>
      <c r="B103" s="79" t="s">
        <v>180</v>
      </c>
      <c r="C103" s="80"/>
      <c r="D103" s="80"/>
      <c r="E103" s="81"/>
      <c r="F103" s="15"/>
      <c r="AC103" s="7" t="e">
        <f>#REF!*2.125</f>
        <v>#REF!</v>
      </c>
    </row>
    <row r="104" spans="1:29" s="6" customFormat="1" ht="47.4" thickBot="1" x14ac:dyDescent="0.3">
      <c r="A104" s="51">
        <v>1</v>
      </c>
      <c r="B104" s="22" t="s">
        <v>182</v>
      </c>
      <c r="C104" s="23" t="s">
        <v>183</v>
      </c>
      <c r="D104" s="23" t="s">
        <v>43</v>
      </c>
      <c r="E104" s="24">
        <v>850</v>
      </c>
      <c r="F104" s="16"/>
      <c r="AC104" s="7" t="e">
        <f>#REF!*2.125</f>
        <v>#REF!</v>
      </c>
    </row>
    <row r="105" spans="1:29" s="6" customFormat="1" ht="47.4" thickBot="1" x14ac:dyDescent="0.3">
      <c r="A105" s="51">
        <v>2</v>
      </c>
      <c r="B105" s="25" t="s">
        <v>182</v>
      </c>
      <c r="C105" s="26" t="s">
        <v>184</v>
      </c>
      <c r="D105" s="26" t="s">
        <v>43</v>
      </c>
      <c r="E105" s="27">
        <v>950</v>
      </c>
      <c r="F105" s="16"/>
      <c r="AC105" s="7" t="e">
        <f>#REF!*2.125</f>
        <v>#REF!</v>
      </c>
    </row>
    <row r="106" spans="1:29" s="6" customFormat="1" ht="47.4" thickBot="1" x14ac:dyDescent="0.3">
      <c r="A106" s="51">
        <v>3</v>
      </c>
      <c r="B106" s="25" t="s">
        <v>182</v>
      </c>
      <c r="C106" s="26" t="s">
        <v>185</v>
      </c>
      <c r="D106" s="26" t="s">
        <v>43</v>
      </c>
      <c r="E106" s="27">
        <v>1200</v>
      </c>
      <c r="F106" s="16"/>
      <c r="AC106" s="7" t="e">
        <f>#REF!*2.125</f>
        <v>#REF!</v>
      </c>
    </row>
    <row r="107" spans="1:29" s="6" customFormat="1" ht="47.4" thickBot="1" x14ac:dyDescent="0.3">
      <c r="A107" s="51">
        <v>4</v>
      </c>
      <c r="B107" s="25" t="s">
        <v>182</v>
      </c>
      <c r="C107" s="26" t="s">
        <v>186</v>
      </c>
      <c r="D107" s="26" t="s">
        <v>43</v>
      </c>
      <c r="E107" s="27">
        <v>1300</v>
      </c>
      <c r="F107" s="16"/>
      <c r="AC107" s="7" t="e">
        <f>#REF!*2.125</f>
        <v>#REF!</v>
      </c>
    </row>
    <row r="108" spans="1:29" s="6" customFormat="1" ht="47.4" thickBot="1" x14ac:dyDescent="0.3">
      <c r="A108" s="51">
        <v>5</v>
      </c>
      <c r="B108" s="25" t="s">
        <v>182</v>
      </c>
      <c r="C108" s="26" t="s">
        <v>187</v>
      </c>
      <c r="D108" s="26" t="s">
        <v>43</v>
      </c>
      <c r="E108" s="27">
        <v>1400</v>
      </c>
      <c r="F108" s="16"/>
      <c r="AC108" s="7" t="e">
        <f>#REF!*2.125</f>
        <v>#REF!</v>
      </c>
    </row>
    <row r="109" spans="1:29" s="6" customFormat="1" ht="47.4" thickBot="1" x14ac:dyDescent="0.3">
      <c r="A109" s="51">
        <v>6</v>
      </c>
      <c r="B109" s="25" t="s">
        <v>182</v>
      </c>
      <c r="C109" s="26" t="s">
        <v>188</v>
      </c>
      <c r="D109" s="26" t="s">
        <v>43</v>
      </c>
      <c r="E109" s="27">
        <v>1500</v>
      </c>
      <c r="F109" s="16"/>
      <c r="AC109" s="7" t="e">
        <f>#REF!*2.125</f>
        <v>#REF!</v>
      </c>
    </row>
    <row r="110" spans="1:29" s="6" customFormat="1" ht="47.4" thickBot="1" x14ac:dyDescent="0.3">
      <c r="A110" s="51">
        <v>7</v>
      </c>
      <c r="B110" s="25" t="s">
        <v>182</v>
      </c>
      <c r="C110" s="26" t="s">
        <v>189</v>
      </c>
      <c r="D110" s="26" t="s">
        <v>43</v>
      </c>
      <c r="E110" s="27">
        <v>1600</v>
      </c>
      <c r="F110" s="16"/>
      <c r="AC110" s="7" t="e">
        <f>#REF!*2.125</f>
        <v>#REF!</v>
      </c>
    </row>
    <row r="111" spans="1:29" s="6" customFormat="1" ht="31.8" thickBot="1" x14ac:dyDescent="0.3">
      <c r="A111" s="51">
        <v>8</v>
      </c>
      <c r="B111" s="25" t="s">
        <v>190</v>
      </c>
      <c r="C111" s="26" t="s">
        <v>191</v>
      </c>
      <c r="D111" s="26" t="s">
        <v>43</v>
      </c>
      <c r="E111" s="27">
        <v>26</v>
      </c>
      <c r="F111" s="16"/>
      <c r="AC111" s="7" t="e">
        <f>#REF!*2.125</f>
        <v>#REF!</v>
      </c>
    </row>
    <row r="112" spans="1:29" s="6" customFormat="1" ht="31.8" thickBot="1" x14ac:dyDescent="0.3">
      <c r="A112" s="51">
        <v>9</v>
      </c>
      <c r="B112" s="25" t="s">
        <v>192</v>
      </c>
      <c r="C112" s="26" t="s">
        <v>193</v>
      </c>
      <c r="D112" s="26" t="s">
        <v>43</v>
      </c>
      <c r="E112" s="27">
        <v>30</v>
      </c>
      <c r="F112" s="16"/>
      <c r="AC112" s="7" t="e">
        <f>#REF!*2.125</f>
        <v>#REF!</v>
      </c>
    </row>
    <row r="113" spans="1:29" s="6" customFormat="1" ht="31.8" thickBot="1" x14ac:dyDescent="0.3">
      <c r="A113" s="51">
        <v>10</v>
      </c>
      <c r="B113" s="25" t="s">
        <v>194</v>
      </c>
      <c r="C113" s="26" t="s">
        <v>195</v>
      </c>
      <c r="D113" s="26" t="s">
        <v>43</v>
      </c>
      <c r="E113" s="27">
        <v>39</v>
      </c>
      <c r="F113" s="16"/>
      <c r="AC113" s="7" t="e">
        <f>#REF!*2.125</f>
        <v>#REF!</v>
      </c>
    </row>
    <row r="114" spans="1:29" s="6" customFormat="1" ht="31.8" thickBot="1" x14ac:dyDescent="0.3">
      <c r="A114" s="51">
        <v>11</v>
      </c>
      <c r="B114" s="25" t="s">
        <v>196</v>
      </c>
      <c r="C114" s="26" t="s">
        <v>197</v>
      </c>
      <c r="D114" s="26" t="s">
        <v>43</v>
      </c>
      <c r="E114" s="27">
        <v>94</v>
      </c>
      <c r="F114" s="16"/>
      <c r="AC114" s="7" t="e">
        <f>#REF!*2.125</f>
        <v>#REF!</v>
      </c>
    </row>
    <row r="115" spans="1:29" s="6" customFormat="1" ht="31.8" thickBot="1" x14ac:dyDescent="0.3">
      <c r="A115" s="51">
        <v>12</v>
      </c>
      <c r="B115" s="25" t="s">
        <v>198</v>
      </c>
      <c r="C115" s="26" t="s">
        <v>199</v>
      </c>
      <c r="D115" s="26" t="s">
        <v>43</v>
      </c>
      <c r="E115" s="27">
        <v>56</v>
      </c>
      <c r="F115" s="16"/>
      <c r="AC115" s="7" t="e">
        <f>#REF!*2.125</f>
        <v>#REF!</v>
      </c>
    </row>
    <row r="116" spans="1:29" s="6" customFormat="1" ht="31.8" thickBot="1" x14ac:dyDescent="0.3">
      <c r="A116" s="51">
        <v>13</v>
      </c>
      <c r="B116" s="25" t="s">
        <v>200</v>
      </c>
      <c r="C116" s="26" t="s">
        <v>201</v>
      </c>
      <c r="D116" s="26" t="s">
        <v>43</v>
      </c>
      <c r="E116" s="27">
        <v>94</v>
      </c>
      <c r="F116" s="16"/>
      <c r="AC116" s="7" t="e">
        <f>#REF!*2.125</f>
        <v>#REF!</v>
      </c>
    </row>
    <row r="117" spans="1:29" s="6" customFormat="1" ht="31.8" thickBot="1" x14ac:dyDescent="0.3">
      <c r="A117" s="51">
        <v>14</v>
      </c>
      <c r="B117" s="25" t="s">
        <v>202</v>
      </c>
      <c r="C117" s="26" t="s">
        <v>203</v>
      </c>
      <c r="D117" s="26" t="s">
        <v>43</v>
      </c>
      <c r="E117" s="27">
        <v>20</v>
      </c>
      <c r="F117" s="16"/>
      <c r="AC117" s="7" t="e">
        <f>#REF!*2.125</f>
        <v>#REF!</v>
      </c>
    </row>
    <row r="118" spans="1:29" s="6" customFormat="1" ht="47.4" thickBot="1" x14ac:dyDescent="0.3">
      <c r="A118" s="51">
        <v>15</v>
      </c>
      <c r="B118" s="25" t="s">
        <v>204</v>
      </c>
      <c r="C118" s="26" t="s">
        <v>205</v>
      </c>
      <c r="D118" s="26" t="s">
        <v>179</v>
      </c>
      <c r="E118" s="27">
        <v>323</v>
      </c>
      <c r="F118" s="16"/>
      <c r="AC118" s="7" t="e">
        <f>#REF!*2.125</f>
        <v>#REF!</v>
      </c>
    </row>
    <row r="119" spans="1:29" s="6" customFormat="1" ht="47.4" thickBot="1" x14ac:dyDescent="0.3">
      <c r="A119" s="51">
        <v>16</v>
      </c>
      <c r="B119" s="25" t="s">
        <v>206</v>
      </c>
      <c r="C119" s="26" t="s">
        <v>207</v>
      </c>
      <c r="D119" s="26" t="s">
        <v>208</v>
      </c>
      <c r="E119" s="27">
        <v>400</v>
      </c>
      <c r="F119" s="16"/>
      <c r="AC119" s="7" t="e">
        <f>#REF!*2.125</f>
        <v>#REF!</v>
      </c>
    </row>
    <row r="120" spans="1:29" s="6" customFormat="1" ht="31.8" thickBot="1" x14ac:dyDescent="0.3">
      <c r="A120" s="55">
        <v>17</v>
      </c>
      <c r="B120" s="22" t="s">
        <v>261</v>
      </c>
      <c r="C120" s="70" t="s">
        <v>262</v>
      </c>
      <c r="D120" s="23" t="s">
        <v>1</v>
      </c>
      <c r="E120" s="24">
        <v>26</v>
      </c>
      <c r="F120" s="16"/>
      <c r="AC120" s="7" t="e">
        <f>#REF!*2.125</f>
        <v>#REF!</v>
      </c>
    </row>
    <row r="121" spans="1:29" s="6" customFormat="1" thickBot="1" x14ac:dyDescent="0.3">
      <c r="A121" s="52" t="s">
        <v>181</v>
      </c>
      <c r="B121" s="87" t="s">
        <v>210</v>
      </c>
      <c r="C121" s="88"/>
      <c r="D121" s="88"/>
      <c r="E121" s="89"/>
      <c r="F121" s="68"/>
      <c r="AC121" s="7" t="e">
        <f>#REF!*2.125</f>
        <v>#REF!</v>
      </c>
    </row>
    <row r="122" spans="1:29" s="6" customFormat="1" ht="31.8" thickBot="1" x14ac:dyDescent="0.3">
      <c r="A122" s="59">
        <v>1</v>
      </c>
      <c r="B122" s="22" t="s">
        <v>211</v>
      </c>
      <c r="C122" s="48" t="s">
        <v>212</v>
      </c>
      <c r="D122" s="48" t="s">
        <v>1</v>
      </c>
      <c r="E122" s="71">
        <v>86</v>
      </c>
      <c r="F122" s="69"/>
      <c r="AC122" s="7" t="e">
        <f>#REF!*2.125</f>
        <v>#REF!</v>
      </c>
    </row>
    <row r="123" spans="1:29" s="6" customFormat="1" ht="31.8" thickBot="1" x14ac:dyDescent="0.3">
      <c r="A123" s="59">
        <v>2</v>
      </c>
      <c r="B123" s="22" t="s">
        <v>211</v>
      </c>
      <c r="C123" s="48" t="s">
        <v>213</v>
      </c>
      <c r="D123" s="48" t="s">
        <v>1</v>
      </c>
      <c r="E123" s="71">
        <v>93</v>
      </c>
      <c r="F123" s="69"/>
      <c r="AC123" s="7" t="e">
        <f>#REF!*2.125</f>
        <v>#REF!</v>
      </c>
    </row>
    <row r="124" spans="1:29" s="6" customFormat="1" ht="31.8" thickBot="1" x14ac:dyDescent="0.3">
      <c r="A124" s="59">
        <v>3</v>
      </c>
      <c r="B124" s="22" t="s">
        <v>214</v>
      </c>
      <c r="C124" s="48" t="s">
        <v>215</v>
      </c>
      <c r="D124" s="48" t="s">
        <v>1</v>
      </c>
      <c r="E124" s="71">
        <v>70</v>
      </c>
      <c r="F124" s="69"/>
      <c r="AC124" s="7" t="e">
        <f>#REF!*2.125</f>
        <v>#REF!</v>
      </c>
    </row>
    <row r="125" spans="1:29" s="6" customFormat="1" ht="31.8" thickBot="1" x14ac:dyDescent="0.3">
      <c r="A125" s="59">
        <v>4</v>
      </c>
      <c r="B125" s="22" t="s">
        <v>216</v>
      </c>
      <c r="C125" s="48" t="s">
        <v>217</v>
      </c>
      <c r="D125" s="48" t="s">
        <v>1</v>
      </c>
      <c r="E125" s="71">
        <v>44</v>
      </c>
      <c r="F125" s="69"/>
      <c r="AC125" s="7" t="e">
        <f>#REF!*2.125</f>
        <v>#REF!</v>
      </c>
    </row>
    <row r="126" spans="1:29" s="6" customFormat="1" ht="47.4" thickBot="1" x14ac:dyDescent="0.3">
      <c r="A126" s="59">
        <v>5</v>
      </c>
      <c r="B126" s="22" t="s">
        <v>218</v>
      </c>
      <c r="C126" s="48" t="s">
        <v>219</v>
      </c>
      <c r="D126" s="48" t="s">
        <v>43</v>
      </c>
      <c r="E126" s="71">
        <v>15</v>
      </c>
      <c r="F126" s="69"/>
      <c r="AC126" s="7" t="e">
        <f>#REF!*2.125</f>
        <v>#REF!</v>
      </c>
    </row>
    <row r="127" spans="1:29" s="6" customFormat="1" ht="47.4" thickBot="1" x14ac:dyDescent="0.3">
      <c r="A127" s="59">
        <v>6</v>
      </c>
      <c r="B127" s="22" t="s">
        <v>218</v>
      </c>
      <c r="C127" s="48" t="s">
        <v>220</v>
      </c>
      <c r="D127" s="48" t="s">
        <v>43</v>
      </c>
      <c r="E127" s="71">
        <v>20</v>
      </c>
      <c r="F127" s="69"/>
      <c r="AC127" s="7" t="e">
        <f>#REF!*2.125</f>
        <v>#REF!</v>
      </c>
    </row>
    <row r="128" spans="1:29" s="6" customFormat="1" ht="31.8" thickBot="1" x14ac:dyDescent="0.3">
      <c r="A128" s="59">
        <v>7</v>
      </c>
      <c r="B128" s="22" t="s">
        <v>221</v>
      </c>
      <c r="C128" s="48" t="s">
        <v>222</v>
      </c>
      <c r="D128" s="48" t="s">
        <v>1</v>
      </c>
      <c r="E128" s="71">
        <v>6</v>
      </c>
      <c r="F128" s="69"/>
      <c r="AC128" s="7" t="e">
        <f>#REF!*2.125</f>
        <v>#REF!</v>
      </c>
    </row>
    <row r="129" spans="1:29" s="6" customFormat="1" ht="19.2" thickBot="1" x14ac:dyDescent="0.3">
      <c r="A129" s="59">
        <v>8</v>
      </c>
      <c r="B129" s="22" t="s">
        <v>223</v>
      </c>
      <c r="C129" s="48" t="s">
        <v>224</v>
      </c>
      <c r="D129" s="48" t="s">
        <v>178</v>
      </c>
      <c r="E129" s="71">
        <v>188</v>
      </c>
      <c r="F129" s="69"/>
      <c r="AC129" s="7" t="e">
        <f>#REF!*2.125</f>
        <v>#REF!</v>
      </c>
    </row>
    <row r="130" spans="1:29" s="6" customFormat="1" ht="47.4" thickBot="1" x14ac:dyDescent="0.3">
      <c r="A130" s="59">
        <v>9</v>
      </c>
      <c r="B130" s="22" t="s">
        <v>225</v>
      </c>
      <c r="C130" s="48" t="s">
        <v>226</v>
      </c>
      <c r="D130" s="48" t="s">
        <v>227</v>
      </c>
      <c r="E130" s="71">
        <v>135</v>
      </c>
      <c r="F130" s="69"/>
      <c r="AC130" s="7" t="e">
        <f>#REF!*2.125</f>
        <v>#REF!</v>
      </c>
    </row>
    <row r="131" spans="1:29" s="6" customFormat="1" ht="47.4" thickBot="1" x14ac:dyDescent="0.3">
      <c r="A131" s="59">
        <v>10</v>
      </c>
      <c r="B131" s="22" t="s">
        <v>225</v>
      </c>
      <c r="C131" s="48" t="s">
        <v>228</v>
      </c>
      <c r="D131" s="48" t="s">
        <v>227</v>
      </c>
      <c r="E131" s="71">
        <v>115</v>
      </c>
      <c r="F131" s="69"/>
      <c r="AC131" s="7" t="e">
        <f>#REF!*2.125</f>
        <v>#REF!</v>
      </c>
    </row>
    <row r="132" spans="1:29" s="6" customFormat="1" ht="47.4" thickBot="1" x14ac:dyDescent="0.3">
      <c r="A132" s="59">
        <v>11</v>
      </c>
      <c r="B132" s="22" t="s">
        <v>229</v>
      </c>
      <c r="C132" s="48" t="s">
        <v>230</v>
      </c>
      <c r="D132" s="48" t="s">
        <v>1</v>
      </c>
      <c r="E132" s="71">
        <v>23</v>
      </c>
      <c r="F132" s="69"/>
      <c r="AC132" s="7" t="e">
        <f>#REF!*2.125</f>
        <v>#REF!</v>
      </c>
    </row>
    <row r="133" spans="1:29" s="6" customFormat="1" ht="47.4" thickBot="1" x14ac:dyDescent="0.3">
      <c r="A133" s="59">
        <v>12</v>
      </c>
      <c r="B133" s="25" t="s">
        <v>229</v>
      </c>
      <c r="C133" s="49" t="s">
        <v>231</v>
      </c>
      <c r="D133" s="49" t="s">
        <v>1</v>
      </c>
      <c r="E133" s="67">
        <v>35</v>
      </c>
      <c r="F133" s="69"/>
      <c r="AC133" s="7" t="e">
        <f>#REF!*2.125</f>
        <v>#REF!</v>
      </c>
    </row>
    <row r="134" spans="1:29" s="6" customFormat="1" thickBot="1" x14ac:dyDescent="0.3">
      <c r="A134" s="52" t="s">
        <v>209</v>
      </c>
      <c r="B134" s="87" t="s">
        <v>241</v>
      </c>
      <c r="C134" s="88"/>
      <c r="D134" s="88"/>
      <c r="E134" s="89"/>
      <c r="F134" s="60"/>
      <c r="AC134" s="7" t="e">
        <f>#REF!*2.125</f>
        <v>#REF!</v>
      </c>
    </row>
    <row r="135" spans="1:29" s="6" customFormat="1" ht="16.2" thickBot="1" x14ac:dyDescent="0.3">
      <c r="A135" s="51">
        <v>1</v>
      </c>
      <c r="B135" s="22" t="s">
        <v>232</v>
      </c>
      <c r="C135" s="23" t="s">
        <v>233</v>
      </c>
      <c r="D135" s="23" t="s">
        <v>1</v>
      </c>
      <c r="E135" s="24">
        <v>85</v>
      </c>
      <c r="F135" s="16"/>
      <c r="AC135" s="7" t="e">
        <f>#REF!*2.125</f>
        <v>#REF!</v>
      </c>
    </row>
    <row r="136" spans="1:29" s="6" customFormat="1" ht="31.8" thickBot="1" x14ac:dyDescent="0.3">
      <c r="A136" s="51">
        <v>2</v>
      </c>
      <c r="B136" s="25" t="s">
        <v>234</v>
      </c>
      <c r="C136" s="26" t="s">
        <v>235</v>
      </c>
      <c r="D136" s="26" t="s">
        <v>1</v>
      </c>
      <c r="E136" s="27">
        <v>80</v>
      </c>
      <c r="F136" s="16"/>
      <c r="AC136" s="7" t="e">
        <f>#REF!*2.125</f>
        <v>#REF!</v>
      </c>
    </row>
    <row r="137" spans="1:29" s="6" customFormat="1" ht="16.2" thickBot="1" x14ac:dyDescent="0.3">
      <c r="A137" s="51">
        <v>3</v>
      </c>
      <c r="B137" s="25" t="s">
        <v>236</v>
      </c>
      <c r="C137" s="26" t="s">
        <v>237</v>
      </c>
      <c r="D137" s="26" t="s">
        <v>1</v>
      </c>
      <c r="E137" s="27">
        <v>65</v>
      </c>
      <c r="F137" s="16"/>
      <c r="AC137" s="7" t="e">
        <f>#REF!*2.125</f>
        <v>#REF!</v>
      </c>
    </row>
    <row r="138" spans="1:29" s="6" customFormat="1" ht="16.2" thickBot="1" x14ac:dyDescent="0.3">
      <c r="A138" s="51">
        <v>4</v>
      </c>
      <c r="B138" s="25" t="s">
        <v>238</v>
      </c>
      <c r="C138" s="26" t="s">
        <v>239</v>
      </c>
      <c r="D138" s="26" t="s">
        <v>1</v>
      </c>
      <c r="E138" s="27">
        <v>80</v>
      </c>
      <c r="F138" s="16"/>
      <c r="AC138" s="7" t="e">
        <f>#REF!*2.125</f>
        <v>#REF!</v>
      </c>
    </row>
    <row r="139" spans="1:29" s="6" customFormat="1" thickBot="1" x14ac:dyDescent="0.3">
      <c r="A139" s="52" t="s">
        <v>240</v>
      </c>
      <c r="B139" s="90" t="s">
        <v>243</v>
      </c>
      <c r="C139" s="91"/>
      <c r="D139" s="91"/>
      <c r="E139" s="92"/>
      <c r="F139" s="60"/>
      <c r="AC139" s="7" t="e">
        <f>#REF!*2.125</f>
        <v>#REF!</v>
      </c>
    </row>
    <row r="140" spans="1:29" s="6" customFormat="1" ht="31.8" thickBot="1" x14ac:dyDescent="0.3">
      <c r="A140" s="51">
        <v>1</v>
      </c>
      <c r="B140" s="22" t="s">
        <v>244</v>
      </c>
      <c r="C140" s="23" t="s">
        <v>245</v>
      </c>
      <c r="D140" s="23" t="s">
        <v>177</v>
      </c>
      <c r="E140" s="24">
        <v>100</v>
      </c>
      <c r="F140" s="16"/>
      <c r="AC140" s="7" t="e">
        <f>#REF!*2.125</f>
        <v>#REF!</v>
      </c>
    </row>
    <row r="141" spans="1:29" s="6" customFormat="1" ht="47.4" thickBot="1" x14ac:dyDescent="0.3">
      <c r="A141" s="51">
        <v>2</v>
      </c>
      <c r="B141" s="25" t="s">
        <v>246</v>
      </c>
      <c r="C141" s="26" t="s">
        <v>247</v>
      </c>
      <c r="D141" s="26" t="s">
        <v>43</v>
      </c>
      <c r="E141" s="27">
        <v>44</v>
      </c>
      <c r="F141" s="16"/>
      <c r="AC141" s="7" t="e">
        <f>#REF!*2.125</f>
        <v>#REF!</v>
      </c>
    </row>
    <row r="142" spans="1:29" s="6" customFormat="1" ht="47.4" thickBot="1" x14ac:dyDescent="0.3">
      <c r="A142" s="51">
        <v>3</v>
      </c>
      <c r="B142" s="25" t="s">
        <v>248</v>
      </c>
      <c r="C142" s="26" t="s">
        <v>249</v>
      </c>
      <c r="D142" s="26" t="s">
        <v>43</v>
      </c>
      <c r="E142" s="27">
        <v>180</v>
      </c>
      <c r="F142" s="16"/>
      <c r="AC142" s="7" t="e">
        <f>#REF!*2.125</f>
        <v>#REF!</v>
      </c>
    </row>
    <row r="143" spans="1:29" s="6" customFormat="1" ht="31.8" thickBot="1" x14ac:dyDescent="0.3">
      <c r="A143" s="51">
        <v>4</v>
      </c>
      <c r="B143" s="25" t="s">
        <v>250</v>
      </c>
      <c r="C143" s="26" t="s">
        <v>251</v>
      </c>
      <c r="D143" s="26" t="s">
        <v>43</v>
      </c>
      <c r="E143" s="27">
        <v>250</v>
      </c>
      <c r="F143" s="16"/>
      <c r="AC143" s="7" t="e">
        <f>#REF!*2.125</f>
        <v>#REF!</v>
      </c>
    </row>
    <row r="144" spans="1:29" s="6" customFormat="1" ht="63" thickBot="1" x14ac:dyDescent="0.3">
      <c r="A144" s="51">
        <v>5</v>
      </c>
      <c r="B144" s="25" t="s">
        <v>252</v>
      </c>
      <c r="C144" s="26" t="s">
        <v>253</v>
      </c>
      <c r="D144" s="26" t="s">
        <v>254</v>
      </c>
      <c r="E144" s="27">
        <v>9</v>
      </c>
      <c r="F144" s="16"/>
      <c r="AC144" s="7" t="e">
        <f>#REF!*2.125</f>
        <v>#REF!</v>
      </c>
    </row>
    <row r="145" spans="1:29" s="6" customFormat="1" thickBot="1" x14ac:dyDescent="0.3">
      <c r="A145" s="61" t="s">
        <v>242</v>
      </c>
      <c r="B145" s="93" t="s">
        <v>255</v>
      </c>
      <c r="C145" s="94"/>
      <c r="D145" s="94"/>
      <c r="E145" s="95"/>
      <c r="F145" s="62"/>
      <c r="AC145" s="7" t="e">
        <f>#REF!*2.125</f>
        <v>#REF!</v>
      </c>
    </row>
    <row r="146" spans="1:29" s="6" customFormat="1" ht="16.2" thickBot="1" x14ac:dyDescent="0.3">
      <c r="A146" s="51">
        <v>1</v>
      </c>
      <c r="B146" s="22"/>
      <c r="C146" s="72" t="s">
        <v>256</v>
      </c>
      <c r="D146" s="23" t="s">
        <v>257</v>
      </c>
      <c r="E146" s="23">
        <v>45</v>
      </c>
      <c r="F146" s="16"/>
      <c r="AC146" s="7" t="e">
        <f>#REF!*2.125</f>
        <v>#REF!</v>
      </c>
    </row>
    <row r="147" spans="1:29" s="6" customFormat="1" ht="16.2" thickBot="1" x14ac:dyDescent="0.3">
      <c r="A147" s="51">
        <v>2</v>
      </c>
      <c r="B147" s="25"/>
      <c r="C147" s="66" t="s">
        <v>258</v>
      </c>
      <c r="D147" s="26" t="s">
        <v>257</v>
      </c>
      <c r="E147" s="27">
        <v>55</v>
      </c>
      <c r="F147" s="16"/>
      <c r="AC147" s="7" t="e">
        <f>#REF!*2.125</f>
        <v>#REF!</v>
      </c>
    </row>
    <row r="148" spans="1:29" s="6" customFormat="1" ht="16.2" thickBot="1" x14ac:dyDescent="0.3">
      <c r="A148" s="51">
        <v>3</v>
      </c>
      <c r="B148" s="25"/>
      <c r="C148" s="66"/>
      <c r="D148" s="26"/>
      <c r="E148" s="27"/>
      <c r="F148" s="16"/>
      <c r="AC148" s="7" t="e">
        <f>#REF!*2.125</f>
        <v>#REF!</v>
      </c>
    </row>
    <row r="149" spans="1:29" s="6" customFormat="1" ht="16.2" thickBot="1" x14ac:dyDescent="0.3">
      <c r="A149" s="51">
        <v>4</v>
      </c>
      <c r="B149" s="25"/>
      <c r="C149" s="66"/>
      <c r="D149" s="26"/>
      <c r="E149" s="27"/>
      <c r="F149" s="16"/>
      <c r="AC149" s="7" t="e">
        <f>#REF!*2.125</f>
        <v>#REF!</v>
      </c>
    </row>
    <row r="150" spans="1:29" s="6" customFormat="1" ht="15.6" x14ac:dyDescent="0.25">
      <c r="A150" s="51">
        <v>5</v>
      </c>
      <c r="B150" s="56"/>
      <c r="C150" s="63"/>
      <c r="D150" s="57"/>
      <c r="E150" s="58"/>
      <c r="F150" s="16"/>
      <c r="AC150" s="7" t="e">
        <f>#REF!*2.125</f>
        <v>#REF!</v>
      </c>
    </row>
    <row r="151" spans="1:29" s="6" customFormat="1" ht="15.6" x14ac:dyDescent="0.25">
      <c r="A151" s="51">
        <v>6</v>
      </c>
      <c r="B151" s="56"/>
      <c r="C151" s="63"/>
      <c r="D151" s="57"/>
      <c r="E151" s="58"/>
      <c r="F151" s="16"/>
      <c r="AC151" s="7" t="e">
        <f>#REF!*2.125</f>
        <v>#REF!</v>
      </c>
    </row>
    <row r="152" spans="1:29" s="6" customFormat="1" ht="15.6" x14ac:dyDescent="0.25">
      <c r="A152" s="51">
        <v>7</v>
      </c>
      <c r="B152" s="56"/>
      <c r="C152" s="63"/>
      <c r="D152" s="57"/>
      <c r="E152" s="58"/>
      <c r="F152" s="16"/>
      <c r="AC152" s="7" t="e">
        <f>#REF!*2.125</f>
        <v>#REF!</v>
      </c>
    </row>
    <row r="153" spans="1:29" s="6" customFormat="1" ht="13.8" x14ac:dyDescent="0.25">
      <c r="A153" s="52"/>
      <c r="B153" s="33"/>
      <c r="C153" s="79" t="s">
        <v>2</v>
      </c>
      <c r="D153" s="80"/>
      <c r="E153" s="81"/>
      <c r="F153" s="17">
        <f>SUM(F12:F120)</f>
        <v>0</v>
      </c>
      <c r="AC153" s="7" t="e">
        <f>#REF!*2.125</f>
        <v>#REF!</v>
      </c>
    </row>
    <row r="154" spans="1:29" s="6" customFormat="1" ht="13.8" x14ac:dyDescent="0.25">
      <c r="A154" s="53"/>
      <c r="B154" s="36"/>
      <c r="C154" s="36"/>
      <c r="D154" s="36"/>
      <c r="E154" s="50"/>
      <c r="F154" s="20"/>
      <c r="AC154" s="7" t="e">
        <f>#REF!*2.125</f>
        <v>#REF!</v>
      </c>
    </row>
    <row r="155" spans="1:29" s="6" customFormat="1" ht="13.8" x14ac:dyDescent="0.25">
      <c r="A155" s="38"/>
      <c r="B155" s="37"/>
      <c r="C155" s="37"/>
      <c r="D155" s="38"/>
      <c r="E155" s="39"/>
      <c r="F155" s="9"/>
      <c r="AC155" s="7" t="e">
        <f>#REF!*2.125</f>
        <v>#REF!</v>
      </c>
    </row>
    <row r="156" spans="1:29" s="6" customFormat="1" ht="15.6" x14ac:dyDescent="0.25">
      <c r="A156" s="54" t="s">
        <v>6</v>
      </c>
      <c r="B156" s="40"/>
      <c r="C156" s="40"/>
      <c r="D156" s="41"/>
      <c r="E156" s="42"/>
      <c r="F156" s="21"/>
      <c r="AC156" s="7" t="e">
        <f>#REF!*2.125</f>
        <v>#REF!</v>
      </c>
    </row>
    <row r="157" spans="1:29" s="6" customFormat="1" ht="16.2" x14ac:dyDescent="0.25">
      <c r="A157" s="86" t="s">
        <v>29</v>
      </c>
      <c r="B157" s="86"/>
      <c r="C157" s="86"/>
      <c r="D157" s="86"/>
      <c r="E157" s="86"/>
      <c r="F157" s="86"/>
      <c r="AC157" s="7" t="e">
        <f>#REF!*2.125</f>
        <v>#REF!</v>
      </c>
    </row>
    <row r="158" spans="1:29" s="6" customFormat="1" ht="16.2" x14ac:dyDescent="0.25">
      <c r="A158" s="86" t="s">
        <v>30</v>
      </c>
      <c r="B158" s="86"/>
      <c r="C158" s="86"/>
      <c r="D158" s="86"/>
      <c r="E158" s="86"/>
      <c r="F158" s="86"/>
      <c r="AC158" s="7" t="e">
        <f>#REF!*2.125</f>
        <v>#REF!</v>
      </c>
    </row>
    <row r="159" spans="1:29" s="6" customFormat="1" ht="15.6" x14ac:dyDescent="0.25">
      <c r="A159" s="85"/>
      <c r="B159" s="85"/>
      <c r="C159" s="45"/>
      <c r="D159" s="43"/>
      <c r="E159" s="44"/>
      <c r="F159" s="5"/>
      <c r="AC159" s="7" t="e">
        <f>#REF!*2.125</f>
        <v>#REF!</v>
      </c>
    </row>
    <row r="160" spans="1:29" s="6" customFormat="1" x14ac:dyDescent="0.25">
      <c r="A160" s="31"/>
      <c r="B160" s="30"/>
      <c r="C160" s="30"/>
      <c r="D160" s="31"/>
      <c r="E160" s="32"/>
      <c r="F160" s="2"/>
      <c r="AC160" s="7" t="e">
        <f>#REF!*2.125</f>
        <v>#REF!</v>
      </c>
    </row>
    <row r="161" spans="1:29" s="6" customFormat="1" ht="15.6" x14ac:dyDescent="0.25">
      <c r="A161" s="85" t="s">
        <v>5</v>
      </c>
      <c r="B161" s="85"/>
      <c r="C161" s="45"/>
      <c r="D161" s="43"/>
      <c r="E161" s="44"/>
      <c r="F161" s="5"/>
      <c r="AC161" s="7" t="e">
        <f>#REF!*2.125</f>
        <v>#REF!</v>
      </c>
    </row>
    <row r="162" spans="1:29" s="6" customFormat="1" ht="15.6" x14ac:dyDescent="0.25">
      <c r="A162" s="43"/>
      <c r="B162" s="45"/>
      <c r="C162" s="45"/>
      <c r="D162" s="43"/>
      <c r="E162" s="44"/>
      <c r="F162" s="5"/>
      <c r="AC162" s="7" t="e">
        <f>#REF!*2.125</f>
        <v>#REF!</v>
      </c>
    </row>
    <row r="163" spans="1:29" s="6" customFormat="1" x14ac:dyDescent="0.25">
      <c r="A163" s="31"/>
      <c r="B163" s="30"/>
      <c r="C163" s="30"/>
      <c r="D163" s="31"/>
      <c r="E163" s="32"/>
      <c r="F163" s="2"/>
      <c r="AC163" s="7" t="e">
        <f>#REF!*2.125</f>
        <v>#REF!</v>
      </c>
    </row>
    <row r="164" spans="1:29" s="6" customFormat="1" x14ac:dyDescent="0.25">
      <c r="A164" s="31"/>
      <c r="B164" s="30"/>
      <c r="C164" s="30"/>
      <c r="D164" s="31"/>
      <c r="E164" s="32"/>
      <c r="F164" s="2"/>
      <c r="AC164" s="7" t="e">
        <f>#REF!*2.125</f>
        <v>#REF!</v>
      </c>
    </row>
    <row r="165" spans="1:29" s="6" customFormat="1" x14ac:dyDescent="0.25">
      <c r="A165" s="31"/>
      <c r="B165" s="30"/>
      <c r="C165" s="30"/>
      <c r="D165" s="31"/>
      <c r="E165" s="32"/>
      <c r="F165" s="2"/>
      <c r="AC165" s="7" t="e">
        <f>#REF!*2.125</f>
        <v>#REF!</v>
      </c>
    </row>
    <row r="166" spans="1:29" s="6" customFormat="1" x14ac:dyDescent="0.25">
      <c r="A166" s="31"/>
      <c r="B166" s="30"/>
      <c r="C166" s="30"/>
      <c r="D166" s="31"/>
      <c r="E166" s="32"/>
      <c r="F166" s="2"/>
      <c r="AC166" s="7" t="e">
        <f>#REF!*2.125</f>
        <v>#REF!</v>
      </c>
    </row>
    <row r="167" spans="1:29" s="6" customFormat="1" x14ac:dyDescent="0.25">
      <c r="A167" s="31"/>
      <c r="B167" s="30"/>
      <c r="C167" s="30"/>
      <c r="D167" s="31"/>
      <c r="E167" s="32"/>
      <c r="F167" s="2"/>
      <c r="AC167" s="7" t="e">
        <f>#REF!*2.125</f>
        <v>#REF!</v>
      </c>
    </row>
    <row r="168" spans="1:29" s="6" customFormat="1" x14ac:dyDescent="0.25">
      <c r="A168" s="31"/>
      <c r="B168" s="30"/>
      <c r="C168" s="30"/>
      <c r="D168" s="31"/>
      <c r="E168" s="32"/>
      <c r="F168" s="2"/>
      <c r="AC168" s="7" t="e">
        <f>#REF!*2.125</f>
        <v>#REF!</v>
      </c>
    </row>
    <row r="169" spans="1:29" s="6" customFormat="1" x14ac:dyDescent="0.25">
      <c r="A169" s="31"/>
      <c r="B169" s="30"/>
      <c r="C169" s="30"/>
      <c r="D169" s="31"/>
      <c r="E169" s="32"/>
      <c r="F169" s="2"/>
      <c r="AC169" s="7" t="e">
        <f>#REF!*2.125</f>
        <v>#REF!</v>
      </c>
    </row>
    <row r="170" spans="1:29" s="6" customFormat="1" x14ac:dyDescent="0.25">
      <c r="A170" s="31"/>
      <c r="B170" s="30"/>
      <c r="C170" s="30"/>
      <c r="D170" s="31"/>
      <c r="E170" s="32"/>
      <c r="F170" s="2"/>
      <c r="AC170" s="7" t="e">
        <f>#REF!*2.125</f>
        <v>#REF!</v>
      </c>
    </row>
    <row r="171" spans="1:29" s="6" customFormat="1" x14ac:dyDescent="0.25">
      <c r="A171" s="31"/>
      <c r="B171" s="30"/>
      <c r="C171" s="30"/>
      <c r="D171" s="31"/>
      <c r="E171" s="32"/>
      <c r="F171" s="2"/>
      <c r="AC171" s="7" t="e">
        <f>#REF!*2.125</f>
        <v>#REF!</v>
      </c>
    </row>
    <row r="172" spans="1:29" s="7" customFormat="1" x14ac:dyDescent="0.25">
      <c r="A172" s="31"/>
      <c r="B172" s="30"/>
      <c r="C172" s="30"/>
      <c r="D172" s="31"/>
      <c r="E172" s="32"/>
      <c r="F172" s="2"/>
      <c r="G172" s="6"/>
      <c r="H172" s="6"/>
      <c r="I172" s="6"/>
      <c r="J172" s="6"/>
      <c r="K172" s="6"/>
      <c r="L172" s="6"/>
      <c r="AC172" s="7" t="e">
        <f>#REF!*2.125</f>
        <v>#REF!</v>
      </c>
    </row>
    <row r="173" spans="1:29" s="7" customFormat="1" x14ac:dyDescent="0.25">
      <c r="A173" s="31"/>
      <c r="B173" s="30"/>
      <c r="C173" s="30"/>
      <c r="D173" s="31"/>
      <c r="E173" s="32"/>
      <c r="F173" s="2"/>
      <c r="G173" s="6"/>
      <c r="H173" s="6"/>
      <c r="I173" s="6"/>
      <c r="J173" s="6"/>
      <c r="K173" s="6"/>
      <c r="L173" s="6"/>
      <c r="AC173" s="7" t="e">
        <f>#REF!*2.125</f>
        <v>#REF!</v>
      </c>
    </row>
    <row r="174" spans="1:29" s="7" customFormat="1" x14ac:dyDescent="0.25">
      <c r="A174" s="31"/>
      <c r="B174" s="30"/>
      <c r="C174" s="30"/>
      <c r="D174" s="31"/>
      <c r="E174" s="32"/>
      <c r="F174" s="2"/>
      <c r="G174" s="6"/>
      <c r="H174" s="6"/>
      <c r="I174" s="6"/>
      <c r="J174" s="6"/>
      <c r="K174" s="6"/>
      <c r="L174" s="6"/>
      <c r="AC174" s="7">
        <f>E103*2.125</f>
        <v>0</v>
      </c>
    </row>
    <row r="175" spans="1:29" s="7" customFormat="1" x14ac:dyDescent="0.25">
      <c r="A175" s="31"/>
      <c r="B175" s="30"/>
      <c r="C175" s="30"/>
      <c r="D175" s="31"/>
      <c r="E175" s="32"/>
      <c r="F175" s="2"/>
      <c r="G175" s="6"/>
      <c r="H175" s="6"/>
      <c r="I175" s="6"/>
      <c r="J175" s="6"/>
      <c r="K175" s="6"/>
      <c r="L175" s="6"/>
      <c r="AC175" s="7">
        <f>E104*2.125</f>
        <v>1806.25</v>
      </c>
    </row>
    <row r="176" spans="1:29" s="7" customFormat="1" x14ac:dyDescent="0.25">
      <c r="A176" s="31"/>
      <c r="B176" s="30"/>
      <c r="C176" s="30"/>
      <c r="D176" s="31"/>
      <c r="E176" s="32"/>
      <c r="F176" s="2"/>
      <c r="G176" s="6"/>
      <c r="H176" s="6"/>
      <c r="I176" s="6"/>
      <c r="J176" s="6"/>
      <c r="K176" s="6"/>
      <c r="L176" s="6"/>
      <c r="AC176" s="7">
        <f>E105*2.125</f>
        <v>2018.75</v>
      </c>
    </row>
    <row r="177" spans="1:29" s="7" customFormat="1" x14ac:dyDescent="0.25">
      <c r="A177" s="31"/>
      <c r="B177" s="30"/>
      <c r="C177" s="30"/>
      <c r="D177" s="31"/>
      <c r="E177" s="32"/>
      <c r="F177" s="2"/>
      <c r="G177" s="6"/>
      <c r="H177" s="6"/>
      <c r="I177" s="6"/>
      <c r="J177" s="6"/>
      <c r="K177" s="6"/>
      <c r="L177" s="6"/>
      <c r="AC177" s="7">
        <f>E106*2.125</f>
        <v>2550</v>
      </c>
    </row>
    <row r="178" spans="1:29" s="7" customFormat="1" x14ac:dyDescent="0.25">
      <c r="A178" s="31"/>
      <c r="B178" s="30"/>
      <c r="C178" s="30"/>
      <c r="D178" s="31"/>
      <c r="E178" s="32"/>
      <c r="F178" s="2"/>
      <c r="G178" s="6"/>
      <c r="H178" s="6"/>
      <c r="I178" s="6"/>
      <c r="J178" s="6"/>
      <c r="K178" s="6"/>
      <c r="L178" s="6"/>
      <c r="AC178" s="7">
        <f>E107*2.125</f>
        <v>2762.5</v>
      </c>
    </row>
    <row r="179" spans="1:29" s="7" customFormat="1" x14ac:dyDescent="0.25">
      <c r="A179" s="31"/>
      <c r="B179" s="30"/>
      <c r="C179" s="30"/>
      <c r="D179" s="31"/>
      <c r="E179" s="32"/>
      <c r="F179" s="2"/>
      <c r="G179" s="6"/>
      <c r="H179" s="6"/>
      <c r="I179" s="6"/>
      <c r="J179" s="6"/>
      <c r="K179" s="6"/>
      <c r="L179" s="6"/>
      <c r="AC179" s="7">
        <f>E108*2.125</f>
        <v>2975</v>
      </c>
    </row>
    <row r="180" spans="1:29" s="7" customFormat="1" x14ac:dyDescent="0.25">
      <c r="A180" s="31"/>
      <c r="B180" s="30"/>
      <c r="C180" s="30"/>
      <c r="D180" s="31"/>
      <c r="E180" s="32"/>
      <c r="F180" s="2"/>
      <c r="G180" s="6"/>
      <c r="H180" s="6"/>
      <c r="I180" s="6"/>
      <c r="J180" s="6"/>
      <c r="K180" s="6"/>
      <c r="L180" s="6"/>
      <c r="AC180" s="7">
        <f>E109*2.125</f>
        <v>3187.5</v>
      </c>
    </row>
    <row r="181" spans="1:29" s="7" customFormat="1" x14ac:dyDescent="0.25">
      <c r="A181" s="31"/>
      <c r="B181" s="30"/>
      <c r="C181" s="30"/>
      <c r="D181" s="31"/>
      <c r="E181" s="32"/>
      <c r="F181" s="2"/>
      <c r="G181" s="6"/>
      <c r="H181" s="6"/>
      <c r="I181" s="6"/>
      <c r="J181" s="6"/>
      <c r="K181" s="6"/>
      <c r="L181" s="6"/>
      <c r="AC181" s="7">
        <f>E110*2.125</f>
        <v>3400</v>
      </c>
    </row>
    <row r="182" spans="1:29" s="7" customFormat="1" x14ac:dyDescent="0.25">
      <c r="A182" s="31"/>
      <c r="B182" s="30"/>
      <c r="C182" s="30"/>
      <c r="D182" s="31"/>
      <c r="E182" s="32"/>
      <c r="F182" s="2"/>
      <c r="G182" s="6"/>
      <c r="H182" s="6"/>
      <c r="I182" s="6"/>
      <c r="J182" s="6"/>
      <c r="K182" s="6"/>
      <c r="L182" s="6"/>
      <c r="AC182" s="7">
        <f>E111*2.125</f>
        <v>55.25</v>
      </c>
    </row>
    <row r="183" spans="1:29" s="7" customFormat="1" x14ac:dyDescent="0.25">
      <c r="A183" s="31"/>
      <c r="B183" s="30"/>
      <c r="C183" s="30"/>
      <c r="D183" s="31"/>
      <c r="E183" s="32"/>
      <c r="F183" s="2"/>
      <c r="G183" s="6"/>
      <c r="H183" s="6"/>
      <c r="I183" s="6"/>
      <c r="J183" s="6"/>
      <c r="K183" s="6"/>
      <c r="L183" s="6"/>
      <c r="AC183" s="7">
        <f>E112*2.125</f>
        <v>63.75</v>
      </c>
    </row>
    <row r="184" spans="1:29" s="7" customFormat="1" x14ac:dyDescent="0.25">
      <c r="A184" s="31"/>
      <c r="B184" s="30"/>
      <c r="C184" s="30"/>
      <c r="D184" s="31"/>
      <c r="E184" s="32"/>
      <c r="F184" s="2"/>
      <c r="G184" s="6"/>
      <c r="H184" s="6"/>
      <c r="I184" s="6"/>
      <c r="J184" s="6"/>
      <c r="K184" s="6"/>
      <c r="L184" s="6"/>
      <c r="AC184" s="7">
        <f>E113*2.125</f>
        <v>82.875</v>
      </c>
    </row>
    <row r="185" spans="1:29" s="7" customFormat="1" x14ac:dyDescent="0.25">
      <c r="A185" s="31"/>
      <c r="B185" s="30"/>
      <c r="C185" s="30"/>
      <c r="D185" s="31"/>
      <c r="E185" s="32"/>
      <c r="F185" s="2"/>
      <c r="G185" s="6"/>
      <c r="H185" s="6"/>
      <c r="I185" s="6"/>
      <c r="J185" s="6"/>
      <c r="K185" s="6"/>
      <c r="L185" s="6"/>
      <c r="AC185" s="7">
        <f>E114*2.125</f>
        <v>199.75</v>
      </c>
    </row>
    <row r="186" spans="1:29" s="7" customFormat="1" x14ac:dyDescent="0.25">
      <c r="A186" s="31"/>
      <c r="B186" s="30"/>
      <c r="C186" s="30"/>
      <c r="D186" s="31"/>
      <c r="E186" s="32"/>
      <c r="F186" s="2"/>
      <c r="G186" s="6"/>
      <c r="H186" s="6"/>
      <c r="I186" s="6"/>
      <c r="J186" s="6"/>
      <c r="K186" s="6"/>
      <c r="L186" s="6"/>
      <c r="AC186" s="7">
        <f>E115*2.125</f>
        <v>119</v>
      </c>
    </row>
    <row r="187" spans="1:29" s="7" customFormat="1" x14ac:dyDescent="0.25">
      <c r="A187" s="31"/>
      <c r="B187" s="30"/>
      <c r="C187" s="30"/>
      <c r="D187" s="31"/>
      <c r="E187" s="32"/>
      <c r="F187" s="2"/>
      <c r="G187" s="6"/>
      <c r="H187" s="6"/>
      <c r="I187" s="6"/>
      <c r="J187" s="6"/>
      <c r="K187" s="6"/>
      <c r="L187" s="6"/>
      <c r="AC187" s="7">
        <f>E116*2.125</f>
        <v>199.75</v>
      </c>
    </row>
    <row r="188" spans="1:29" s="7" customFormat="1" x14ac:dyDescent="0.25">
      <c r="A188" s="31"/>
      <c r="B188" s="30"/>
      <c r="C188" s="30"/>
      <c r="D188" s="31"/>
      <c r="E188" s="32"/>
      <c r="F188" s="2"/>
      <c r="G188" s="6"/>
      <c r="H188" s="6"/>
      <c r="I188" s="6"/>
      <c r="J188" s="6"/>
      <c r="K188" s="6"/>
      <c r="L188" s="6"/>
      <c r="AC188" s="7">
        <f>E117*2.125</f>
        <v>42.5</v>
      </c>
    </row>
    <row r="189" spans="1:29" s="7" customFormat="1" x14ac:dyDescent="0.25">
      <c r="A189" s="31"/>
      <c r="B189" s="30"/>
      <c r="C189" s="30"/>
      <c r="D189" s="31"/>
      <c r="E189" s="32"/>
      <c r="F189" s="2"/>
      <c r="G189" s="6"/>
      <c r="H189" s="6"/>
      <c r="I189" s="6"/>
      <c r="J189" s="6"/>
      <c r="K189" s="6"/>
      <c r="L189" s="6"/>
      <c r="AC189" s="7">
        <f>E118*2.125</f>
        <v>686.375</v>
      </c>
    </row>
    <row r="190" spans="1:29" s="7" customFormat="1" x14ac:dyDescent="0.25">
      <c r="A190" s="31"/>
      <c r="B190" s="30"/>
      <c r="C190" s="30"/>
      <c r="D190" s="31"/>
      <c r="E190" s="32"/>
      <c r="F190" s="2"/>
      <c r="G190" s="6"/>
      <c r="H190" s="6"/>
      <c r="I190" s="6"/>
      <c r="J190" s="6"/>
      <c r="K190" s="6"/>
      <c r="L190" s="6"/>
      <c r="AC190" s="7">
        <f>E119*2.125</f>
        <v>850</v>
      </c>
    </row>
    <row r="191" spans="1:29" s="7" customFormat="1" x14ac:dyDescent="0.25">
      <c r="A191" s="31"/>
      <c r="B191" s="30"/>
      <c r="C191" s="30"/>
      <c r="D191" s="31"/>
      <c r="E191" s="32"/>
      <c r="F191" s="2"/>
      <c r="G191" s="6"/>
      <c r="H191" s="6"/>
      <c r="I191" s="6"/>
      <c r="J191" s="6"/>
      <c r="K191" s="6"/>
      <c r="L191" s="6"/>
      <c r="AC191" s="7">
        <f>E120*2.125</f>
        <v>55.25</v>
      </c>
    </row>
    <row r="192" spans="1:29" s="7" customFormat="1" x14ac:dyDescent="0.25">
      <c r="A192" s="31"/>
      <c r="B192" s="30"/>
      <c r="C192" s="30"/>
      <c r="D192" s="31"/>
      <c r="E192" s="32"/>
      <c r="F192" s="2"/>
      <c r="G192" s="6"/>
      <c r="H192" s="6"/>
      <c r="I192" s="6"/>
      <c r="J192" s="6"/>
      <c r="K192" s="6"/>
      <c r="L192" s="6"/>
      <c r="AC192" s="7">
        <f>E121*2.125</f>
        <v>0</v>
      </c>
    </row>
    <row r="193" spans="1:29" s="7" customFormat="1" x14ac:dyDescent="0.25">
      <c r="A193" s="31"/>
      <c r="B193" s="30"/>
      <c r="C193" s="30"/>
      <c r="D193" s="31"/>
      <c r="E193" s="32"/>
      <c r="F193" s="2"/>
      <c r="G193" s="6"/>
      <c r="H193" s="6"/>
      <c r="I193" s="6"/>
      <c r="J193" s="6"/>
      <c r="K193" s="6"/>
      <c r="L193" s="6"/>
      <c r="AC193" s="7">
        <f>E122*2.125</f>
        <v>182.75</v>
      </c>
    </row>
    <row r="194" spans="1:29" s="7" customFormat="1" x14ac:dyDescent="0.25">
      <c r="A194" s="31"/>
      <c r="B194" s="30"/>
      <c r="C194" s="30"/>
      <c r="D194" s="31"/>
      <c r="E194" s="32"/>
      <c r="F194" s="2"/>
      <c r="G194" s="6"/>
      <c r="H194" s="6"/>
      <c r="I194" s="6"/>
      <c r="J194" s="6"/>
      <c r="K194" s="6"/>
      <c r="L194" s="6"/>
      <c r="AC194" s="7">
        <f>E123*2.125</f>
        <v>197.625</v>
      </c>
    </row>
    <row r="195" spans="1:29" s="7" customFormat="1" x14ac:dyDescent="0.25">
      <c r="A195" s="31"/>
      <c r="B195" s="30"/>
      <c r="C195" s="30"/>
      <c r="D195" s="31"/>
      <c r="E195" s="32"/>
      <c r="F195" s="2"/>
      <c r="G195" s="6"/>
      <c r="H195" s="6"/>
      <c r="I195" s="6"/>
      <c r="J195" s="6"/>
      <c r="K195" s="6"/>
      <c r="L195" s="6"/>
      <c r="AC195" s="7">
        <f>E124*2.125</f>
        <v>148.75</v>
      </c>
    </row>
    <row r="196" spans="1:29" s="7" customFormat="1" x14ac:dyDescent="0.25">
      <c r="A196" s="31"/>
      <c r="B196" s="30"/>
      <c r="C196" s="30"/>
      <c r="D196" s="31"/>
      <c r="E196" s="32"/>
      <c r="F196" s="2"/>
      <c r="G196" s="6"/>
      <c r="H196" s="6"/>
      <c r="I196" s="6"/>
      <c r="J196" s="6"/>
      <c r="K196" s="6"/>
      <c r="L196" s="6"/>
      <c r="AC196" s="7">
        <f>E125*2.125</f>
        <v>93.5</v>
      </c>
    </row>
    <row r="197" spans="1:29" s="7" customFormat="1" x14ac:dyDescent="0.25">
      <c r="A197" s="31"/>
      <c r="B197" s="30"/>
      <c r="C197" s="30"/>
      <c r="D197" s="31"/>
      <c r="E197" s="32"/>
      <c r="F197" s="2"/>
      <c r="G197" s="6"/>
      <c r="H197" s="6"/>
      <c r="I197" s="6"/>
      <c r="J197" s="6"/>
      <c r="K197" s="6"/>
      <c r="L197" s="6"/>
      <c r="AC197" s="7">
        <f>E126*2.125</f>
        <v>31.875</v>
      </c>
    </row>
    <row r="198" spans="1:29" s="7" customFormat="1" x14ac:dyDescent="0.25">
      <c r="A198" s="31"/>
      <c r="B198" s="30"/>
      <c r="C198" s="30"/>
      <c r="D198" s="31"/>
      <c r="E198" s="32"/>
      <c r="F198" s="2"/>
      <c r="G198" s="6"/>
      <c r="H198" s="6"/>
      <c r="I198" s="6"/>
      <c r="J198" s="6"/>
      <c r="K198" s="6"/>
      <c r="L198" s="6"/>
      <c r="AC198" s="7">
        <f>E127*2.125</f>
        <v>42.5</v>
      </c>
    </row>
    <row r="199" spans="1:29" s="7" customFormat="1" x14ac:dyDescent="0.25">
      <c r="A199" s="31"/>
      <c r="B199" s="30"/>
      <c r="C199" s="30"/>
      <c r="D199" s="31"/>
      <c r="E199" s="32"/>
      <c r="F199" s="2"/>
      <c r="G199" s="6"/>
      <c r="H199" s="6"/>
      <c r="I199" s="6"/>
      <c r="J199" s="6"/>
      <c r="K199" s="6"/>
      <c r="L199" s="6"/>
      <c r="AC199" s="7">
        <f>E128*2.125</f>
        <v>12.75</v>
      </c>
    </row>
    <row r="200" spans="1:29" s="7" customFormat="1" x14ac:dyDescent="0.25">
      <c r="A200" s="31"/>
      <c r="B200" s="30"/>
      <c r="C200" s="30"/>
      <c r="D200" s="31"/>
      <c r="E200" s="32"/>
      <c r="F200" s="2"/>
      <c r="G200" s="6"/>
      <c r="H200" s="6"/>
      <c r="I200" s="6"/>
      <c r="J200" s="6"/>
      <c r="K200" s="6"/>
      <c r="L200" s="6"/>
      <c r="AC200" s="7">
        <f>E129*2.125</f>
        <v>399.5</v>
      </c>
    </row>
    <row r="201" spans="1:29" s="7" customFormat="1" x14ac:dyDescent="0.25">
      <c r="A201" s="31"/>
      <c r="B201" s="30"/>
      <c r="C201" s="30"/>
      <c r="D201" s="31"/>
      <c r="E201" s="32"/>
      <c r="F201" s="2"/>
      <c r="G201" s="6"/>
      <c r="H201" s="6"/>
      <c r="I201" s="6"/>
      <c r="J201" s="6"/>
      <c r="K201" s="6"/>
      <c r="L201" s="6"/>
      <c r="AC201" s="7">
        <f>E130*2.125</f>
        <v>286.875</v>
      </c>
    </row>
    <row r="202" spans="1:29" s="7" customFormat="1" x14ac:dyDescent="0.25">
      <c r="A202" s="31"/>
      <c r="B202" s="30"/>
      <c r="C202" s="30"/>
      <c r="D202" s="31"/>
      <c r="E202" s="32"/>
      <c r="F202" s="2"/>
      <c r="G202" s="6"/>
      <c r="H202" s="6"/>
      <c r="I202" s="6"/>
      <c r="J202" s="6"/>
      <c r="K202" s="6"/>
      <c r="L202" s="6"/>
      <c r="AC202" s="7">
        <f>E131*2.125</f>
        <v>244.375</v>
      </c>
    </row>
    <row r="203" spans="1:29" s="7" customFormat="1" x14ac:dyDescent="0.25">
      <c r="A203" s="31"/>
      <c r="B203" s="30"/>
      <c r="C203" s="30"/>
      <c r="D203" s="31"/>
      <c r="E203" s="32"/>
      <c r="F203" s="2"/>
      <c r="G203" s="6"/>
      <c r="H203" s="6"/>
      <c r="I203" s="6"/>
      <c r="J203" s="6"/>
      <c r="K203" s="6"/>
      <c r="L203" s="6"/>
      <c r="AC203" s="7">
        <f>E132*2.125</f>
        <v>48.875</v>
      </c>
    </row>
    <row r="204" spans="1:29" s="7" customFormat="1" x14ac:dyDescent="0.25">
      <c r="A204" s="31"/>
      <c r="B204" s="30"/>
      <c r="C204" s="30"/>
      <c r="D204" s="31"/>
      <c r="E204" s="32"/>
      <c r="F204" s="2"/>
      <c r="G204" s="6"/>
      <c r="H204" s="6"/>
      <c r="I204" s="6"/>
      <c r="J204" s="6"/>
      <c r="K204" s="6"/>
      <c r="L204" s="6"/>
      <c r="AC204" s="7">
        <f>E133*2.125</f>
        <v>74.375</v>
      </c>
    </row>
    <row r="205" spans="1:29" s="7" customFormat="1" x14ac:dyDescent="0.25">
      <c r="A205" s="31"/>
      <c r="B205" s="30"/>
      <c r="C205" s="30"/>
      <c r="D205" s="31"/>
      <c r="E205" s="32"/>
      <c r="F205" s="2"/>
      <c r="G205" s="6"/>
      <c r="H205" s="6"/>
      <c r="I205" s="6"/>
      <c r="J205" s="6"/>
      <c r="K205" s="6"/>
      <c r="L205" s="6"/>
      <c r="AC205" s="7">
        <f t="shared" ref="AC205:AC215" si="2">E134*2.125</f>
        <v>0</v>
      </c>
    </row>
    <row r="206" spans="1:29" s="7" customFormat="1" x14ac:dyDescent="0.25">
      <c r="A206" s="31"/>
      <c r="B206" s="30"/>
      <c r="C206" s="30"/>
      <c r="D206" s="31"/>
      <c r="E206" s="32"/>
      <c r="F206" s="2"/>
      <c r="G206" s="6"/>
      <c r="H206" s="6"/>
      <c r="I206" s="6"/>
      <c r="J206" s="6"/>
      <c r="K206" s="6"/>
      <c r="L206" s="6"/>
      <c r="AC206" s="7">
        <f t="shared" si="2"/>
        <v>180.625</v>
      </c>
    </row>
    <row r="207" spans="1:29" s="7" customFormat="1" x14ac:dyDescent="0.25">
      <c r="A207" s="31"/>
      <c r="B207" s="30"/>
      <c r="C207" s="30"/>
      <c r="D207" s="31"/>
      <c r="E207" s="32"/>
      <c r="F207" s="2"/>
      <c r="G207" s="6"/>
      <c r="H207" s="6"/>
      <c r="I207" s="6"/>
      <c r="J207" s="6"/>
      <c r="K207" s="6"/>
      <c r="L207" s="6"/>
      <c r="AC207" s="7">
        <f t="shared" si="2"/>
        <v>170</v>
      </c>
    </row>
    <row r="208" spans="1:29" s="7" customFormat="1" x14ac:dyDescent="0.25">
      <c r="A208" s="31"/>
      <c r="B208" s="30"/>
      <c r="C208" s="30"/>
      <c r="D208" s="31"/>
      <c r="E208" s="32"/>
      <c r="F208" s="2"/>
      <c r="G208" s="6"/>
      <c r="H208" s="6"/>
      <c r="I208" s="6"/>
      <c r="J208" s="6"/>
      <c r="K208" s="6"/>
      <c r="L208" s="6"/>
      <c r="AC208" s="7">
        <f t="shared" si="2"/>
        <v>138.125</v>
      </c>
    </row>
    <row r="209" spans="1:29" s="7" customFormat="1" x14ac:dyDescent="0.25">
      <c r="A209" s="31"/>
      <c r="B209" s="30"/>
      <c r="C209" s="30"/>
      <c r="D209" s="31"/>
      <c r="E209" s="32"/>
      <c r="F209" s="2"/>
      <c r="G209" s="6"/>
      <c r="H209" s="6"/>
      <c r="I209" s="6"/>
      <c r="J209" s="6"/>
      <c r="K209" s="6"/>
      <c r="L209" s="6"/>
      <c r="AC209" s="7">
        <f t="shared" si="2"/>
        <v>170</v>
      </c>
    </row>
    <row r="210" spans="1:29" s="7" customFormat="1" x14ac:dyDescent="0.25">
      <c r="A210" s="31"/>
      <c r="B210" s="30"/>
      <c r="C210" s="30"/>
      <c r="D210" s="31"/>
      <c r="E210" s="32"/>
      <c r="F210" s="2"/>
      <c r="G210" s="6"/>
      <c r="H210" s="6"/>
      <c r="I210" s="6"/>
      <c r="J210" s="6"/>
      <c r="K210" s="6"/>
      <c r="L210" s="6"/>
      <c r="AC210" s="7">
        <f t="shared" si="2"/>
        <v>0</v>
      </c>
    </row>
    <row r="211" spans="1:29" s="7" customFormat="1" x14ac:dyDescent="0.25">
      <c r="A211" s="31"/>
      <c r="B211" s="30"/>
      <c r="C211" s="30"/>
      <c r="D211" s="31"/>
      <c r="E211" s="32"/>
      <c r="F211" s="2"/>
      <c r="G211" s="6"/>
      <c r="H211" s="6"/>
      <c r="I211" s="6"/>
      <c r="J211" s="6"/>
      <c r="K211" s="6"/>
      <c r="L211" s="6"/>
      <c r="AC211" s="7">
        <f t="shared" si="2"/>
        <v>212.5</v>
      </c>
    </row>
    <row r="212" spans="1:29" s="7" customFormat="1" x14ac:dyDescent="0.25">
      <c r="A212" s="31"/>
      <c r="B212" s="30"/>
      <c r="C212" s="30"/>
      <c r="D212" s="31"/>
      <c r="E212" s="32"/>
      <c r="F212" s="2"/>
      <c r="G212" s="6"/>
      <c r="H212" s="6"/>
      <c r="I212" s="6"/>
      <c r="J212" s="6"/>
      <c r="K212" s="6"/>
      <c r="L212" s="6"/>
      <c r="AC212" s="7">
        <f t="shared" si="2"/>
        <v>93.5</v>
      </c>
    </row>
    <row r="213" spans="1:29" s="7" customFormat="1" x14ac:dyDescent="0.25">
      <c r="A213" s="31"/>
      <c r="B213" s="30"/>
      <c r="C213" s="30"/>
      <c r="D213" s="31"/>
      <c r="E213" s="32"/>
      <c r="F213" s="2"/>
      <c r="G213" s="6"/>
      <c r="H213" s="6"/>
      <c r="I213" s="6"/>
      <c r="J213" s="6"/>
      <c r="K213" s="6"/>
      <c r="L213" s="6"/>
      <c r="AC213" s="7">
        <f t="shared" si="2"/>
        <v>382.5</v>
      </c>
    </row>
    <row r="214" spans="1:29" s="7" customFormat="1" x14ac:dyDescent="0.25">
      <c r="A214" s="31"/>
      <c r="B214" s="30"/>
      <c r="C214" s="30"/>
      <c r="D214" s="31"/>
      <c r="E214" s="32"/>
      <c r="F214" s="2"/>
      <c r="G214" s="6"/>
      <c r="H214" s="6"/>
      <c r="I214" s="6"/>
      <c r="J214" s="6"/>
      <c r="K214" s="6"/>
      <c r="L214" s="6"/>
      <c r="AC214" s="7">
        <f t="shared" si="2"/>
        <v>531.25</v>
      </c>
    </row>
    <row r="215" spans="1:29" s="7" customFormat="1" ht="75" customHeight="1" x14ac:dyDescent="0.25">
      <c r="A215" s="31"/>
      <c r="B215" s="30"/>
      <c r="C215" s="30"/>
      <c r="D215" s="31"/>
      <c r="E215" s="32"/>
      <c r="F215" s="2"/>
      <c r="G215" s="6"/>
      <c r="H215" s="6"/>
      <c r="I215" s="6"/>
      <c r="J215" s="6"/>
      <c r="K215" s="6"/>
      <c r="L215" s="6"/>
      <c r="AC215" s="7">
        <f t="shared" si="2"/>
        <v>19.125</v>
      </c>
    </row>
    <row r="216" spans="1:29" s="7" customFormat="1" x14ac:dyDescent="0.25">
      <c r="A216" s="31"/>
      <c r="B216" s="30"/>
      <c r="C216" s="30"/>
      <c r="D216" s="31"/>
      <c r="E216" s="32"/>
      <c r="F216" s="2"/>
      <c r="G216" s="6"/>
      <c r="H216" s="6"/>
      <c r="I216" s="6"/>
      <c r="J216" s="6"/>
      <c r="K216" s="6"/>
      <c r="L216" s="6"/>
      <c r="AC216" s="7">
        <f t="shared" ref="AC216:AC221" si="3">E145*2.125</f>
        <v>0</v>
      </c>
    </row>
    <row r="217" spans="1:29" s="7" customFormat="1" x14ac:dyDescent="0.25">
      <c r="A217" s="31"/>
      <c r="B217" s="30"/>
      <c r="C217" s="30"/>
      <c r="D217" s="31"/>
      <c r="E217" s="32"/>
      <c r="F217" s="2"/>
      <c r="G217" s="6"/>
      <c r="H217" s="6"/>
      <c r="I217" s="6"/>
      <c r="J217" s="6"/>
      <c r="K217" s="6"/>
      <c r="L217" s="6"/>
      <c r="AC217" s="7">
        <f t="shared" si="3"/>
        <v>95.625</v>
      </c>
    </row>
    <row r="218" spans="1:29" s="7" customFormat="1" x14ac:dyDescent="0.25">
      <c r="A218" s="31"/>
      <c r="B218" s="30"/>
      <c r="C218" s="30"/>
      <c r="D218" s="31"/>
      <c r="E218" s="32"/>
      <c r="F218" s="2"/>
      <c r="G218" s="6"/>
      <c r="H218" s="6"/>
      <c r="I218" s="6"/>
      <c r="J218" s="6"/>
      <c r="K218" s="6"/>
      <c r="L218" s="6"/>
      <c r="AC218" s="7">
        <f t="shared" si="3"/>
        <v>116.875</v>
      </c>
    </row>
    <row r="219" spans="1:29" s="7" customFormat="1" x14ac:dyDescent="0.25">
      <c r="A219" s="31"/>
      <c r="B219" s="30"/>
      <c r="C219" s="30"/>
      <c r="D219" s="31"/>
      <c r="E219" s="32"/>
      <c r="F219" s="2"/>
      <c r="G219" s="6"/>
      <c r="H219" s="6"/>
      <c r="I219" s="6"/>
      <c r="J219" s="6"/>
      <c r="K219" s="6"/>
      <c r="L219" s="6"/>
      <c r="AC219" s="7">
        <f t="shared" si="3"/>
        <v>0</v>
      </c>
    </row>
    <row r="220" spans="1:29" s="7" customFormat="1" x14ac:dyDescent="0.25">
      <c r="A220" s="31"/>
      <c r="B220" s="30"/>
      <c r="C220" s="30"/>
      <c r="D220" s="31"/>
      <c r="E220" s="32"/>
      <c r="F220" s="2"/>
      <c r="G220" s="6"/>
      <c r="H220" s="6"/>
      <c r="I220" s="6"/>
      <c r="J220" s="6"/>
      <c r="K220" s="6"/>
      <c r="L220" s="6"/>
      <c r="AC220" s="7">
        <f t="shared" si="3"/>
        <v>0</v>
      </c>
    </row>
    <row r="221" spans="1:29" s="7" customFormat="1" x14ac:dyDescent="0.25">
      <c r="A221" s="31"/>
      <c r="B221" s="30"/>
      <c r="C221" s="30"/>
      <c r="D221" s="31"/>
      <c r="E221" s="32"/>
      <c r="F221" s="2"/>
      <c r="G221" s="6"/>
      <c r="H221" s="6"/>
      <c r="I221" s="6"/>
      <c r="J221" s="6"/>
      <c r="K221" s="6"/>
      <c r="L221" s="6"/>
      <c r="AC221" s="7">
        <f t="shared" si="3"/>
        <v>0</v>
      </c>
    </row>
    <row r="222" spans="1:29" s="7" customFormat="1" x14ac:dyDescent="0.25">
      <c r="A222" s="31"/>
      <c r="B222" s="30"/>
      <c r="C222" s="30"/>
      <c r="D222" s="31"/>
      <c r="E222" s="32"/>
      <c r="F222" s="2"/>
      <c r="G222" s="6"/>
      <c r="H222" s="6"/>
      <c r="I222" s="6"/>
      <c r="J222" s="6"/>
      <c r="K222" s="6"/>
      <c r="L222" s="6"/>
    </row>
    <row r="223" spans="1:29" s="7" customFormat="1" x14ac:dyDescent="0.25">
      <c r="A223" s="31"/>
      <c r="B223" s="30"/>
      <c r="C223" s="30"/>
      <c r="D223" s="31"/>
      <c r="E223" s="32"/>
      <c r="F223" s="2"/>
      <c r="G223" s="6"/>
      <c r="H223" s="6"/>
      <c r="I223" s="6"/>
      <c r="J223" s="6"/>
      <c r="K223" s="6"/>
      <c r="L223" s="6"/>
    </row>
    <row r="224" spans="1:29" s="19" customFormat="1" x14ac:dyDescent="0.25">
      <c r="A224" s="31"/>
      <c r="B224" s="30"/>
      <c r="C224" s="30"/>
      <c r="D224" s="31"/>
      <c r="E224" s="32"/>
      <c r="F224" s="2"/>
      <c r="G224" s="18"/>
      <c r="H224" s="18"/>
      <c r="I224" s="18"/>
      <c r="J224" s="18"/>
      <c r="K224" s="18"/>
      <c r="L224" s="18"/>
    </row>
    <row r="225" spans="1:12" s="19" customFormat="1" x14ac:dyDescent="0.25">
      <c r="A225" s="31"/>
      <c r="B225" s="30"/>
      <c r="C225" s="30"/>
      <c r="D225" s="31"/>
      <c r="E225" s="32"/>
      <c r="F225" s="2"/>
      <c r="G225" s="18"/>
      <c r="H225" s="18"/>
      <c r="I225" s="18"/>
      <c r="J225" s="18"/>
      <c r="K225" s="18"/>
      <c r="L225" s="18"/>
    </row>
    <row r="226" spans="1:12" s="7" customFormat="1" x14ac:dyDescent="0.25">
      <c r="A226" s="31"/>
      <c r="B226" s="30"/>
      <c r="C226" s="30"/>
      <c r="D226" s="31"/>
      <c r="E226" s="32"/>
      <c r="F226" s="2"/>
      <c r="G226" s="6"/>
      <c r="H226" s="6"/>
      <c r="I226" s="6"/>
      <c r="J226" s="6"/>
      <c r="K226" s="6"/>
      <c r="L226" s="6"/>
    </row>
    <row r="227" spans="1:12" s="7" customFormat="1" x14ac:dyDescent="0.25">
      <c r="A227" s="31"/>
      <c r="B227" s="30"/>
      <c r="C227" s="30"/>
      <c r="D227" s="31"/>
      <c r="E227" s="32"/>
      <c r="F227" s="2"/>
      <c r="G227" s="6"/>
      <c r="H227" s="6"/>
      <c r="I227" s="6"/>
      <c r="J227" s="6"/>
      <c r="K227" s="6"/>
      <c r="L227" s="6"/>
    </row>
    <row r="228" spans="1:12" s="7" customFormat="1" ht="68.400000000000006" customHeight="1" x14ac:dyDescent="0.25">
      <c r="A228" s="31"/>
      <c r="B228" s="30"/>
      <c r="C228" s="30"/>
      <c r="D228" s="31"/>
      <c r="E228" s="32"/>
      <c r="F228" s="2"/>
      <c r="G228" s="6"/>
      <c r="H228" s="6"/>
      <c r="I228" s="6"/>
      <c r="J228" s="6"/>
      <c r="K228" s="6"/>
      <c r="L228" s="6"/>
    </row>
    <row r="229" spans="1:12" s="7" customFormat="1" ht="50.1" customHeight="1" x14ac:dyDescent="0.25">
      <c r="A229" s="31"/>
      <c r="B229" s="30"/>
      <c r="C229" s="30"/>
      <c r="D229" s="31"/>
      <c r="E229" s="32"/>
      <c r="F229" s="2"/>
      <c r="G229" s="6"/>
      <c r="H229" s="6"/>
      <c r="I229" s="6"/>
      <c r="J229" s="6"/>
      <c r="K229" s="6"/>
      <c r="L229" s="6"/>
    </row>
    <row r="232" spans="1:12" ht="15.9" customHeight="1" x14ac:dyDescent="0.3"/>
  </sheetData>
  <autoFilter ref="A10:F120" xr:uid="{00000000-0009-0000-0000-000000000000}"/>
  <mergeCells count="17">
    <mergeCell ref="A161:B161"/>
    <mergeCell ref="A159:B159"/>
    <mergeCell ref="A158:F158"/>
    <mergeCell ref="A157:F157"/>
    <mergeCell ref="B121:E121"/>
    <mergeCell ref="B134:E134"/>
    <mergeCell ref="B139:E139"/>
    <mergeCell ref="B145:E145"/>
    <mergeCell ref="A2:F2"/>
    <mergeCell ref="B8:E8"/>
    <mergeCell ref="A3:F3"/>
    <mergeCell ref="B6:E6"/>
    <mergeCell ref="C153:E153"/>
    <mergeCell ref="B11:E11"/>
    <mergeCell ref="B38:E38"/>
    <mergeCell ref="B103:E103"/>
    <mergeCell ref="A4:F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8" fitToHeight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2025-10-23T05:34:26Z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