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Kraujo komponentai, skirti onkohematologiniams pacientams_3610\CVP IS\"/>
    </mc:Choice>
  </mc:AlternateContent>
  <xr:revisionPtr revIDLastSave="0" documentId="13_ncr:1_{148FFDF6-D7ED-4335-9C7E-A19C8E2D2B9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46" i="1"/>
  <c r="F45" i="1"/>
  <c r="F44" i="1"/>
  <c r="F43" i="1"/>
  <c r="F42" i="1"/>
  <c r="F39" i="1"/>
  <c r="F34" i="1"/>
  <c r="F47" i="1" s="1"/>
  <c r="F48" i="1" s="1"/>
  <c r="F49" i="1" s="1"/>
  <c r="G47" i="1" l="1"/>
</calcChain>
</file>

<file path=xl/sharedStrings.xml><?xml version="1.0" encoding="utf-8"?>
<sst xmlns="http://schemas.openxmlformats.org/spreadsheetml/2006/main" count="96" uniqueCount="85">
  <si>
    <t>PIRKIMO SĄLYGŲ PRIEDAS "PASIŪLYMO FORMA"</t>
  </si>
  <si>
    <t>KRAUJO KOMPONENTAI, SKIRTI ONKOHEMATOLOGINIAMS PACIENTAMS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</si>
  <si>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</si>
  <si>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</si>
  <si>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</si>
  <si>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</si>
  <si>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</si>
  <si>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</si>
  <si>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</si>
  <si>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</si>
  <si>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</si>
  <si>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</si>
  <si>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</si>
  <si>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</si>
  <si>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</si>
  <si>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</si>
  <si>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</si>
  <si>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</si>
  <si>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</si>
  <si>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</si>
  <si>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</si>
  <si>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</si>
  <si>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</si>
  <si>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</si>
  <si>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</si>
  <si>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</si>
  <si>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</si>
  <si>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</si>
  <si>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</si>
  <si>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</si>
  <si>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</si>
  <si>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</si>
  <si>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Kraujo komponento pavadinimas</t>
  </si>
  <si>
    <t xml:space="preserve">Atitikimas techninėje specifikacijoje nurodytiems reikalavimams (užpildyti išsamiai, nurodant konkrečius parametrus). </t>
  </si>
  <si>
    <t>1.1.</t>
  </si>
  <si>
    <t>Eritrocitai bei leukocitų pridėtiniame tirpale apšvitinti jonizuojančia spinduliuote</t>
  </si>
  <si>
    <t>vnt</t>
  </si>
  <si>
    <t>1.1.1.</t>
  </si>
  <si>
    <t>Leukocitų mažiau kaip 1x106 vienete.</t>
  </si>
  <si>
    <t>1.1.2.</t>
  </si>
  <si>
    <t>Hematokrito rodiklis 0,50-0,70.</t>
  </si>
  <si>
    <t>1.1.3.</t>
  </si>
  <si>
    <t>Hemoglobinas ne mažiau kaip 40 g. vienete.</t>
  </si>
  <si>
    <t>1.1.4.</t>
  </si>
  <si>
    <t>Apšvitinti jonizuojančiąją spinduliuote</t>
  </si>
  <si>
    <t>1.2.</t>
  </si>
  <si>
    <t>Trobocitai, gauti aferezės būdu, be leukocitų, apšvitinti</t>
  </si>
  <si>
    <t>1.2.1.</t>
  </si>
  <si>
    <t xml:space="preserve">Trombocitų skaičius ne mažesnis kaip 2x1011 </t>
  </si>
  <si>
    <t>1.2.2.</t>
  </si>
  <si>
    <t>1.3.</t>
  </si>
  <si>
    <t>ŽLA lokuso/ B lokuso tipavimas</t>
  </si>
  <si>
    <t>1.4.</t>
  </si>
  <si>
    <t>Antikūnų prieš I ir II klasės žmogaus leukocitų antigenus (HLA) atrankinis nustatymas</t>
  </si>
  <si>
    <t>1.5.</t>
  </si>
  <si>
    <t>Antikūnų prieš I ir II klasės žmogaus leukocitų antigenus (HLA) specifiškumo nustatymas</t>
  </si>
  <si>
    <t>1.6.</t>
  </si>
  <si>
    <t>Trombocitų, gautų aferezės būdu, parinkimas pagal ŽLA</t>
  </si>
  <si>
    <t>1.7.</t>
  </si>
  <si>
    <t>Kryžminės dermės mėginys su trombocitų koncentratu. Tėkmės citometrija.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</si>
  <si>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</si>
  <si>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</si>
  <si>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</si>
  <si>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</si>
  <si>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</si>
  <si>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</si>
  <si>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</si>
  <si>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</si>
  <si>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</si>
  <si>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</si>
  <si>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</si>
  <si>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</si>
  <si>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</si>
  <si>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</si>
  <si>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</si>
  <si>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</si>
  <si>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</si>
  <si>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</si>
  <si>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</si>
  <si>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</si>
  <si>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</si>
  <si>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</si>
  <si>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</si>
  <si>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</si>
  <si>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3610-2 2025-10-27 13:39:24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</si>
</sst>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9"/>
  <sheetViews>
    <sheetView tabSelected="1" workbookViewId="0"/>
  </sheetViews>
  <sheetFormatPr defaultColWidth="10.875" defaultRowHeight="15" x14ac:dyDescent="0.25"/>
  <cols>
    <col min="1" max="1" width="9.125" style="1" customWidth="1"/>
    <col min="2" max="2" width="38.75" style="1" customWidth="1"/>
    <col min="3" max="3" width="8.5" style="1" customWidth="1"/>
    <col min="4" max="4" width="9.25" style="1" customWidth="1"/>
    <col min="5" max="5" width="13.125" style="1" customWidth="1"/>
    <col min="6" max="6" width="14.375" style="1" customWidth="1"/>
    <col min="7" max="7" width="25.25" style="1" customWidth="1"/>
    <col min="8" max="8" width="39.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36" customHeight="1" x14ac:dyDescent="0.25">
      <c r="A14" s="35" t="s">
        <v>9</v>
      </c>
      <c r="B14" s="30"/>
      <c r="C14" s="23"/>
      <c r="D14" s="24"/>
      <c r="E14" s="24"/>
      <c r="F14" s="25"/>
    </row>
    <row r="15" spans="1:6" ht="27"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47.2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15.75" x14ac:dyDescent="0.25">
      <c r="A21" s="32"/>
      <c r="B21" s="33"/>
      <c r="C21" s="36"/>
      <c r="D21" s="37"/>
      <c r="E21" s="37"/>
      <c r="F21" s="37"/>
      <c r="G21" s="14"/>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1.5" customHeight="1" x14ac:dyDescent="0.25">
      <c r="A30" s="76" t="s">
        <v>23</v>
      </c>
      <c r="B30" s="76"/>
      <c r="C30" s="76"/>
      <c r="D30" s="15"/>
    </row>
    <row r="31" spans="1:7" x14ac:dyDescent="0.25">
      <c r="A31" s="14" t="s">
        <v>24</v>
      </c>
    </row>
    <row r="32" spans="1:7" x14ac:dyDescent="0.25">
      <c r="A32" s="12" t="s">
        <v>25</v>
      </c>
    </row>
    <row r="33" spans="1:8" s="74" customFormat="1" ht="45" x14ac:dyDescent="0.25">
      <c r="A33" s="73" t="s">
        <v>26</v>
      </c>
      <c r="B33" s="73" t="s">
        <v>27</v>
      </c>
      <c r="C33" s="73" t="s">
        <v>28</v>
      </c>
      <c r="D33" s="73" t="s">
        <v>29</v>
      </c>
      <c r="E33" s="73" t="s">
        <v>30</v>
      </c>
      <c r="F33" s="73" t="s">
        <v>31</v>
      </c>
      <c r="G33" s="73" t="s">
        <v>32</v>
      </c>
      <c r="H33" s="73" t="s">
        <v>33</v>
      </c>
    </row>
    <row r="34" spans="1:8" s="68" customFormat="1" ht="32.25" customHeight="1" x14ac:dyDescent="0.25">
      <c r="A34" s="69" t="s">
        <v>34</v>
      </c>
      <c r="B34" s="69" t="s">
        <v>35</v>
      </c>
      <c r="C34" s="72">
        <v>2700</v>
      </c>
      <c r="D34" s="72" t="s">
        <v>36</v>
      </c>
      <c r="E34" s="70"/>
      <c r="F34" s="69" t="str">
        <f>IF(ISBLANK(E34),"", PRODUCT(C34,E34))</f>
        <v/>
      </c>
      <c r="G34" s="71"/>
      <c r="H34" s="69"/>
    </row>
    <row r="35" spans="1:8" s="68" customFormat="1" ht="20.25" customHeight="1" x14ac:dyDescent="0.25">
      <c r="A35" s="69" t="s">
        <v>37</v>
      </c>
      <c r="B35" s="69" t="s">
        <v>38</v>
      </c>
      <c r="C35" s="72"/>
      <c r="D35" s="72"/>
      <c r="E35" s="69"/>
      <c r="F35" s="69"/>
      <c r="G35" s="69"/>
      <c r="H35" s="71"/>
    </row>
    <row r="36" spans="1:8" s="68" customFormat="1" x14ac:dyDescent="0.25">
      <c r="A36" s="69" t="s">
        <v>39</v>
      </c>
      <c r="B36" s="69" t="s">
        <v>40</v>
      </c>
      <c r="C36" s="72"/>
      <c r="D36" s="72"/>
      <c r="E36" s="69"/>
      <c r="F36" s="69"/>
      <c r="G36" s="69"/>
      <c r="H36" s="71"/>
    </row>
    <row r="37" spans="1:8" s="68" customFormat="1" x14ac:dyDescent="0.25">
      <c r="A37" s="69" t="s">
        <v>41</v>
      </c>
      <c r="B37" s="69" t="s">
        <v>42</v>
      </c>
      <c r="C37" s="72"/>
      <c r="D37" s="72"/>
      <c r="E37" s="69"/>
      <c r="F37" s="69"/>
      <c r="G37" s="69"/>
      <c r="H37" s="71"/>
    </row>
    <row r="38" spans="1:8" s="68" customFormat="1" x14ac:dyDescent="0.25">
      <c r="A38" s="69" t="s">
        <v>43</v>
      </c>
      <c r="B38" s="69" t="s">
        <v>44</v>
      </c>
      <c r="C38" s="72"/>
      <c r="D38" s="72"/>
      <c r="E38" s="69"/>
      <c r="F38" s="69"/>
      <c r="G38" s="69"/>
      <c r="H38" s="71"/>
    </row>
    <row r="39" spans="1:8" s="68" customFormat="1" ht="35.25" customHeight="1" x14ac:dyDescent="0.25">
      <c r="A39" s="69" t="s">
        <v>45</v>
      </c>
      <c r="B39" s="69" t="s">
        <v>46</v>
      </c>
      <c r="C39" s="72">
        <v>2645</v>
      </c>
      <c r="D39" s="72" t="s">
        <v>36</v>
      </c>
      <c r="E39" s="70"/>
      <c r="F39" s="69" t="str">
        <f>IF(ISBLANK(E39),"", PRODUCT(C39,E39))</f>
        <v/>
      </c>
      <c r="G39" s="71"/>
      <c r="H39" s="69"/>
    </row>
    <row r="40" spans="1:8" s="68" customFormat="1" ht="18" customHeight="1" x14ac:dyDescent="0.25">
      <c r="A40" s="69" t="s">
        <v>47</v>
      </c>
      <c r="B40" s="69" t="s">
        <v>48</v>
      </c>
      <c r="C40" s="72"/>
      <c r="D40" s="72"/>
      <c r="E40" s="69"/>
      <c r="F40" s="69"/>
      <c r="G40" s="69"/>
      <c r="H40" s="71"/>
    </row>
    <row r="41" spans="1:8" s="68" customFormat="1" ht="18" customHeight="1" x14ac:dyDescent="0.25">
      <c r="A41" s="69" t="s">
        <v>49</v>
      </c>
      <c r="B41" s="69" t="s">
        <v>44</v>
      </c>
      <c r="C41" s="72"/>
      <c r="D41" s="72"/>
      <c r="E41" s="69"/>
      <c r="F41" s="69"/>
      <c r="G41" s="69"/>
      <c r="H41" s="71"/>
    </row>
    <row r="42" spans="1:8" s="68" customFormat="1" ht="36" customHeight="1" x14ac:dyDescent="0.25">
      <c r="A42" s="69" t="s">
        <v>50</v>
      </c>
      <c r="B42" s="69" t="s">
        <v>51</v>
      </c>
      <c r="C42" s="72">
        <v>300</v>
      </c>
      <c r="D42" s="72" t="s">
        <v>36</v>
      </c>
      <c r="E42" s="70"/>
      <c r="F42" s="69" t="str">
        <f>IF(ISBLANK(E42),"", PRODUCT(C42,E42))</f>
        <v/>
      </c>
      <c r="G42" s="71"/>
      <c r="H42" s="69"/>
    </row>
    <row r="43" spans="1:8" s="68" customFormat="1" ht="36" customHeight="1" x14ac:dyDescent="0.25">
      <c r="A43" s="69" t="s">
        <v>52</v>
      </c>
      <c r="B43" s="69" t="s">
        <v>53</v>
      </c>
      <c r="C43" s="72">
        <v>300</v>
      </c>
      <c r="D43" s="72" t="s">
        <v>36</v>
      </c>
      <c r="E43" s="70"/>
      <c r="F43" s="69" t="str">
        <f>IF(ISBLANK(E43),"", PRODUCT(C43,E43))</f>
        <v/>
      </c>
      <c r="G43" s="71"/>
      <c r="H43" s="69"/>
    </row>
    <row r="44" spans="1:8" s="68" customFormat="1" ht="38.25" customHeight="1" x14ac:dyDescent="0.25">
      <c r="A44" s="69" t="s">
        <v>54</v>
      </c>
      <c r="B44" s="69" t="s">
        <v>55</v>
      </c>
      <c r="C44" s="72">
        <v>100</v>
      </c>
      <c r="D44" s="72" t="s">
        <v>36</v>
      </c>
      <c r="E44" s="70"/>
      <c r="F44" s="69" t="str">
        <f>IF(ISBLANK(E44),"", PRODUCT(C44,E44))</f>
        <v/>
      </c>
      <c r="G44" s="71"/>
      <c r="H44" s="69"/>
    </row>
    <row r="45" spans="1:8" s="68" customFormat="1" ht="34.5" customHeight="1" x14ac:dyDescent="0.25">
      <c r="A45" s="69" t="s">
        <v>56</v>
      </c>
      <c r="B45" s="69" t="s">
        <v>57</v>
      </c>
      <c r="C45" s="72">
        <v>800</v>
      </c>
      <c r="D45" s="72" t="s">
        <v>36</v>
      </c>
      <c r="E45" s="70"/>
      <c r="F45" s="69" t="str">
        <f>IF(ISBLANK(E45),"", PRODUCT(C45,E45))</f>
        <v/>
      </c>
      <c r="G45" s="71"/>
      <c r="H45" s="69"/>
    </row>
    <row r="46" spans="1:8" s="68" customFormat="1" ht="36.75" customHeight="1" x14ac:dyDescent="0.25">
      <c r="A46" s="69" t="s">
        <v>58</v>
      </c>
      <c r="B46" s="69" t="s">
        <v>59</v>
      </c>
      <c r="C46" s="72">
        <v>300</v>
      </c>
      <c r="D46" s="72" t="s">
        <v>36</v>
      </c>
      <c r="E46" s="70"/>
      <c r="F46" s="69" t="str">
        <f>IF(ISBLANK(E46),"", PRODUCT(C46,E46))</f>
        <v/>
      </c>
      <c r="G46" s="71"/>
      <c r="H46" s="69"/>
    </row>
    <row r="47" spans="1:8" x14ac:dyDescent="0.25">
      <c r="E47" s="16" t="s">
        <v>60</v>
      </c>
      <c r="F47" s="16" t="str">
        <f>IF((COUNT(C34:C46)&lt;&gt;COUNT(F34:F46)),"", ROUND(SUM(F34:F46),2))</f>
        <v/>
      </c>
      <c r="G47" s="14" t="str">
        <f>IF((COUNT(C34:C46)&lt;&gt;COUNT(F34:F46)),"Neužpildytos visų objektų kainos", "")</f>
        <v>Neužpildytos visų objektų kainos</v>
      </c>
    </row>
    <row r="48" spans="1:8" x14ac:dyDescent="0.25">
      <c r="C48" s="75" t="s">
        <v>61</v>
      </c>
      <c r="D48" s="17"/>
      <c r="E48" s="16" t="s">
        <v>62</v>
      </c>
      <c r="F48" s="16" t="str">
        <f>IF(OR(F47="",D48=""),"", ROUND(PRODUCT(D48,F47)/100,2))</f>
        <v/>
      </c>
      <c r="G48" s="14" t="str">
        <f>IF(D48="", "Nurodykite taikomą PVM dydį", "")</f>
        <v>Nurodykite taikomą PVM dydį</v>
      </c>
    </row>
    <row r="49" spans="5:6" x14ac:dyDescent="0.25">
      <c r="E49" s="16" t="s">
        <v>63</v>
      </c>
      <c r="F49" s="16">
        <f>IF(ISBLANK(F48), "", ROUND(SUM(F47:F48),2))</f>
        <v>0</v>
      </c>
    </row>
  </sheetData>
  <sheetProtection algorithmName="SHA-512" hashValue="EdUZQAPh9XVMrQtIUkM6yDiGzkOQ5lhn2PZu07ZuNMDksT6fCyb2vG9JgR3enSAtzjjb9SoBz7GPABr3TcyRcg==" saltValue="l2hxbRaTOfGiEjlD97RAd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64</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65</v>
      </c>
      <c r="B5" s="42"/>
      <c r="C5" s="40" t="s">
        <v>66</v>
      </c>
      <c r="D5" s="41"/>
      <c r="E5" s="42"/>
      <c r="F5" s="40" t="s">
        <v>67</v>
      </c>
      <c r="G5" s="41"/>
      <c r="H5" s="42"/>
      <c r="I5" s="40" t="s">
        <v>68</v>
      </c>
      <c r="J5" s="42"/>
      <c r="K5" s="9" t="s">
        <v>69</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70</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27</v>
      </c>
      <c r="B19" s="42"/>
      <c r="C19" s="40" t="s">
        <v>66</v>
      </c>
      <c r="D19" s="41"/>
      <c r="E19" s="42"/>
      <c r="F19" s="40" t="s">
        <v>71</v>
      </c>
      <c r="G19" s="41"/>
      <c r="H19" s="42"/>
      <c r="I19" s="61" t="s">
        <v>68</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72</v>
      </c>
      <c r="B33" s="28"/>
      <c r="C33" s="28"/>
      <c r="D33" s="28"/>
      <c r="E33" s="28"/>
      <c r="F33" s="28"/>
      <c r="G33" s="28"/>
      <c r="H33" s="28"/>
      <c r="I33" s="28"/>
      <c r="J33" s="28"/>
    </row>
    <row r="34" spans="1:10" ht="15.95" customHeight="1" thickBot="1" x14ac:dyDescent="0.3"/>
    <row r="35" spans="1:10" ht="15.95" customHeight="1" x14ac:dyDescent="0.25">
      <c r="A35" s="8" t="s">
        <v>26</v>
      </c>
      <c r="B35" s="57" t="s">
        <v>73</v>
      </c>
      <c r="C35" s="41"/>
      <c r="D35" s="41"/>
      <c r="E35" s="41"/>
      <c r="F35" s="41"/>
      <c r="G35" s="42"/>
      <c r="H35" s="58" t="s">
        <v>74</v>
      </c>
      <c r="I35" s="41"/>
      <c r="J35" s="59"/>
    </row>
    <row r="36" spans="1:10" ht="48" customHeight="1" x14ac:dyDescent="0.25">
      <c r="A36" s="20" t="s">
        <v>75</v>
      </c>
      <c r="B36" s="49" t="s">
        <v>76</v>
      </c>
      <c r="C36" s="44"/>
      <c r="D36" s="44"/>
      <c r="E36" s="44"/>
      <c r="F36" s="44"/>
      <c r="G36" s="27"/>
      <c r="H36" s="52"/>
      <c r="I36" s="44"/>
      <c r="J36" s="46"/>
    </row>
    <row r="37" spans="1:10" ht="48" customHeight="1" x14ac:dyDescent="0.25">
      <c r="A37" s="20" t="s">
        <v>77</v>
      </c>
      <c r="B37" s="49" t="s">
        <v>78</v>
      </c>
      <c r="C37" s="44"/>
      <c r="D37" s="44"/>
      <c r="E37" s="44"/>
      <c r="F37" s="44"/>
      <c r="G37" s="27"/>
      <c r="H37" s="52"/>
      <c r="I37" s="44"/>
      <c r="J37" s="46"/>
    </row>
    <row r="38" spans="1:10" ht="48" customHeight="1" x14ac:dyDescent="0.25">
      <c r="A38" s="20" t="s">
        <v>79</v>
      </c>
      <c r="B38" s="49" t="s">
        <v>80</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81</v>
      </c>
      <c r="B48" s="28"/>
      <c r="C48" s="28"/>
      <c r="D48" s="28"/>
      <c r="E48" s="28"/>
      <c r="F48" s="28"/>
      <c r="G48" s="28"/>
      <c r="H48" s="28"/>
      <c r="I48" s="28"/>
      <c r="J48" s="28"/>
    </row>
    <row r="51" spans="1:10" x14ac:dyDescent="0.25">
      <c r="A51" s="48" t="s">
        <v>82</v>
      </c>
      <c r="B51" s="28"/>
      <c r="C51" s="28"/>
      <c r="D51" s="28"/>
      <c r="E51" s="54"/>
      <c r="F51" s="28"/>
      <c r="G51" s="28"/>
      <c r="H51" s="28"/>
      <c r="I51" s="28"/>
      <c r="J51" s="28"/>
    </row>
    <row r="53" spans="1:10" x14ac:dyDescent="0.25">
      <c r="A53" s="48" t="s">
        <v>83</v>
      </c>
      <c r="B53" s="28"/>
      <c r="C53" s="28"/>
      <c r="D53" s="28"/>
      <c r="E53" s="54"/>
      <c r="F53" s="28"/>
      <c r="G53" s="28"/>
      <c r="H53" s="28"/>
      <c r="I53" s="28"/>
      <c r="J53" s="28"/>
    </row>
    <row r="100" spans="1:1" ht="15.75" x14ac:dyDescent="0.25">
      <c r="A100" t="s">
        <v>84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2025-10-27T12:05:38Z</cp:lastPrinted>
  <dcterms:created xsi:type="dcterms:W3CDTF">2023-04-04T12:16:45Z</dcterms:created>
  <dcterms:modified xsi:type="dcterms:W3CDTF">2025-10-27T12:07:19Z</dcterms:modified>
</cp:coreProperties>
</file>