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68"/>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ŠILDYMO IR VANDENTIEKIO VAMZDYNŲ REMONTO DARBŲ PIRKIMAS JOSVAINIŲ G.2, BALTIJOS G.120, V. PUTVINSKIO G.3.</t>
        </is>
      </c>
      <c r="B4" s="26" t="n"/>
    </row>
    <row r="5">
      <c r="A5" s="26" t="n"/>
      <c r="B5" s="26" t="n"/>
    </row>
    <row r="6">
      <c r="A6" s="23" t="inlineStr">
        <is>
          <t>Kam:</t>
        </is>
      </c>
      <c r="B6" s="58" t="inlineStr">
        <is>
          <t>Viešoji įstaiga Lietuvos sveikatos mokslų universiteto Kauno ligoninė</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Tiekėjo pasiūlymas:</t>
        </is>
      </c>
    </row>
    <row r="33">
      <c r="A33" s="71" t="inlineStr">
        <is>
          <t>Nr.</t>
        </is>
      </c>
      <c r="B33" s="71" t="inlineStr">
        <is>
          <t>Pavadinimas</t>
        </is>
      </c>
      <c r="C33" s="71" t="inlineStr">
        <is>
          <t>Kiekis</t>
        </is>
      </c>
      <c r="D33" s="71" t="inlineStr">
        <is>
          <t>Mato vienetas</t>
        </is>
      </c>
      <c r="E33" s="71" t="inlineStr">
        <is>
          <t>Kaina be PVM, Eur</t>
        </is>
      </c>
      <c r="F33" s="71" t="inlineStr">
        <is>
          <t>Suma be PVM, Eur</t>
        </is>
      </c>
    </row>
    <row r="34">
      <c r="A34" s="72" t="inlineStr">
        <is>
          <t>1.1.</t>
        </is>
      </c>
      <c r="B34" s="72" t="inlineStr">
        <is>
          <t>Remonto darbai darbo dieną darbo valandomis (8-17 val.)</t>
        </is>
      </c>
      <c r="C34" s="72" t="n">
        <v>160</v>
      </c>
      <c r="D34" s="72" t="inlineStr">
        <is>
          <t>val.</t>
        </is>
      </c>
      <c r="E34" s="73" t="inlineStr"/>
      <c r="F34" s="72">
        <f>IF(ISBLANK(E34),"", PRODUCT(C34,E34))</f>
        <v/>
      </c>
    </row>
    <row r="35">
      <c r="A35" s="72" t="inlineStr">
        <is>
          <t>1.2.</t>
        </is>
      </c>
      <c r="B35" s="72" t="inlineStr">
        <is>
          <t>Remonto darbai darbo dieną darbo valandomis (17-08 val.)</t>
        </is>
      </c>
      <c r="C35" s="72" t="n">
        <v>40</v>
      </c>
      <c r="D35" s="72" t="inlineStr">
        <is>
          <t>val.</t>
        </is>
      </c>
      <c r="E35" s="73" t="inlineStr"/>
      <c r="F35" s="72">
        <f>IF(ISBLANK(E35),"", PRODUCT(C35,E35))</f>
        <v/>
      </c>
    </row>
    <row r="36">
      <c r="A36" s="72" t="inlineStr">
        <is>
          <t>1.3.</t>
        </is>
      </c>
      <c r="B36" s="72" t="inlineStr">
        <is>
          <t xml:space="preserve">Remonto darbai poilsio ir švenčių dienomis  </t>
        </is>
      </c>
      <c r="C36" s="72" t="n">
        <v>8</v>
      </c>
      <c r="D36" s="72" t="inlineStr">
        <is>
          <t>val.</t>
        </is>
      </c>
      <c r="E36" s="73" t="inlineStr"/>
      <c r="F36" s="72">
        <f>IF(ISBLANK(E36),"", PRODUCT(C36,E36))</f>
        <v/>
      </c>
    </row>
    <row r="37">
      <c r="A37" s="72" t="inlineStr">
        <is>
          <t>1.4.</t>
        </is>
      </c>
      <c r="B37" s="72" t="inlineStr">
        <is>
          <t xml:space="preserve"> Vamzdžiai plieniniai diam. 50mmx3,6mm    </t>
        </is>
      </c>
      <c r="C37" s="72" t="n">
        <v>50</v>
      </c>
      <c r="D37" s="72" t="inlineStr">
        <is>
          <t>m</t>
        </is>
      </c>
      <c r="E37" s="73" t="inlineStr"/>
      <c r="F37" s="72">
        <f>IF(ISBLANK(E37),"", PRODUCT(C37,E37))</f>
        <v/>
      </c>
    </row>
    <row r="38">
      <c r="A38" s="72" t="inlineStr">
        <is>
          <t>1.5.</t>
        </is>
      </c>
      <c r="B38" s="72" t="inlineStr">
        <is>
          <t>Vamzdžiai plieniniai diam. 76mmx3,6mm</t>
        </is>
      </c>
      <c r="C38" s="72" t="n">
        <v>20</v>
      </c>
      <c r="D38" s="72" t="inlineStr">
        <is>
          <t>m</t>
        </is>
      </c>
      <c r="E38" s="73" t="inlineStr"/>
      <c r="F38" s="72">
        <f>IF(ISBLANK(E38),"", PRODUCT(C38,E38))</f>
        <v/>
      </c>
    </row>
    <row r="39">
      <c r="A39" s="72" t="inlineStr">
        <is>
          <t>1.6.</t>
        </is>
      </c>
      <c r="B39" s="72" t="inlineStr">
        <is>
          <t xml:space="preserve">Vamzdžiai plieniniai diam. 89mmx3,8mm   </t>
        </is>
      </c>
      <c r="C39" s="72" t="n">
        <v>20</v>
      </c>
      <c r="D39" s="72" t="inlineStr">
        <is>
          <t>m</t>
        </is>
      </c>
      <c r="E39" s="73" t="inlineStr"/>
      <c r="F39" s="72">
        <f>IF(ISBLANK(E39),"", PRODUCT(C39,E39))</f>
        <v/>
      </c>
    </row>
    <row r="40">
      <c r="A40" s="72" t="inlineStr">
        <is>
          <t>1.7.</t>
        </is>
      </c>
      <c r="B40" s="72" t="inlineStr">
        <is>
          <t xml:space="preserve">Vamzdžiai plieniniai diam. 108mmx4,2mm    </t>
        </is>
      </c>
      <c r="C40" s="72" t="n">
        <v>10</v>
      </c>
      <c r="D40" s="72" t="inlineStr">
        <is>
          <t>m</t>
        </is>
      </c>
      <c r="E40" s="73" t="inlineStr"/>
      <c r="F40" s="72">
        <f>IF(ISBLANK(E40),"", PRODUCT(C40,E40))</f>
        <v/>
      </c>
    </row>
    <row r="41">
      <c r="A41" s="72" t="inlineStr">
        <is>
          <t>1.8.</t>
        </is>
      </c>
      <c r="B41" s="72" t="inlineStr">
        <is>
          <t xml:space="preserve">Plieninių vamzdžių fasoninės dalys    </t>
        </is>
      </c>
      <c r="C41" s="72" t="n">
        <v>50</v>
      </c>
      <c r="D41" s="72" t="inlineStr">
        <is>
          <t>vnt.</t>
        </is>
      </c>
      <c r="E41" s="73" t="inlineStr"/>
      <c r="F41" s="72">
        <f>IF(ISBLANK(E41),"", PRODUCT(C41,E41))</f>
        <v/>
      </c>
    </row>
    <row r="42">
      <c r="A42" s="72" t="inlineStr">
        <is>
          <t>1.9.</t>
        </is>
      </c>
      <c r="B42" s="72" t="inlineStr">
        <is>
          <t xml:space="preserve">Virinamas rutulinis ventilis DN 50        </t>
        </is>
      </c>
      <c r="C42" s="72" t="n">
        <v>4</v>
      </c>
      <c r="D42" s="72" t="inlineStr">
        <is>
          <t>vnt.</t>
        </is>
      </c>
      <c r="E42" s="73" t="inlineStr"/>
      <c r="F42" s="72">
        <f>IF(ISBLANK(E42),"", PRODUCT(C42,E42))</f>
        <v/>
      </c>
    </row>
    <row r="43">
      <c r="A43" s="72" t="inlineStr">
        <is>
          <t>1.10.</t>
        </is>
      </c>
      <c r="B43" s="72" t="inlineStr">
        <is>
          <t xml:space="preserve">Virinamas rutulinis ventilis DN 50   </t>
        </is>
      </c>
      <c r="C43" s="72" t="n">
        <v>1</v>
      </c>
      <c r="D43" s="72" t="inlineStr">
        <is>
          <t>vnt.</t>
        </is>
      </c>
      <c r="E43" s="73" t="inlineStr"/>
      <c r="F43" s="72">
        <f>IF(ISBLANK(E43),"", PRODUCT(C43,E43))</f>
        <v/>
      </c>
    </row>
    <row r="44">
      <c r="A44" s="72" t="inlineStr">
        <is>
          <t>1.11.</t>
        </is>
      </c>
      <c r="B44" s="72" t="inlineStr">
        <is>
          <t xml:space="preserve"> Virinamas rutulinis ventilis DN 80          </t>
        </is>
      </c>
      <c r="C44" s="72" t="n">
        <v>2</v>
      </c>
      <c r="D44" s="72" t="inlineStr">
        <is>
          <t>vnt.</t>
        </is>
      </c>
      <c r="E44" s="73" t="inlineStr"/>
      <c r="F44" s="72">
        <f>IF(ISBLANK(E44),"", PRODUCT(C44,E44))</f>
        <v/>
      </c>
    </row>
    <row r="45">
      <c r="A45" s="72" t="inlineStr">
        <is>
          <t>1.12.</t>
        </is>
      </c>
      <c r="B45" s="72" t="inlineStr">
        <is>
          <t xml:space="preserve">Virinamas rutulinis ventilis DN 100      </t>
        </is>
      </c>
      <c r="C45" s="72" t="n">
        <v>1</v>
      </c>
      <c r="D45" s="72" t="inlineStr">
        <is>
          <t>vnt.</t>
        </is>
      </c>
      <c r="E45" s="73" t="inlineStr"/>
      <c r="F45" s="72">
        <f>IF(ISBLANK(E45),"", PRODUCT(C45,E45))</f>
        <v/>
      </c>
    </row>
    <row r="46">
      <c r="A46" s="72" t="inlineStr">
        <is>
          <t>1.13.</t>
        </is>
      </c>
      <c r="B46" s="72" t="inlineStr">
        <is>
          <t xml:space="preserve">Vamzdis PPR diam. 40mm karštam vandeniui  </t>
        </is>
      </c>
      <c r="C46" s="72" t="n">
        <v>30</v>
      </c>
      <c r="D46" s="72" t="inlineStr">
        <is>
          <t>m</t>
        </is>
      </c>
      <c r="E46" s="73" t="inlineStr"/>
      <c r="F46" s="72">
        <f>IF(ISBLANK(E46),"", PRODUCT(C46,E46))</f>
        <v/>
      </c>
    </row>
    <row r="47">
      <c r="A47" s="72" t="inlineStr">
        <is>
          <t>1.14.</t>
        </is>
      </c>
      <c r="B47" s="72" t="inlineStr">
        <is>
          <t xml:space="preserve">Vamzdis PPR diam. 50mm karštam vandeniui </t>
        </is>
      </c>
      <c r="C47" s="72" t="n">
        <v>24</v>
      </c>
      <c r="D47" s="72" t="inlineStr">
        <is>
          <t>m</t>
        </is>
      </c>
      <c r="E47" s="73" t="inlineStr"/>
      <c r="F47" s="72">
        <f>IF(ISBLANK(E47),"", PRODUCT(C47,E47))</f>
        <v/>
      </c>
    </row>
    <row r="48">
      <c r="A48" s="72" t="inlineStr">
        <is>
          <t>1.15.</t>
        </is>
      </c>
      <c r="B48" s="72" t="inlineStr">
        <is>
          <t xml:space="preserve">Vamzdžių PPR fasoninės dalys        </t>
        </is>
      </c>
      <c r="C48" s="72" t="n">
        <v>40</v>
      </c>
      <c r="D48" s="72" t="inlineStr">
        <is>
          <t>vnt.</t>
        </is>
      </c>
      <c r="E48" s="73" t="inlineStr"/>
      <c r="F48" s="72">
        <f>IF(ISBLANK(E48),"", PRODUCT(C48,E48))</f>
        <v/>
      </c>
    </row>
    <row r="49">
      <c r="A49" s="72" t="inlineStr">
        <is>
          <t>1.16.</t>
        </is>
      </c>
      <c r="B49" s="72" t="inlineStr">
        <is>
          <t xml:space="preserve">Presuojami plieniniai cinkuoti vamzdžiai 18 mm        </t>
        </is>
      </c>
      <c r="C49" s="72" t="n">
        <v>30</v>
      </c>
      <c r="D49" s="72" t="inlineStr">
        <is>
          <t>m</t>
        </is>
      </c>
      <c r="E49" s="73" t="inlineStr"/>
      <c r="F49" s="72">
        <f>IF(ISBLANK(E49),"", PRODUCT(C49,E49))</f>
        <v/>
      </c>
    </row>
    <row r="50">
      <c r="A50" s="72" t="inlineStr">
        <is>
          <t>1.17.</t>
        </is>
      </c>
      <c r="B50" s="72" t="inlineStr">
        <is>
          <t>Presuojami plieniniai cinkuoti vamzdžiai 20 mm</t>
        </is>
      </c>
      <c r="C50" s="72" t="n">
        <v>28</v>
      </c>
      <c r="D50" s="72" t="inlineStr">
        <is>
          <t>m</t>
        </is>
      </c>
      <c r="E50" s="73" t="inlineStr"/>
      <c r="F50" s="72">
        <f>IF(ISBLANK(E50),"", PRODUCT(C50,E50))</f>
        <v/>
      </c>
    </row>
    <row r="51">
      <c r="A51" s="72" t="inlineStr">
        <is>
          <t>1.18.</t>
        </is>
      </c>
      <c r="B51" s="72" t="inlineStr">
        <is>
          <t>Presuojami plieniniai cinkuoti vamzdžiai 22 mm</t>
        </is>
      </c>
      <c r="C51" s="72" t="n">
        <v>32</v>
      </c>
      <c r="D51" s="72" t="inlineStr">
        <is>
          <t>m</t>
        </is>
      </c>
      <c r="E51" s="73" t="inlineStr"/>
      <c r="F51" s="72">
        <f>IF(ISBLANK(E51),"", PRODUCT(C51,E51))</f>
        <v/>
      </c>
    </row>
    <row r="52">
      <c r="A52" s="72" t="inlineStr">
        <is>
          <t>1.19.</t>
        </is>
      </c>
      <c r="B52" s="72" t="inlineStr">
        <is>
          <t>Presuojami plieniniai cinkuoti vamzdžiai 28 mm</t>
        </is>
      </c>
      <c r="C52" s="72" t="n">
        <v>20</v>
      </c>
      <c r="D52" s="72" t="inlineStr">
        <is>
          <t>m</t>
        </is>
      </c>
      <c r="E52" s="73" t="inlineStr"/>
      <c r="F52" s="72">
        <f>IF(ISBLANK(E52),"", PRODUCT(C52,E52))</f>
        <v/>
      </c>
    </row>
    <row r="53">
      <c r="A53" s="72" t="inlineStr">
        <is>
          <t>1.20.</t>
        </is>
      </c>
      <c r="B53" s="72" t="inlineStr">
        <is>
          <t>Presuojamų plieninių cinkuotų vamzdžių fasoninės dalys</t>
        </is>
      </c>
      <c r="C53" s="72" t="n">
        <v>40</v>
      </c>
      <c r="D53" s="72" t="inlineStr">
        <is>
          <t>vnt.</t>
        </is>
      </c>
      <c r="E53" s="73" t="inlineStr"/>
      <c r="F53" s="72">
        <f>IF(ISBLANK(E53),"", PRODUCT(C53,E53))</f>
        <v/>
      </c>
    </row>
    <row r="54">
      <c r="A54" s="72" t="inlineStr">
        <is>
          <t>1.21.</t>
        </is>
      </c>
      <c r="B54" s="72" t="inlineStr">
        <is>
          <t xml:space="preserve">Flanšinis cirkuliacinis siurblys 25-80-180 (diametras 25 mm; pakėlimo aukštis ne mažiau 8 m; montažinis ilgis 180 mm)  </t>
        </is>
      </c>
      <c r="C54" s="72" t="n">
        <v>1</v>
      </c>
      <c r="D54" s="72" t="inlineStr">
        <is>
          <t>vnt.</t>
        </is>
      </c>
      <c r="E54" s="73" t="inlineStr"/>
      <c r="F54" s="72">
        <f>IF(ISBLANK(E54),"", PRODUCT(C54,E54))</f>
        <v/>
      </c>
    </row>
    <row r="55">
      <c r="A55" s="72" t="inlineStr">
        <is>
          <t>1.22.</t>
        </is>
      </c>
      <c r="B55" s="72" t="inlineStr">
        <is>
          <t>Flanšinis cirkuliacinis siurblys 32-80-210 (diametras 32 mm; pakėlimo aukštis ne mažiau 8 m; montažinis ilgis 210 mm)</t>
        </is>
      </c>
      <c r="C55" s="72" t="n">
        <v>1</v>
      </c>
      <c r="D55" s="72" t="inlineStr">
        <is>
          <t>vnt.</t>
        </is>
      </c>
      <c r="E55" s="73" t="inlineStr"/>
      <c r="F55" s="72">
        <f>IF(ISBLANK(E55),"", PRODUCT(C55,E55))</f>
        <v/>
      </c>
    </row>
    <row r="56">
      <c r="A56" s="72" t="inlineStr">
        <is>
          <t>1.23.</t>
        </is>
      </c>
      <c r="B56" s="72" t="inlineStr">
        <is>
          <t>Cirkuliacinis siurblys 25-40-180 (diametras 25 mm; pakėlimo aukštis ne mažiau 4 m; montažinis ilgis 180 mm)</t>
        </is>
      </c>
      <c r="C56" s="72" t="n">
        <v>3</v>
      </c>
      <c r="D56" s="72" t="inlineStr">
        <is>
          <t>vnt.</t>
        </is>
      </c>
      <c r="E56" s="73" t="inlineStr"/>
      <c r="F56" s="72">
        <f>IF(ISBLANK(E56),"", PRODUCT(C56,E56))</f>
        <v/>
      </c>
    </row>
    <row r="57">
      <c r="A57" s="72" t="inlineStr">
        <is>
          <t>1.24.</t>
        </is>
      </c>
      <c r="B57" s="72" t="inlineStr">
        <is>
          <t xml:space="preserve">Cirkuliacinis siurblys 25-60-180 (diametras 25 mm; pakėlimo aukštis ne mažiau 6 m; montažinis ilgis 180 mm) </t>
        </is>
      </c>
      <c r="C57" s="72" t="n">
        <v>2</v>
      </c>
      <c r="D57" s="72" t="inlineStr">
        <is>
          <t>vnt.</t>
        </is>
      </c>
      <c r="E57" s="73" t="inlineStr"/>
      <c r="F57" s="72">
        <f>IF(ISBLANK(E57),"", PRODUCT(C57,E57))</f>
        <v/>
      </c>
    </row>
    <row r="58">
      <c r="A58" s="72" t="inlineStr">
        <is>
          <t>1.25.</t>
        </is>
      </c>
      <c r="B58" s="72" t="inlineStr">
        <is>
          <t>Cirkuliacinis siurblys 32-60-180 (diametras 32 mm; pakėlimo aukštis ne mažiau 6 m; montažinis ilgis 180 mm)</t>
        </is>
      </c>
      <c r="C58" s="72" t="n">
        <v>2</v>
      </c>
      <c r="D58" s="72" t="inlineStr">
        <is>
          <t>vnt.</t>
        </is>
      </c>
      <c r="E58" s="73" t="inlineStr"/>
      <c r="F58" s="72">
        <f>IF(ISBLANK(E58),"", PRODUCT(C58,E58))</f>
        <v/>
      </c>
    </row>
    <row r="59">
      <c r="A59" s="72" t="inlineStr">
        <is>
          <t>1.26.</t>
        </is>
      </c>
      <c r="B59" s="72" t="inlineStr">
        <is>
          <t xml:space="preserve">Karšto vandens cirk. siurblys, žalvarinis korpusas, 25-60-180 (diametras 25 mm; pakėlimo aukštis ne mžiau 6 m; montažinis ilgis 180 mm) </t>
        </is>
      </c>
      <c r="C59" s="72" t="n">
        <v>1</v>
      </c>
      <c r="D59" s="72" t="inlineStr">
        <is>
          <t>vnt.</t>
        </is>
      </c>
      <c r="E59" s="73" t="inlineStr"/>
      <c r="F59" s="72">
        <f>IF(ISBLANK(E59),"", PRODUCT(C59,E59))</f>
        <v/>
      </c>
    </row>
    <row r="60">
      <c r="A60" s="72" t="inlineStr">
        <is>
          <t>1.27.</t>
        </is>
      </c>
      <c r="B60" s="72" t="inlineStr">
        <is>
          <t>Išardoma srieginė žalvarinė jungtis diam. 50 – v.v.</t>
        </is>
      </c>
      <c r="C60" s="72" t="n">
        <v>1</v>
      </c>
      <c r="D60" s="72" t="inlineStr">
        <is>
          <t>vnt.</t>
        </is>
      </c>
      <c r="E60" s="73" t="inlineStr"/>
      <c r="F60" s="72">
        <f>IF(ISBLANK(E60),"", PRODUCT(C60,E60))</f>
        <v/>
      </c>
    </row>
    <row r="61">
      <c r="A61" s="72" t="inlineStr">
        <is>
          <t>1.28.</t>
        </is>
      </c>
      <c r="B61" s="72" t="inlineStr">
        <is>
          <t>Išardoma srieginė žalvarinė jungtis diam. 50 – v.išor.</t>
        </is>
      </c>
      <c r="C61" s="72" t="n">
        <v>1</v>
      </c>
      <c r="D61" s="72" t="inlineStr">
        <is>
          <t>vnt.</t>
        </is>
      </c>
      <c r="E61" s="73" t="inlineStr"/>
      <c r="F61" s="72">
        <f>IF(ISBLANK(E61),"", PRODUCT(C61,E61))</f>
        <v/>
      </c>
    </row>
    <row r="62">
      <c r="A62" s="72" t="inlineStr">
        <is>
          <t>1.29.</t>
        </is>
      </c>
      <c r="B62" s="72" t="inlineStr">
        <is>
          <t>Išardoma srieginė žalvarinė jungtis diam. 40 – v.v.</t>
        </is>
      </c>
      <c r="C62" s="72" t="n">
        <v>1</v>
      </c>
      <c r="D62" s="72" t="inlineStr">
        <is>
          <t>vnt.</t>
        </is>
      </c>
      <c r="E62" s="73" t="inlineStr"/>
      <c r="F62" s="72">
        <f>IF(ISBLANK(E62),"", PRODUCT(C62,E62))</f>
        <v/>
      </c>
    </row>
    <row r="63">
      <c r="A63" s="72" t="inlineStr">
        <is>
          <t>1.30.</t>
        </is>
      </c>
      <c r="B63" s="72" t="inlineStr">
        <is>
          <t>Apkaba remontinė nerūdijančio plieno DN 130-160</t>
        </is>
      </c>
      <c r="C63" s="72" t="n">
        <v>2</v>
      </c>
      <c r="D63" s="72" t="inlineStr">
        <is>
          <t>vnt.</t>
        </is>
      </c>
      <c r="E63" s="73" t="inlineStr"/>
      <c r="F63" s="72">
        <f>IF(ISBLANK(E63),"", PRODUCT(C63,E63))</f>
        <v/>
      </c>
    </row>
    <row r="64">
      <c r="A64" s="72" t="inlineStr">
        <is>
          <t>1.31.</t>
        </is>
      </c>
      <c r="B64" s="72" t="inlineStr">
        <is>
          <t>Apkaba remontinė nerūdijančio plieno DN 80-100</t>
        </is>
      </c>
      <c r="C64" s="72" t="n">
        <v>2</v>
      </c>
      <c r="D64" s="72" t="inlineStr">
        <is>
          <t>vnt.</t>
        </is>
      </c>
      <c r="E64" s="73" t="inlineStr"/>
      <c r="F64" s="72">
        <f>IF(ISBLANK(E64),"", PRODUCT(C64,E64))</f>
        <v/>
      </c>
    </row>
    <row r="65">
      <c r="A65" s="72" t="inlineStr">
        <is>
          <t>1.32.</t>
        </is>
      </c>
      <c r="B65" s="72" t="inlineStr">
        <is>
          <t>Apkaba remontinė nerūdijančio plieno DN 40-60</t>
        </is>
      </c>
      <c r="C65" s="72" t="n">
        <v>2</v>
      </c>
      <c r="D65" s="72" t="inlineStr">
        <is>
          <t>vnt.</t>
        </is>
      </c>
      <c r="E65" s="73" t="inlineStr"/>
      <c r="F65" s="72">
        <f>IF(ISBLANK(E65),"", PRODUCT(C65,E65))</f>
        <v/>
      </c>
    </row>
    <row r="66">
      <c r="E66" s="71" t="inlineStr">
        <is>
          <t>Suma be PVM</t>
        </is>
      </c>
      <c r="F66" s="71">
        <f>IF((SUMPRODUCT(--(F34:F65=""))&gt;0), "", ROUND(SUM(F34:F65),2))</f>
        <v/>
      </c>
      <c r="G66" s="69">
        <f>IF((SUMPRODUCT(--(F34:F65=""))&gt;0), "Neužpildytos visų objektų kainos", "")</f>
        <v/>
      </c>
    </row>
    <row r="67">
      <c r="C67" s="71" t="inlineStr">
        <is>
          <t>Taikomas PVM dydis (%)</t>
        </is>
      </c>
      <c r="D67" s="74" t="inlineStr"/>
      <c r="E67" s="71" t="inlineStr">
        <is>
          <t>PVM suma</t>
        </is>
      </c>
      <c r="F67" s="71">
        <f>IF(OR(F66="",D67=""),"", ROUND(PRODUCT(D67,F66)/100,2))</f>
        <v/>
      </c>
      <c r="G67" s="69">
        <f>IF(D67="", "Nurodykite taikomą PVM dydį", "")</f>
        <v/>
      </c>
    </row>
    <row r="68">
      <c r="E68" s="71" t="inlineStr">
        <is>
          <t>Suma su PVM</t>
        </is>
      </c>
      <c r="F68" s="71">
        <f>IF(ISBLANK(F67), "", ROUND(SUM(F66:F67),2))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Subtiekimo sutartis, ketinimų protokolas, preliminarios sutartys ar kiti dokumentai, patvirtinantys, kad laimėjus pirkimą tiekėjui bus prieinami kitų ūkio subjektų ištekliai (jei pasitelkiami kvalifikacijos atitikimui)</t>
        </is>
      </c>
      <c r="C37" s="79" t="n"/>
      <c r="D37" s="79" t="n"/>
      <c r="E37" s="79" t="n"/>
      <c r="F37" s="79" t="n"/>
      <c r="G37" s="60" t="n"/>
      <c r="H37" s="92" t="inlineStr"/>
      <c r="I37" s="79" t="n"/>
      <c r="J37" s="89" t="n"/>
    </row>
    <row r="38" ht="48" customHeight="1">
      <c r="A38" s="93" t="inlineStr"/>
      <c r="B38" s="94" t="inlineStr"/>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9450 2025-10-23 11:12:55</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2025-10-23T08:12:56Z</dcterms:modified>
  <cp:lastModifiedBy>Microsoft Office User</cp:lastModifiedBy>
</cp:coreProperties>
</file>