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EKS implantavimo instrumentai 3668-1\CVPIS\"/>
    </mc:Choice>
  </mc:AlternateContent>
  <xr:revisionPtr revIDLastSave="0" documentId="13_ncr:1_{2458C966-4FE8-43DF-A25C-25E227A3981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5" i="1" l="1"/>
  <c r="F62" i="1"/>
  <c r="F60" i="1"/>
  <c r="F58" i="1"/>
  <c r="F56" i="1"/>
  <c r="F54" i="1"/>
  <c r="F52" i="1"/>
  <c r="F50" i="1"/>
  <c r="F48" i="1"/>
  <c r="F46" i="1"/>
  <c r="F44" i="1"/>
  <c r="F42" i="1"/>
  <c r="F40" i="1"/>
  <c r="F38" i="1"/>
  <c r="F36" i="1"/>
  <c r="F34" i="1"/>
  <c r="G64" i="1" s="1"/>
  <c r="G21" i="1"/>
  <c r="F64" i="1" l="1"/>
  <c r="F65" i="1" s="1"/>
  <c r="F66" i="1" s="1"/>
</calcChain>
</file>

<file path=xl/sharedStrings.xml><?xml version="1.0" encoding="utf-8"?>
<sst xmlns="http://schemas.openxmlformats.org/spreadsheetml/2006/main" count="140" uniqueCount="123">
  <si>
    <t>PIRKIMO SĄLYGŲ PRIEDAS "PASIŪLYMO FORMA"</t>
  </si>
  <si>
    <t>EKS IMPLANTAVIMO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</si>
  <si>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</si>
  <si>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</si>
  <si>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</si>
  <si>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</si>
  <si>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</si>
  <si>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</si>
  <si>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</si>
  <si>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</si>
  <si>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</si>
  <si>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</si>
  <si>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</si>
  <si>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</si>
  <si>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</si>
  <si>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</si>
  <si>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</si>
  <si>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</si>
  <si>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</si>
  <si>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</si>
  <si>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</si>
  <si>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</si>
  <si>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</si>
  <si>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</si>
  <si>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</si>
  <si>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</si>
  <si>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</si>
  <si>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</si>
  <si>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</si>
  <si>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</si>
  <si>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</si>
  <si>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</si>
  <si>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</si>
  <si>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</si>
  <si>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</si>
  <si>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</si>
  <si>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</si>
  <si>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Chirurginis pincetas Standard tipo (arba lygiavertis)</t>
  </si>
  <si>
    <t>vnt</t>
  </si>
  <si>
    <t>1.1.1.</t>
  </si>
  <si>
    <t>Chirurginis pincetas Standard tipo (arba lygiavertis), pagamintas iš korozijai atsparaus chromuoto plieno. Bendras instrumento ilgis 160 mm +/- 2 mm, darbinė instrumento dalis su 1 x 2 dantukais.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</si>
  <si>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1.2.</t>
  </si>
  <si>
    <t xml:space="preserve">Anatominis pincetas </t>
  </si>
  <si>
    <t>1.2.1.</t>
  </si>
  <si>
    <t>Anatominis pincetas, pagamintas iš korozijai atsparaus chromuoto plieno. Bendras instrumento ilgis  180 mm +/- 2 mm. Darbinė instrumento dalis su volframo karbido įdėklais 0,4 mm +/- 0,1 mm. Rankenos dantytos ir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</si>
  <si>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1.3.</t>
  </si>
  <si>
    <t>Kraujagyslinis pincetas Adson Brown tipo (arba lygiavertis)</t>
  </si>
  <si>
    <t>1.3.1.</t>
  </si>
  <si>
    <t>Kraujagyslinis pincetas Adson Brown tipo (arba lygiavertis), pagamintas iš korozijai atsparaus chromuoto plieno. Bendras instrumento ilgis 120 mm +/- 1 mm. Rankenos dantytos ir pažymėtos spalviškai melsvai arba gelsvai. Instrumento darbinė dalis dantyta 3 x 4. Dantytos darbinės dalies galiuko diametras 2 mm +/- 0,5 mm. Plieno kietumas pagal Rockwell skalę 42-48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</si>
  <si>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1.4.</t>
  </si>
  <si>
    <t>Kraujagyslinis moskitas lenktas Halstead-Mosquito tipo (arba lygiavertis)</t>
  </si>
  <si>
    <t>1.4.1.</t>
  </si>
  <si>
    <t>Kraujagyslinis moskitas Halstead-Mosquito tipo (arba lygiavertis), lenktas, pagamintas iš korozijai atsparaus chromuoto plieno. Instrumento bendras ilgis 125 mm +/- 2 mm, darbinės dalies ilgis 21 mm +/- 1 mm, darbinės dalie plotis 1,80 mm +/- 1 mm. Darbinės dalies lenktumas 7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</si>
  <si>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1.5.</t>
  </si>
  <si>
    <t>Kraujagyslinis moskitas tiesus Halstead-Mosquito tipo (arba lygiavertis)</t>
  </si>
  <si>
    <t>1.5.1.</t>
  </si>
  <si>
    <t>Kraujagyslinis moskitas Halstead-Mosquito tipo (arba lygiavertis), tiesus, pagamintas iš korozijai atsparaus chromuoto plieno. Instrumento bendras ilgis 125 mm +/- 2 mm, darbinės dalies ilgis 21 mm +/- 1 mm, darbinės dalie plotis 2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</si>
  <si>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1.6.</t>
  </si>
  <si>
    <t>Žirklės Mayo tipo (arba lygiavertis)</t>
  </si>
  <si>
    <t>1.6.1.</t>
  </si>
  <si>
    <t>Žirklės Mayo tipo (arba lygiavertis), tiesios, užapvalintais bukais galais. Instrumentas pagamintas iš korozijai atsparaus chromuoto plieno.  Instrumento bendras ilgis 170 mm +/- 2 mm. Rankenos pažymėtos spalviškai melsvai arba gelsvai.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</si>
  <si>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1.7.</t>
  </si>
  <si>
    <t>Žirklės kraujagyslinės IRIS tipo (lenktos ir tiesios) (arba lygiavertis)</t>
  </si>
  <si>
    <t>kompl.</t>
  </si>
  <si>
    <t>1.7.1.</t>
  </si>
  <si>
    <t xml:space="preserve">Kraujagyslinių žirklių rinkinys Iris tipo (arba lygiavertis). Rinkinį sudaro dvi žirklės pagamintos iš aukštos kokybės medicininio nerūdijančio plieno metalo, padengtos juoda danga, kuri išgaunama PVD būdu (vakuminė danga). Žirklės išsiardo į dvi dalis, neatsukant varžtelio. Rinkinį sudaro vienos žirklės su 0,25 mikro dantukais, žirlių bendras ilgis 130 mm +/- 2 mm, darbinė dalis lenkta ir vienos žirklės be mikro dantukų, bendras instrumento ilgis 120 mm +/- 2 mm. Žirklės tinka visoms licencijuotoms dezinfekcijos ir sterilizavimo procedūroms (autoklave 134° C). Atitinka apdororojimo procedūras EN ISO 17664. Instrumentas pažymėtas CE ženklu, suteikiama 2 metų garantija.  Pateikti instrumento priežiūros vadovą lietuvių kalba. Tiekėjas turi pateikti oficialaus gamintojo atstovavimo dokumentus.  </t>
  </si>
  <si>
    <t>1.8.</t>
  </si>
  <si>
    <t>Žaizdos skėtiklis</t>
  </si>
  <si>
    <t>1.8.1.</t>
  </si>
  <si>
    <t>Žaizdos skėtiklis Kehlengriff tipo (arba lygiavertis), dantyta rankena. „Šakutės“ tipo, 3 bukos, lenktos atšakos. Instrumentas pagamintas iš korozijai atsparaus chromuoto plieno. Instrumento bendras ilgis 166 mm +/- 6  mm, rankenos ilgis 97 mm +/- 3 mm, darbinės dalies vienos atšakos plotis 2 mm +/- 0,55 mm, bendras trijų atšakų plotis 8 mm +/- 1 mm. Atšakų lenktumas 6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</si>
  <si>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1.9.</t>
  </si>
  <si>
    <t>Lenktas moskitas De Bakey tipo (arba lygiavertis)</t>
  </si>
  <si>
    <t>1.9.1.</t>
  </si>
  <si>
    <t>Moskitas Halsted-Mosquito tipo (arba lygiavertis), lektas, pagamintas iš korozijai atsparaus chromuoto plieno. Instrumento bendras ilgis 125 mm +/- 5 mm, darbinės dalies ilgis 20 mm +/- 2 mm, darbinės dalies galiuko plotis 1,80 mm +/- 0,5 mm, instrumento lenktumas 7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</si>
  <si>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1.10.</t>
  </si>
  <si>
    <t>Peanas Rochester-Pean tipo (arba lygiavertis)</t>
  </si>
  <si>
    <t>1.10.1.</t>
  </si>
  <si>
    <t>Peanas Rochester-Pean tipo (arba lygiavertis), tiesus, pagamintas iš korozijai atsparaus chromuoto plieno. Instrumento bendras ilgis 165 mm +/- 2 mm, darbinės dalies ilgis 48 mm +/- 2 mm, darbinės dalie plotis 2,85 mm +/- 2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</si>
  <si>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1.11.</t>
  </si>
  <si>
    <t>Adatkotis Crile wood tipo (arba lygiavertis)</t>
  </si>
  <si>
    <t>1.11.1.</t>
  </si>
  <si>
    <t>Adatkotis Crile wood tipo (arba lygiavertis), bendras instrumento ilgis 180 mm +/- 2 mm. Instrumento difuzinė danga pagaminta iš didelio kietumo ir elastingumo titano karbido. Titano jono karbido jonais apdirbta instrumento darbinė dalis. Plieno kietumas pagal Rockwell skalę 68-73 HRC. Adatkotis skirtas 3/0- 5/0 chiruginiams siūlams. Rankenos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</si>
  <si>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1.12.</t>
  </si>
  <si>
    <t>Pean spaustukas Rohester- Pean tipo (arba lygiavertis)</t>
  </si>
  <si>
    <t>1.12.1.</t>
  </si>
  <si>
    <t>Pean spaustukas Rochester- Pean tipo (arba lygiavertis), tiesus, pagamintas iš korozijai atsparaus chromuoto plieno. Instrumento bendras ilgis 180 mm +/- 5 mm, darbinės dalies ilgis 54 +/- 1 mm, darbinės dalie plotis 3 mm +/- 1 mm. Plieno kietumas pagal Rockwell skalę 42-48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</si>
  <si>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1.13.</t>
  </si>
  <si>
    <t>Žaizdos skėtiklis Weitlaner tipo (arba lygiavertis)</t>
  </si>
  <si>
    <t>1.13.1.</t>
  </si>
  <si>
    <t>Peanas Rochester-Pean tipo (arba lygiavertis), tiesus, pagamintas iš korozijai atsparaus chromuoto plieno. Instrumento bendras ilgis 165 mm +/- 2 mm, darbinės dalies ilgis 101 mm +/- 2 mm. Keturių atšakų bendras plotis 18 mm +/- 2 mm, trijų atšakų bendras plotis 13 mm +/- 2 mm. Instrumentas išsiplečia iki 87 mm +/- 3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</si>
  <si>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1.14.</t>
  </si>
  <si>
    <t>Disekcinės žirklės</t>
  </si>
  <si>
    <t>1.14.1.</t>
  </si>
  <si>
    <t>Disekcinės žirklės, lenktos, pagamintos iš aukštos kokybės medicininio nerūdijančio plieno metalo. Su volframo karbido įdėklais. Bendras instrumento ilgis 150 mm +/- 2 mm. Disekcinės žirklės SuperCut tipo. Rankenos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</si>
  <si>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1.15.</t>
  </si>
  <si>
    <t>Instrumentų sterilizavimo krepšys</t>
  </si>
  <si>
    <t>1.15.1.</t>
  </si>
  <si>
    <t>Instrumentų sterilizavimo krepšys pagamintas iš korozijai atsparaus chromuoto plieno. Instrumentų sterilizavimo krepšio išmatavimai 405 x 225 x 50 mm.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</si>
  <si>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</si>
  <si>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</si>
  <si>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</si>
  <si>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</si>
  <si>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</si>
  <si>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</si>
  <si>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</si>
  <si>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</si>
  <si>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</si>
  <si>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</si>
  <si>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</si>
  <si>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</si>
  <si>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</si>
  <si>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</si>
  <si>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</si>
  <si>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</si>
  <si>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</si>
  <si>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</si>
  <si>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</si>
  <si>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</si>
  <si>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</si>
  <si>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</si>
  <si>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</si>
  <si>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</si>
  <si>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3668-1 2025-10-28 15:13:19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</si>
</sst>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6"/>
  <sheetViews>
    <sheetView tabSelected="1" workbookViewId="0"/>
  </sheetViews>
  <sheetFormatPr defaultColWidth="10.875" defaultRowHeight="15" x14ac:dyDescent="0.25"/>
  <cols>
    <col min="1" max="1" width="9.125" style="1" customWidth="1"/>
    <col min="2" max="2" width="41.5" style="1" customWidth="1"/>
    <col min="3" max="3" width="13.875" style="1" customWidth="1"/>
    <col min="4" max="4" width="13" style="1" customWidth="1"/>
    <col min="5" max="6" width="22.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4.5" customHeight="1" x14ac:dyDescent="0.25">
      <c r="A30" s="29" t="s">
        <v>24</v>
      </c>
      <c r="B30" s="29"/>
      <c r="C30" s="29"/>
      <c r="D30" s="15"/>
    </row>
    <row r="31" spans="1:7" x14ac:dyDescent="0.25">
      <c r="A31" s="14" t="s">
        <v>25</v>
      </c>
    </row>
    <row r="32" spans="1:7" x14ac:dyDescent="0.25">
      <c r="A32" s="12" t="s">
        <v>26</v>
      </c>
    </row>
    <row r="33" spans="1:9" ht="12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10</v>
      </c>
      <c r="D34" s="28" t="s">
        <v>38</v>
      </c>
      <c r="E34" s="25"/>
      <c r="F34" s="24" t="str">
        <f>IF(ISBLANK(E34),"", PRODUCT(C34,E34))</f>
        <v/>
      </c>
      <c r="G34" s="26"/>
      <c r="H34" s="24"/>
      <c r="I34" s="24"/>
    </row>
    <row r="35" spans="1:9" ht="180" x14ac:dyDescent="0.25">
      <c r="A35" s="24" t="s">
        <v>39</v>
      </c>
      <c r="B35" s="24" t="s">
        <v>40</v>
      </c>
      <c r="C35" s="28"/>
      <c r="D35" s="28"/>
      <c r="E35" s="24"/>
      <c r="F35" s="24"/>
      <c r="G35" s="24"/>
      <c r="H35" s="26"/>
      <c r="I35" s="26"/>
    </row>
    <row r="36" spans="1:9" x14ac:dyDescent="0.25">
      <c r="A36" s="24" t="s">
        <v>41</v>
      </c>
      <c r="B36" s="24" t="s">
        <v>42</v>
      </c>
      <c r="C36" s="28">
        <v>10</v>
      </c>
      <c r="D36" s="28" t="s">
        <v>38</v>
      </c>
      <c r="E36" s="25"/>
      <c r="F36" s="24" t="str">
        <f>IF(ISBLANK(E36),"", PRODUCT(C36,E36))</f>
        <v/>
      </c>
      <c r="G36" s="26"/>
      <c r="H36" s="24"/>
      <c r="I36" s="24"/>
    </row>
    <row r="37" spans="1:9" ht="180" x14ac:dyDescent="0.25">
      <c r="A37" s="24" t="s">
        <v>43</v>
      </c>
      <c r="B37" s="24" t="s">
        <v>44</v>
      </c>
      <c r="C37" s="28"/>
      <c r="D37" s="28"/>
      <c r="E37" s="24"/>
      <c r="F37" s="24"/>
      <c r="G37" s="24"/>
      <c r="H37" s="26"/>
      <c r="I37" s="26"/>
    </row>
    <row r="38" spans="1:9" ht="30" x14ac:dyDescent="0.25">
      <c r="A38" s="24" t="s">
        <v>45</v>
      </c>
      <c r="B38" s="24" t="s">
        <v>46</v>
      </c>
      <c r="C38" s="28">
        <v>10</v>
      </c>
      <c r="D38" s="28" t="s">
        <v>38</v>
      </c>
      <c r="E38" s="25"/>
      <c r="F38" s="24" t="str">
        <f>IF(ISBLANK(E38),"", PRODUCT(C38,E38))</f>
        <v/>
      </c>
      <c r="G38" s="26"/>
      <c r="H38" s="24"/>
      <c r="I38" s="24"/>
    </row>
    <row r="39" spans="1:9" ht="225" x14ac:dyDescent="0.25">
      <c r="A39" s="24" t="s">
        <v>47</v>
      </c>
      <c r="B39" s="24" t="s">
        <v>48</v>
      </c>
      <c r="C39" s="28"/>
      <c r="D39" s="28"/>
      <c r="E39" s="24"/>
      <c r="F39" s="24"/>
      <c r="G39" s="24"/>
      <c r="H39" s="26"/>
      <c r="I39" s="26"/>
    </row>
    <row r="40" spans="1:9" ht="30" x14ac:dyDescent="0.25">
      <c r="A40" s="24" t="s">
        <v>49</v>
      </c>
      <c r="B40" s="24" t="s">
        <v>50</v>
      </c>
      <c r="C40" s="28">
        <v>10</v>
      </c>
      <c r="D40" s="28" t="s">
        <v>38</v>
      </c>
      <c r="E40" s="25"/>
      <c r="F40" s="24" t="str">
        <f>IF(ISBLANK(E40),"", PRODUCT(C40,E40))</f>
        <v/>
      </c>
      <c r="G40" s="26"/>
      <c r="H40" s="24"/>
      <c r="I40" s="24"/>
    </row>
    <row r="41" spans="1:9" ht="210" x14ac:dyDescent="0.25">
      <c r="A41" s="24" t="s">
        <v>51</v>
      </c>
      <c r="B41" s="24" t="s">
        <v>52</v>
      </c>
      <c r="C41" s="28"/>
      <c r="D41" s="28"/>
      <c r="E41" s="24"/>
      <c r="F41" s="24"/>
      <c r="G41" s="24"/>
      <c r="H41" s="26"/>
      <c r="I41" s="26"/>
    </row>
    <row r="42" spans="1:9" ht="30" x14ac:dyDescent="0.25">
      <c r="A42" s="24" t="s">
        <v>53</v>
      </c>
      <c r="B42" s="24" t="s">
        <v>54</v>
      </c>
      <c r="C42" s="28">
        <v>10</v>
      </c>
      <c r="D42" s="28" t="s">
        <v>38</v>
      </c>
      <c r="E42" s="25"/>
      <c r="F42" s="24" t="str">
        <f>IF(ISBLANK(E42),"", PRODUCT(C42,E42))</f>
        <v/>
      </c>
      <c r="G42" s="26"/>
      <c r="H42" s="24"/>
      <c r="I42" s="24"/>
    </row>
    <row r="43" spans="1:9" ht="195" x14ac:dyDescent="0.25">
      <c r="A43" s="24" t="s">
        <v>55</v>
      </c>
      <c r="B43" s="24" t="s">
        <v>56</v>
      </c>
      <c r="C43" s="28"/>
      <c r="D43" s="28"/>
      <c r="E43" s="24"/>
      <c r="F43" s="24"/>
      <c r="G43" s="24"/>
      <c r="H43" s="26"/>
      <c r="I43" s="26"/>
    </row>
    <row r="44" spans="1:9" x14ac:dyDescent="0.25">
      <c r="A44" s="24" t="s">
        <v>57</v>
      </c>
      <c r="B44" s="24" t="s">
        <v>58</v>
      </c>
      <c r="C44" s="28">
        <v>10</v>
      </c>
      <c r="D44" s="28" t="s">
        <v>38</v>
      </c>
      <c r="E44" s="25"/>
      <c r="F44" s="24" t="str">
        <f>IF(ISBLANK(E44),"", PRODUCT(C44,E44))</f>
        <v/>
      </c>
      <c r="G44" s="26"/>
      <c r="H44" s="24"/>
      <c r="I44" s="24"/>
    </row>
    <row r="45" spans="1:9" ht="195" x14ac:dyDescent="0.25">
      <c r="A45" s="24" t="s">
        <v>59</v>
      </c>
      <c r="B45" s="24" t="s">
        <v>60</v>
      </c>
      <c r="C45" s="28"/>
      <c r="D45" s="28"/>
      <c r="E45" s="24"/>
      <c r="F45" s="24"/>
      <c r="G45" s="24"/>
      <c r="H45" s="26"/>
      <c r="I45" s="26"/>
    </row>
    <row r="46" spans="1:9" ht="30" x14ac:dyDescent="0.25">
      <c r="A46" s="24" t="s">
        <v>61</v>
      </c>
      <c r="B46" s="24" t="s">
        <v>62</v>
      </c>
      <c r="C46" s="28">
        <v>5</v>
      </c>
      <c r="D46" s="28" t="s">
        <v>63</v>
      </c>
      <c r="E46" s="25"/>
      <c r="F46" s="24" t="str">
        <f>IF(ISBLANK(E46),"", PRODUCT(C46,E46))</f>
        <v/>
      </c>
      <c r="G46" s="26"/>
      <c r="H46" s="24"/>
      <c r="I46" s="24"/>
    </row>
    <row r="47" spans="1:9" ht="255" x14ac:dyDescent="0.25">
      <c r="A47" s="24" t="s">
        <v>64</v>
      </c>
      <c r="B47" s="24" t="s">
        <v>65</v>
      </c>
      <c r="C47" s="28"/>
      <c r="D47" s="28"/>
      <c r="E47" s="24"/>
      <c r="F47" s="24"/>
      <c r="G47" s="24"/>
      <c r="H47" s="26"/>
      <c r="I47" s="26"/>
    </row>
    <row r="48" spans="1:9" x14ac:dyDescent="0.25">
      <c r="A48" s="24" t="s">
        <v>66</v>
      </c>
      <c r="B48" s="24" t="s">
        <v>67</v>
      </c>
      <c r="C48" s="28">
        <v>20</v>
      </c>
      <c r="D48" s="28" t="s">
        <v>38</v>
      </c>
      <c r="E48" s="25"/>
      <c r="F48" s="24" t="str">
        <f>IF(ISBLANK(E48),"", PRODUCT(C48,E48))</f>
        <v/>
      </c>
      <c r="G48" s="26"/>
      <c r="H48" s="24"/>
      <c r="I48" s="24"/>
    </row>
    <row r="49" spans="1:9" ht="225" x14ac:dyDescent="0.25">
      <c r="A49" s="24" t="s">
        <v>68</v>
      </c>
      <c r="B49" s="24" t="s">
        <v>69</v>
      </c>
      <c r="C49" s="28"/>
      <c r="D49" s="28"/>
      <c r="E49" s="24"/>
      <c r="F49" s="24"/>
      <c r="G49" s="24"/>
      <c r="H49" s="26"/>
      <c r="I49" s="26"/>
    </row>
    <row r="50" spans="1:9" x14ac:dyDescent="0.25">
      <c r="A50" s="24" t="s">
        <v>70</v>
      </c>
      <c r="B50" s="24" t="s">
        <v>71</v>
      </c>
      <c r="C50" s="28">
        <v>20</v>
      </c>
      <c r="D50" s="28" t="s">
        <v>38</v>
      </c>
      <c r="E50" s="25"/>
      <c r="F50" s="24" t="str">
        <f>IF(ISBLANK(E50),"", PRODUCT(C50,E50))</f>
        <v/>
      </c>
      <c r="G50" s="26"/>
      <c r="H50" s="24"/>
      <c r="I50" s="24"/>
    </row>
    <row r="51" spans="1:9" ht="210" x14ac:dyDescent="0.25">
      <c r="A51" s="24" t="s">
        <v>72</v>
      </c>
      <c r="B51" s="24" t="s">
        <v>73</v>
      </c>
      <c r="C51" s="28"/>
      <c r="D51" s="28"/>
      <c r="E51" s="24"/>
      <c r="F51" s="24"/>
      <c r="G51" s="24"/>
      <c r="H51" s="26"/>
      <c r="I51" s="26"/>
    </row>
    <row r="52" spans="1:9" x14ac:dyDescent="0.25">
      <c r="A52" s="24" t="s">
        <v>74</v>
      </c>
      <c r="B52" s="24" t="s">
        <v>75</v>
      </c>
      <c r="C52" s="28">
        <v>10</v>
      </c>
      <c r="D52" s="28" t="s">
        <v>38</v>
      </c>
      <c r="E52" s="25"/>
      <c r="F52" s="24" t="str">
        <f>IF(ISBLANK(E52),"", PRODUCT(C52,E52))</f>
        <v/>
      </c>
      <c r="G52" s="26"/>
      <c r="H52" s="24"/>
      <c r="I52" s="24"/>
    </row>
    <row r="53" spans="1:9" ht="180" x14ac:dyDescent="0.25">
      <c r="A53" s="24" t="s">
        <v>76</v>
      </c>
      <c r="B53" s="24" t="s">
        <v>77</v>
      </c>
      <c r="C53" s="28"/>
      <c r="D53" s="28"/>
      <c r="E53" s="24"/>
      <c r="F53" s="24"/>
      <c r="G53" s="24"/>
      <c r="H53" s="26"/>
      <c r="I53" s="26"/>
    </row>
    <row r="54" spans="1:9" x14ac:dyDescent="0.25">
      <c r="A54" s="24" t="s">
        <v>78</v>
      </c>
      <c r="B54" s="24" t="s">
        <v>79</v>
      </c>
      <c r="C54" s="28">
        <v>10</v>
      </c>
      <c r="D54" s="28" t="s">
        <v>38</v>
      </c>
      <c r="E54" s="25"/>
      <c r="F54" s="24" t="str">
        <f>IF(ISBLANK(E54),"", PRODUCT(C54,E54))</f>
        <v/>
      </c>
      <c r="G54" s="26"/>
      <c r="H54" s="24"/>
      <c r="I54" s="24"/>
    </row>
    <row r="55" spans="1:9" ht="225" x14ac:dyDescent="0.25">
      <c r="A55" s="24" t="s">
        <v>80</v>
      </c>
      <c r="B55" s="24" t="s">
        <v>81</v>
      </c>
      <c r="C55" s="28"/>
      <c r="D55" s="28"/>
      <c r="E55" s="24"/>
      <c r="F55" s="24"/>
      <c r="G55" s="24"/>
      <c r="H55" s="26"/>
      <c r="I55" s="26"/>
    </row>
    <row r="56" spans="1:9" ht="30" x14ac:dyDescent="0.25">
      <c r="A56" s="24" t="s">
        <v>82</v>
      </c>
      <c r="B56" s="24" t="s">
        <v>83</v>
      </c>
      <c r="C56" s="28">
        <v>10</v>
      </c>
      <c r="D56" s="28" t="s">
        <v>38</v>
      </c>
      <c r="E56" s="25"/>
      <c r="F56" s="24" t="str">
        <f>IF(ISBLANK(E56),"", PRODUCT(C56,E56))</f>
        <v/>
      </c>
      <c r="G56" s="26"/>
      <c r="H56" s="24"/>
      <c r="I56" s="24"/>
    </row>
    <row r="57" spans="1:9" ht="195" x14ac:dyDescent="0.25">
      <c r="A57" s="24" t="s">
        <v>84</v>
      </c>
      <c r="B57" s="24" t="s">
        <v>85</v>
      </c>
      <c r="C57" s="28"/>
      <c r="D57" s="28"/>
      <c r="E57" s="24"/>
      <c r="F57" s="24"/>
      <c r="G57" s="24"/>
      <c r="H57" s="26"/>
      <c r="I57" s="26"/>
    </row>
    <row r="58" spans="1:9" x14ac:dyDescent="0.25">
      <c r="A58" s="24" t="s">
        <v>86</v>
      </c>
      <c r="B58" s="24" t="s">
        <v>87</v>
      </c>
      <c r="C58" s="28">
        <v>10</v>
      </c>
      <c r="D58" s="28" t="s">
        <v>38</v>
      </c>
      <c r="E58" s="25"/>
      <c r="F58" s="24" t="str">
        <f>IF(ISBLANK(E58),"", PRODUCT(C58,E58))</f>
        <v/>
      </c>
      <c r="G58" s="26"/>
      <c r="H58" s="24"/>
      <c r="I58" s="24"/>
    </row>
    <row r="59" spans="1:9" ht="210" x14ac:dyDescent="0.25">
      <c r="A59" s="24" t="s">
        <v>88</v>
      </c>
      <c r="B59" s="24" t="s">
        <v>89</v>
      </c>
      <c r="C59" s="28"/>
      <c r="D59" s="28"/>
      <c r="E59" s="24"/>
      <c r="F59" s="24"/>
      <c r="G59" s="24"/>
      <c r="H59" s="26"/>
      <c r="I59" s="26"/>
    </row>
    <row r="60" spans="1:9" x14ac:dyDescent="0.25">
      <c r="A60" s="24" t="s">
        <v>90</v>
      </c>
      <c r="B60" s="24" t="s">
        <v>91</v>
      </c>
      <c r="C60" s="28">
        <v>10</v>
      </c>
      <c r="D60" s="28" t="s">
        <v>38</v>
      </c>
      <c r="E60" s="25"/>
      <c r="F60" s="24" t="str">
        <f>IF(ISBLANK(E60),"", PRODUCT(C60,E60))</f>
        <v/>
      </c>
      <c r="G60" s="26"/>
      <c r="H60" s="24"/>
      <c r="I60" s="24"/>
    </row>
    <row r="61" spans="1:9" ht="180" x14ac:dyDescent="0.25">
      <c r="A61" s="24" t="s">
        <v>92</v>
      </c>
      <c r="B61" s="24" t="s">
        <v>93</v>
      </c>
      <c r="C61" s="28"/>
      <c r="D61" s="28"/>
      <c r="E61" s="24"/>
      <c r="F61" s="24"/>
      <c r="G61" s="24"/>
      <c r="H61" s="26"/>
      <c r="I61" s="26"/>
    </row>
    <row r="62" spans="1:9" x14ac:dyDescent="0.25">
      <c r="A62" s="24" t="s">
        <v>94</v>
      </c>
      <c r="B62" s="24" t="s">
        <v>95</v>
      </c>
      <c r="C62" s="28">
        <v>10</v>
      </c>
      <c r="D62" s="28" t="s">
        <v>38</v>
      </c>
      <c r="E62" s="25"/>
      <c r="F62" s="24" t="str">
        <f>IF(ISBLANK(E62),"", PRODUCT(C62,E62))</f>
        <v/>
      </c>
      <c r="G62" s="26"/>
      <c r="H62" s="24"/>
      <c r="I62" s="24"/>
    </row>
    <row r="63" spans="1:9" ht="135" x14ac:dyDescent="0.25">
      <c r="A63" s="24" t="s">
        <v>96</v>
      </c>
      <c r="B63" s="24" t="s">
        <v>97</v>
      </c>
      <c r="C63" s="28"/>
      <c r="D63" s="28"/>
      <c r="E63" s="24"/>
      <c r="F63" s="24"/>
      <c r="G63" s="24"/>
      <c r="H63" s="26"/>
      <c r="I63" s="26"/>
    </row>
    <row r="64" spans="1:9" x14ac:dyDescent="0.25">
      <c r="E64" s="16" t="s">
        <v>98</v>
      </c>
      <c r="F64" s="16" t="str">
        <f>IF((COUNT(C34:C63)&lt;&gt;COUNT(F34:F63)),"", ROUND(SUM(F34:F63),2))</f>
        <v/>
      </c>
      <c r="G64" s="14" t="str">
        <f>IF((COUNT(C34:C63)&lt;&gt;COUNT(F34:F63)),"Neužpildytos visų objektų kainos", "")</f>
        <v>Neužpildytos visų objektų kainos</v>
      </c>
    </row>
    <row r="65" spans="3:7" ht="30" x14ac:dyDescent="0.25">
      <c r="C65" s="23" t="s">
        <v>99</v>
      </c>
      <c r="D65" s="17"/>
      <c r="E65" s="16" t="s">
        <v>100</v>
      </c>
      <c r="F65" s="16" t="str">
        <f>IF(OR(F64="",D65=""),"", ROUND(PRODUCT(D65,F64)/100,2))</f>
        <v/>
      </c>
      <c r="G65" s="14" t="str">
        <f>IF(D65="", "Nurodykite taikomą PVM dydį", "")</f>
        <v>Nurodykite taikomą PVM dydį</v>
      </c>
    </row>
    <row r="66" spans="3:7" x14ac:dyDescent="0.25">
      <c r="E66" s="16" t="s">
        <v>101</v>
      </c>
      <c r="F66" s="16">
        <f>IF(ISBLANK(F65), "", ROUND(SUM(F64:F65),2))</f>
        <v>0</v>
      </c>
    </row>
  </sheetData>
  <sheetProtection algorithmName="SHA-512" hashValue="5ClRxzQZT+Vb7V2cCDvdF+D+LMwMQ5DfXxlfcvRtS3l3/gmwNryMEUAlhc5uuu9k9IsFep7aKWyWGZX9Pcbz+Q==" saltValue="DOdmHehwZlUwdOIqIdwzA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102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103</v>
      </c>
      <c r="B5" s="56"/>
      <c r="C5" s="54" t="s">
        <v>104</v>
      </c>
      <c r="D5" s="55"/>
      <c r="E5" s="56"/>
      <c r="F5" s="54" t="s">
        <v>105</v>
      </c>
      <c r="G5" s="55"/>
      <c r="H5" s="56"/>
      <c r="I5" s="54" t="s">
        <v>106</v>
      </c>
      <c r="J5" s="56"/>
      <c r="K5" s="9" t="s">
        <v>107</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108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104</v>
      </c>
      <c r="D19" s="55"/>
      <c r="E19" s="56"/>
      <c r="F19" s="54" t="s">
        <v>109</v>
      </c>
      <c r="G19" s="55"/>
      <c r="H19" s="56"/>
      <c r="I19" s="73" t="s">
        <v>106</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110</v>
      </c>
      <c r="B33" s="30"/>
      <c r="C33" s="30"/>
      <c r="D33" s="30"/>
      <c r="E33" s="30"/>
      <c r="F33" s="30"/>
      <c r="G33" s="30"/>
      <c r="H33" s="30"/>
      <c r="I33" s="30"/>
      <c r="J33" s="30"/>
    </row>
    <row r="34" spans="1:10" ht="15.95" customHeight="1" thickBot="1" x14ac:dyDescent="0.3"/>
    <row r="35" spans="1:10" ht="15.95" customHeight="1" x14ac:dyDescent="0.25">
      <c r="A35" s="8" t="s">
        <v>27</v>
      </c>
      <c r="B35" s="68" t="s">
        <v>111</v>
      </c>
      <c r="C35" s="55"/>
      <c r="D35" s="55"/>
      <c r="E35" s="55"/>
      <c r="F35" s="55"/>
      <c r="G35" s="56"/>
      <c r="H35" s="69" t="s">
        <v>112</v>
      </c>
      <c r="I35" s="55"/>
      <c r="J35" s="70"/>
    </row>
    <row r="36" spans="1:10" ht="48" customHeight="1" x14ac:dyDescent="0.25">
      <c r="A36" s="20" t="s">
        <v>113</v>
      </c>
      <c r="B36" s="50" t="s">
        <v>114</v>
      </c>
      <c r="C36" s="47"/>
      <c r="D36" s="47"/>
      <c r="E36" s="47"/>
      <c r="F36" s="47"/>
      <c r="G36" s="35"/>
      <c r="H36" s="51"/>
      <c r="I36" s="47"/>
      <c r="J36" s="52"/>
    </row>
    <row r="37" spans="1:10" ht="48" customHeight="1" x14ac:dyDescent="0.25">
      <c r="A37" s="20" t="s">
        <v>115</v>
      </c>
      <c r="B37" s="50" t="s">
        <v>116</v>
      </c>
      <c r="C37" s="47"/>
      <c r="D37" s="47"/>
      <c r="E37" s="47"/>
      <c r="F37" s="47"/>
      <c r="G37" s="35"/>
      <c r="H37" s="51"/>
      <c r="I37" s="47"/>
      <c r="J37" s="52"/>
    </row>
    <row r="38" spans="1:10" ht="48" customHeight="1" x14ac:dyDescent="0.25">
      <c r="A38" s="20" t="s">
        <v>117</v>
      </c>
      <c r="B38" s="50" t="s">
        <v>118</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119</v>
      </c>
      <c r="B48" s="30"/>
      <c r="C48" s="30"/>
      <c r="D48" s="30"/>
      <c r="E48" s="30"/>
      <c r="F48" s="30"/>
      <c r="G48" s="30"/>
      <c r="H48" s="30"/>
      <c r="I48" s="30"/>
      <c r="J48" s="30"/>
    </row>
    <row r="51" spans="1:10" x14ac:dyDescent="0.25">
      <c r="A51" s="66" t="s">
        <v>120</v>
      </c>
      <c r="B51" s="30"/>
      <c r="C51" s="30"/>
      <c r="D51" s="30"/>
      <c r="E51" s="57"/>
      <c r="F51" s="30"/>
      <c r="G51" s="30"/>
      <c r="H51" s="30"/>
      <c r="I51" s="30"/>
      <c r="J51" s="30"/>
    </row>
    <row r="53" spans="1:10" x14ac:dyDescent="0.25">
      <c r="A53" s="66" t="s">
        <v>121</v>
      </c>
      <c r="B53" s="30"/>
      <c r="C53" s="30"/>
      <c r="D53" s="30"/>
      <c r="E53" s="57"/>
      <c r="F53" s="30"/>
      <c r="G53" s="30"/>
      <c r="H53" s="30"/>
      <c r="I53" s="30"/>
      <c r="J53" s="30"/>
    </row>
    <row r="100" spans="1:1" ht="15.75" x14ac:dyDescent="0.25">
      <c r="A100" t="s">
        <v>122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2025-10-29T08:23:29Z</dcterms:modified>
</cp:coreProperties>
</file>