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FC1BBFA5-7B05-436E-9887-943881AE8EA7}" xr6:coauthVersionLast="36" xr6:coauthVersionMax="36" xr10:uidLastSave="{00000000-0000-0000-0000-000000000000}"/>
  <bookViews>
    <workbookView xWindow="0" yWindow="0" windowWidth="28800" windowHeight="10725" xr2:uid="{60F755A6-5A43-4E93-BB46-38F4240E121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 i="1" l="1"/>
  <c r="J8" i="1"/>
  <c r="K8" i="1" s="1"/>
  <c r="M9" i="1" l="1"/>
  <c r="J9" i="1"/>
  <c r="O8" i="1"/>
  <c r="O9" i="1" s="1"/>
  <c r="K9" i="1"/>
</calcChain>
</file>

<file path=xl/sharedStrings.xml><?xml version="1.0" encoding="utf-8"?>
<sst xmlns="http://schemas.openxmlformats.org/spreadsheetml/2006/main" count="31" uniqueCount="29">
  <si>
    <t>VšĮ VUL Santaros klinikos</t>
  </si>
  <si>
    <t>TECHNINĖ SPECIFIKACIJA</t>
  </si>
  <si>
    <t>PAVADINIMAS</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</si>
  <si>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</si>
  <si>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</si>
  <si>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</si>
  <si>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</si>
  <si>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</si>
  <si>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</si>
  <si>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</si>
  <si>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</si>
  <si>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</si>
  <si>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</si>
  <si>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</si>
  <si>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</si>
  <si>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</si>
  <si>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</si>
  <si>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</si>
  <si>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</si>
  <si>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</si>
  <si>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</si>
  <si>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</si>
  <si>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</si>
  <si>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</si>
  <si>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Vienkartinių medicinos pagalbos priemonių rinkinys insufliatoriui Vimap VMX-1020A</t>
  </si>
  <si>
    <t>33140000-3</t>
  </si>
  <si>
    <t>rink.</t>
  </si>
  <si>
    <t xml:space="preserve">Preliminarus kiekis 36 mėn. </t>
  </si>
  <si>
    <r>
      <t>Vienkartinių medicinos pagalbos priemonių rinkinys insufliatoriui Vimap VMX-1020A. Rinkinys skirtas CO2 įpūtimui į storąją žarną: 3 krypčių 25F Foley kateterių sistema su 45-55cm</t>
    </r>
    <r>
      <rPr>
        <sz val="11"/>
        <rFont val="Calibri"/>
        <family val="2"/>
        <charset val="186"/>
      </rPr>
      <t>³</t>
    </r>
    <r>
      <rPr>
        <sz val="11"/>
        <rFont val="Times New Roman"/>
        <family val="1"/>
        <charset val="186"/>
      </rPr>
      <t xml:space="preserve"> balioneliu, 450-500ml maišelis nuotekoms, 50-60ml švirkštas balionelio priputimui. Išleidymo linija su dviem filtrais ( vienas nuo kito išdestyti 38-45cm. atstumų, bendras ilgis bent 60cm. ), vienas antivirusinis, sulaikymo efektyvumas ne mažiau 99,9</t>
    </r>
    <r>
      <rPr>
        <sz val="11"/>
        <rFont val="Calibri"/>
        <family val="2"/>
        <charset val="186"/>
      </rPr>
      <t>%</t>
    </r>
    <r>
      <rPr>
        <sz val="11"/>
        <rFont val="Times New Roman"/>
        <family val="1"/>
        <charset val="186"/>
      </rPr>
      <t>, kitas - antibakterinis, sulaikymo efektyvumas ne mažiau 99,999</t>
    </r>
    <r>
      <rPr>
        <sz val="11"/>
        <rFont val="Calibri"/>
        <family val="2"/>
        <charset val="186"/>
      </rPr>
      <t>%</t>
    </r>
    <r>
      <rPr>
        <sz val="11"/>
        <rFont val="Times New Roman"/>
        <family val="1"/>
        <charset val="186"/>
      </rPr>
      <t>. Gamintojo arba nepriklausomos laboratorijos įrodymas, kad siūlomi rinkiniai yra tinkami darbui su nurodyto tipo insufliatoriumi.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</si>
</sst>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1"/>
      <name val="Calibri"/>
      <family val="2"/>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8">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left" vertical="top"/>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4"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4"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5" xfId="3" applyNumberFormat="1" applyFont="1" applyBorder="1" applyAlignment="1">
      <alignment horizontal="left" vertical="top" wrapText="1"/>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7">
    <cellStyle name="Comma 2 2" xfId="5" xr:uid="{06265B4A-A902-4C13-AAF4-2BE8A30BA888}"/>
    <cellStyle name="Good" xfId="1" builtinId="26"/>
    <cellStyle name="Normal" xfId="0" builtinId="0"/>
    <cellStyle name="Normal 14 2 3 2" xfId="4" xr:uid="{83C7BE12-F087-47DC-912D-947483CDA312}"/>
    <cellStyle name="Normal 26 2" xfId="3" xr:uid="{E986B951-A667-4684-AEE0-94DA189D2766}"/>
    <cellStyle name="Normal 60" xfId="2" xr:uid="{64833294-97C3-400A-AD29-017FC72715F6}"/>
    <cellStyle name="Normal 67" xfId="6" xr:uid="{BC5F2371-8FF7-4B7B-BB4B-80FD4DB18D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EE5C1-9AA0-4A14-BD62-697FA7413F98}">
  <dimension ref="A1:U10"/>
  <sheetViews>
    <sheetView tabSelected="1" topLeftCell="A2" workbookViewId="0">
      <selection activeCell="E9" sqref="E9"/>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45.855468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8" customFormat="1" ht="15.75" x14ac:dyDescent="0.25">
      <c r="A3" s="51" t="s">
        <v>2</v>
      </c>
      <c r="B3" s="51"/>
      <c r="C3" s="51"/>
      <c r="D3" s="51"/>
      <c r="E3" s="51"/>
      <c r="F3" s="51"/>
      <c r="G3" s="51"/>
      <c r="H3" s="51"/>
      <c r="I3" s="51"/>
      <c r="J3" s="51"/>
      <c r="K3" s="51"/>
      <c r="L3" s="51"/>
      <c r="M3" s="51"/>
      <c r="N3" s="51"/>
      <c r="O3" s="51"/>
      <c r="P3" s="51"/>
      <c r="Q3" s="51"/>
      <c r="R3" s="51"/>
      <c r="S3" s="51"/>
    </row>
    <row r="4" spans="1:21" s="7" customFormat="1" ht="154.5" customHeight="1" x14ac:dyDescent="0.25">
      <c r="A4" s="52" t="s">
        <v>3</v>
      </c>
      <c r="B4" s="53"/>
      <c r="C4" s="53"/>
      <c r="D4" s="53"/>
      <c r="E4" s="53"/>
      <c r="F4" s="53"/>
      <c r="G4" s="53"/>
      <c r="H4" s="53"/>
      <c r="I4" s="53"/>
      <c r="J4" s="53"/>
      <c r="K4" s="53"/>
      <c r="L4" s="53"/>
      <c r="M4" s="53"/>
      <c r="N4" s="53"/>
      <c r="O4" s="53"/>
      <c r="P4" s="53"/>
      <c r="Q4" s="53"/>
      <c r="R4" s="53"/>
      <c r="S4" s="54"/>
    </row>
    <row r="5" spans="1:21" ht="15.75" thickBot="1" x14ac:dyDescent="0.3">
      <c r="E5" s="10"/>
      <c r="G5" s="10"/>
      <c r="I5" s="10"/>
      <c r="T5" s="7"/>
    </row>
    <row r="6" spans="1:21" ht="16.5" thickBot="1" x14ac:dyDescent="0.3">
      <c r="A6" s="55" t="s">
        <v>4</v>
      </c>
      <c r="B6" s="56"/>
      <c r="C6" s="56"/>
      <c r="D6" s="56"/>
      <c r="E6" s="56"/>
      <c r="F6" s="56"/>
      <c r="G6" s="56"/>
      <c r="H6" s="56"/>
      <c r="I6" s="56"/>
      <c r="J6" s="56"/>
      <c r="K6" s="56"/>
      <c r="L6" s="55" t="s">
        <v>5</v>
      </c>
      <c r="M6" s="56"/>
      <c r="N6" s="56"/>
      <c r="O6" s="56"/>
      <c r="P6" s="56"/>
      <c r="Q6" s="56"/>
      <c r="R6" s="57"/>
      <c r="S6" s="11"/>
      <c r="T6" s="7"/>
    </row>
    <row r="7" spans="1:21" ht="38.25" x14ac:dyDescent="0.25">
      <c r="A7" s="12" t="s">
        <v>6</v>
      </c>
      <c r="B7" s="13" t="s">
        <v>7</v>
      </c>
      <c r="C7" s="13" t="s">
        <v>8</v>
      </c>
      <c r="D7" s="13" t="s">
        <v>9</v>
      </c>
      <c r="E7" s="13" t="s">
        <v>10</v>
      </c>
      <c r="F7" s="13" t="s">
        <v>11</v>
      </c>
      <c r="G7" s="14" t="s">
        <v>27</v>
      </c>
      <c r="H7" s="15" t="s">
        <v>12</v>
      </c>
      <c r="I7" s="16" t="s">
        <v>13</v>
      </c>
      <c r="J7" s="15" t="s">
        <v>14</v>
      </c>
      <c r="K7" s="17" t="s">
        <v>15</v>
      </c>
      <c r="L7" s="18" t="s">
        <v>16</v>
      </c>
      <c r="M7" s="19" t="s">
        <v>17</v>
      </c>
      <c r="N7" s="20" t="s">
        <v>13</v>
      </c>
      <c r="O7" s="21" t="s">
        <v>18</v>
      </c>
      <c r="P7" s="22" t="s">
        <v>19</v>
      </c>
      <c r="Q7" s="22" t="s">
        <v>20</v>
      </c>
      <c r="R7" s="23" t="s">
        <v>21</v>
      </c>
      <c r="S7" s="24" t="s">
        <v>22</v>
      </c>
      <c r="T7" s="9"/>
    </row>
    <row r="8" spans="1:21" ht="195.75" thickBot="1" x14ac:dyDescent="0.3">
      <c r="A8" s="25">
        <v>1</v>
      </c>
      <c r="B8" s="26"/>
      <c r="C8" s="27" t="s">
        <v>24</v>
      </c>
      <c r="D8" s="28" t="s">
        <v>25</v>
      </c>
      <c r="E8" s="27" t="s">
        <v>28</v>
      </c>
      <c r="F8" s="29" t="s">
        <v>26</v>
      </c>
      <c r="G8" s="30">
        <v>720</v>
      </c>
      <c r="H8" s="31">
        <v>32</v>
      </c>
      <c r="I8" s="32">
        <v>5</v>
      </c>
      <c r="J8" s="31">
        <f t="shared" ref="J8" si="0">+H8*G8</f>
        <v>23040</v>
      </c>
      <c r="K8" s="33">
        <f t="shared" ref="K8" si="1">+J8*(1+I8/100)</f>
        <v>24192</v>
      </c>
      <c r="L8" s="34"/>
      <c r="M8" s="35">
        <f>+L8*G8</f>
        <v>0</v>
      </c>
      <c r="N8" s="35"/>
      <c r="O8" s="35">
        <f>+M8*(1+N8/100)</f>
        <v>0</v>
      </c>
      <c r="P8" s="36"/>
      <c r="Q8" s="36"/>
      <c r="R8" s="37"/>
      <c r="S8" s="38"/>
      <c r="U8" s="39"/>
    </row>
    <row r="9" spans="1:21" ht="15.75" thickBot="1" x14ac:dyDescent="0.3">
      <c r="G9" s="40"/>
      <c r="I9" s="41" t="s">
        <v>23</v>
      </c>
      <c r="J9" s="42">
        <f>SUM(J8:J8)</f>
        <v>23040</v>
      </c>
      <c r="K9" s="43">
        <f>SUM(K8:K8)</f>
        <v>24192</v>
      </c>
      <c r="L9" s="44" t="s">
        <v>23</v>
      </c>
      <c r="M9" s="45">
        <f>SUM(M8:M8)</f>
        <v>0</v>
      </c>
      <c r="N9" s="46"/>
      <c r="O9" s="45">
        <f>SUM(O8:O8)</f>
        <v>0</v>
      </c>
      <c r="P9" s="47"/>
      <c r="Q9" s="47"/>
      <c r="R9" s="47"/>
      <c r="S9" s="48"/>
    </row>
    <row r="10" spans="1:21" x14ac:dyDescent="0.25">
      <c r="E10" s="49"/>
    </row>
  </sheetData>
  <mergeCells count="5">
    <mergeCell ref="A2:S2"/>
    <mergeCell ref="A3:S3"/>
    <mergeCell ref="A4:S4"/>
    <mergeCell ref="A6:K6"/>
    <mergeCell ref="L6:R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2025-10-23T08:22:38Z</dcterms:created>
  <dcterms:modified xsi:type="dcterms:W3CDTF">2025-10-23T08:38:39Z</dcterms:modified>
</cp:coreProperties>
</file>