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zm3180sa\Documents\Konkursai 2025\"/>
    </mc:Choice>
  </mc:AlternateContent>
  <xr:revisionPtr revIDLastSave="0" documentId="10_ncr:0_{1D7E15CF-06A5-45A2-A1BF-7127A2D3B2E6}" xr6:coauthVersionLast="36" xr6:coauthVersionMax="36" xr10:uidLastSave="{00000000-0000-0000-0000-000000000000}"/>
  <bookViews>
    <workbookView xWindow="0" yWindow="0" windowWidth="28800" windowHeight="10725" xr2:uid="{09B2A618-4BE7-40F6-86AB-A60C44BD1A72}"/>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9" i="1" l="1"/>
  <c r="O9" i="1" s="1"/>
  <c r="J9" i="1"/>
  <c r="K9" i="1" s="1"/>
  <c r="M8" i="1"/>
  <c r="J8" i="1"/>
  <c r="M10" i="1" l="1"/>
  <c r="O8" i="1"/>
  <c r="O10" i="1" s="1"/>
  <c r="J10" i="1"/>
  <c r="K8" i="1"/>
  <c r="K10" i="1" s="1"/>
</calcChain>
</file>

<file path=xl/sharedStrings.xml><?xml version="1.0" encoding="utf-8"?>
<sst xmlns="http://schemas.openxmlformats.org/spreadsheetml/2006/main" count="35" uniqueCount="31">
  <si>
    <t>VšĮ VUL Santaros klinikos</t>
  </si>
  <si>
    <t>TECHNINĖ SPECIFIKACIJA</t>
  </si>
  <si>
    <t>PAVADINIMAS</t>
  </si>
  <si>
    <t>1. Prekių kokybė, žymėjimas, informacija vartotojui turi atitikti 93/42/EEC ir/ar MDR (ES) 2017/745 direktyvų reikalavimus. CE ženklinimas. Pateikti kartu su pasiūlymu tai įrodančius dokumentus.
2. Prekių charakteristikoms patvirtinti tiekėjai su pasiūlymu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
*Prekės kodas gamintojo kataloge, jeigu gamintojas turi savo prekių katalogą.</t>
  </si>
  <si>
    <t xml:space="preserve">Planuojama pirkėjo </t>
  </si>
  <si>
    <t>Tiekėjo pasiūlymas</t>
  </si>
  <si>
    <t>Pirkimo dalies Nr.</t>
  </si>
  <si>
    <t>Pirkimo dalies Nr. jei pirkimas kartojamas</t>
  </si>
  <si>
    <t>Priemonės pavadinimas</t>
  </si>
  <si>
    <t>BVPŽ kodas</t>
  </si>
  <si>
    <t>Charakteristikos, reikalavimai</t>
  </si>
  <si>
    <t>Mato vienetas</t>
  </si>
  <si>
    <t xml:space="preserve">Vnt. kaina Eur be PVM </t>
  </si>
  <si>
    <t>PVM tarifas ٪</t>
  </si>
  <si>
    <t xml:space="preserve">Maksimali pirkimo suma Eur be PVM </t>
  </si>
  <si>
    <t xml:space="preserve">Maksimali pirkimo suma Eur su PVM </t>
  </si>
  <si>
    <t xml:space="preserve">Siūlomas įkainis EUR be PVM, </t>
  </si>
  <si>
    <t>Suma EUR be PVM</t>
  </si>
  <si>
    <t>Suma EUR su PVM</t>
  </si>
  <si>
    <t>Tiekėjo siūlomų prekių  charakteristikos, parametrai, jų reikšmės</t>
  </si>
  <si>
    <t>Tiekėjo siūlomos prekės kodas*</t>
  </si>
  <si>
    <t>Gamintojas</t>
  </si>
  <si>
    <t>Pastabos</t>
  </si>
  <si>
    <t>Viso:</t>
  </si>
  <si>
    <t>Adaptyvi nugaros smegenų stimuliacijos sistema su neįkraunama baterija</t>
  </si>
  <si>
    <t>33158200-4</t>
  </si>
  <si>
    <t>Paskirtis – nugaros smegenų stimuliacija  elektrostimuliacijos būdu. Reikalavimai neurostimuliatoriaus konstrukcijai: 1. Implantuojamas prietaisas, kurio korpuso tūris ≤ 35 ml (arba cm3).  2. Su įmontuota ilgaamže neįkraunama baterija. 3. Visų sistemos dalių konstrukcija leidžia pacientui atlikti ribotų parametrų viso kūno MR tyrimus, naudojant  ne mažesnį 1,5 T magnetinį lauką. Neurostimuliatoriaus techniniai parametrai:1.  Galimybė pasirinktinai naudoti ne mažiau kaip 16 stimuliacijos kanalų. 2.  Suderinamumas su perkutaninias ir chirurginiu būdu implantuojamais stimuliacijos elektrodais. 3. Stimuliacijos impulsų pasikartojimo dažnio keitimo ribos (ne siauresnės už nurodytas) 40-130 Hz. 4.  Impulso trukmės keitimo ribos (ne siauresnės už nurodytas) 60-450 µs. 5. Impulso amplitudės keitimo ribos nustatytos el. srovės palaikymo režime (ne siauresnės už nurodytas) 0-25,5 mA. 6. Stimuliacijos rėžimai automatiškai adaptuojami pagal paciento padėtį. Komplektacija:  1. Implantuojamas stimuliatorius – 1 vnt. 2.  Implantuojamas  chirurginis elektrodas (1 vnt.) su ne mažiau kaip šešiolika  programuojamų  ne mažiau kaip 4,0 mm ilgio kontaktais, tiekiami pasirinktinai 60-65 cm arba 90-100 cm ilgio arba implantuojami perkutaniniai elektrodai (2 vnt.) su ne mažiau kaip aštuoniais programuojamais kontaktais, tiekiami pasirinktinai 60-65, 70-80, 90-100cm ilgio. Elektrodo/ų tipas ir ilgis suderinamas užsakant neurostimuliatorių . 3. Implantuojami perkutaniniai elektrodai naudojami bandymui 8 kontaktų – 2 vnt.  4. Priedai  elektrodo fiksavimui paciento kūne – 2 vnt. 5.  Įrankis, skirtas po oda tuneliuoti bei pravesti  elektrodus – 1 vnt. 6. Bandymui naudojami elektrodo pajungimui prailginimo laidai, tiekiami pasirinktinai 20-25 cm, 40-55 cm arba 55-65 cm ilgio (suderinama užsakant neurostimuliatorių) – 2 vnt. Ligonio naudojamas prietaisas, skirtas stimuliatoriaus veikimo patikrinimui bei programavimui – 1 vnt. Medicinos personalui skirtas stimuliatoriaus programavimo prietaisas - 2 vnt. (visam perkamų neurostimuliatorių komplektų kiekiui, smegenų stimuliatoriaus programavimui bei įsipareigojimas ligoninės  turimą programavimo prietaisą gedimo atveju nemokamai suremontuoti arba pakeisti nauju). 9.  Išorinis bandomasis stimuliatorius – skirtas įvertinti paciento tinkamumą implantuojamam  nugaros stimuliatoriui – 1 vnt. (visam perkamų neurostimuliatorių komplektų kiekiui).   Žymėjimas CE ženklu: būtinas (kartu su pasiūlymu privaloma pateikti galiojančių dokumentų, liudijančių neurostimuliatorių žymėjimą CE ženklu (CE sertifikato ir/arba EB atitikties deklaracijos), kopijas).  Kartu su prekėmis pateikiama  dokumentacija: naudojimo instrukcija lietuvių kalba. Sistemą implantuojančiam centrui yra pateikiamas vienas arba keli (pagal poreikį) gydytojo vadovai lietuvių kalba.</t>
  </si>
  <si>
    <t xml:space="preserve">Pliūpsninė nugaros smegenų stimuliacijos sistema su neįkraunama baterija  </t>
  </si>
  <si>
    <t>Paskirtis – nugaros smegenų stimuliacija  elektrostimuliacijos būdu. Reikalavimai neurostimuliatoriaus konstrukcijai: 1.  Implantuojamas prietaisas, kurio korpuso tūris ≤ 35 ml (arba cm3). 2. Su įmontuota ilgaamže neįkraunama baterija. Visų sistemos dalių konstrukcija leidžia pacientui atlikti ribotų parametrų viso kūno MR tyrimus, naudojant ne mažesnį  1,5 T magnetinį lauką. Neurostimuliatoriaus techniniai parametrai: 1. Galimybė pasirinktinai naudoti ne mažiau kaip 16 stimuliacijos kanalų. 2. Suderinamumas su perkutaninias ir chirurginiu būdu implantuojamais stimuliacijos elektrodais.3. Gali stimuliuoti pliūpsniniu režimu, kurio išskirtinis klinikinis efektyvumas yra įrodytas klinikiniais tyrimais.4.  Galimybė pasirinktinai naudoti vieną iš dviejų stimuliacijos režimų: keičiamų parametrų toninę stimuliaciją arba pastovių parametrų pliūpsninę stimuliaciją (programavimo paprastumas). 5. Stimuliacijos impulsų pasikartojimo dažnio keitimo ribos toninės stimuliacijos atveju nustatytos el. srovės palaikymo režime (ne siauresnės už nurodytas): 2-1200 Hz. 6. Impulso trukmės keitimo ribos toninės stimuliacijos atveju (ne siauresnės už nurodytas) 20-1000 µs. 7. Impulso amplitudės keitimo ribos toninės stimuliacijos atveju (ne siauresnės už nurodytas): nustatytos el. srovės palaikymo režime 0-25,5 mA. 8.  Neurostimuliatorius privalo turėti įdiegtas programinės įrangos atnaujinimo galimybes, kurios leidžia įdiegti naujai sukurtas stimuliacijos ar diagnostikos funkcijas, nekeičiant paties stimuliatoriaus.  Komplektacija: Implantuojamas stimuliatorius – 1 vnt. 2.  Implantuojamas chirurginis elektrodas (1 vnt.) su ne mažiau kaip 16 kontaktų arba implantuojami perkutaniniai elektrodai (2 vnt.) su ne mažiau kaip 8 kontaktais (suderinama užsakant neurostimuliatorių). 3.  Prailginimo laidas (pratęsiklis) – 2 vnt.4. Laikiklis laido fiksavimui paciento kūne – 2 vnt. 5. Stimuliatoriaus jungties priedų rinkinys – 1 rinkinys 6.  Bandomasis kabelis – 1 rinkinys.7. Paciento magnetas – 1 vnt. 8.  Paciento vadovas – 1 vnt. 9. Paciento programatorius – 1 vnt. 10. Gydytojo programatorius – pateikiamas vienas gydytojo programatorius vienam implantuojančiam centrui. 11. Išorinis bandomasis generatorius - skirtas įvertinti paciento tinkamumą implantuojamam nugaros stimuliatoriui (pateikiamas vienas išorinis bandomasis generatorius vienam implantuojančiam centrui. Žymėjimas CE ženklu: visa siūloma įranga yra sertifikuota naudojimui ES (CE ženklas, CE sertifikatai, EB atitikties deklaracijos) Kartu su prekėmis pateikiama dokumentacija: su kiekviena sistema pateikiamas paciento vadovas lietuvių kalba. Sistemą implantuojančiam centrui yra pateikiamas vienas arba keli (pagal poreikį) gydytojo vadovai lietuvių kalba.</t>
  </si>
  <si>
    <t>vnt.</t>
  </si>
  <si>
    <t xml:space="preserve">Kiekis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</si>
</sst>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 _€_-;\-* #,##0.00\ _€_-;_-* &quot;-&quot;??\ _€_-;_-@_-"/>
    <numFmt numFmtId="164" formatCode="#,##0\ _€"/>
  </numFmts>
  <fonts count="13"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b/>
      <sz val="11"/>
      <name val="Arial"/>
      <family val="2"/>
      <charset val="186"/>
    </font>
    <font>
      <b/>
      <sz val="11"/>
      <color rgb="FF00B050"/>
      <name val="Arial"/>
      <family val="2"/>
      <charset val="186"/>
    </font>
    <font>
      <sz val="11"/>
      <color theme="1"/>
      <name val="Arial"/>
      <family val="2"/>
      <charset val="186"/>
    </font>
    <font>
      <b/>
      <sz val="12"/>
      <name val="Arial"/>
      <family val="2"/>
      <charset val="186"/>
    </font>
    <font>
      <sz val="12"/>
      <color theme="1"/>
      <name val="Arial"/>
      <family val="2"/>
      <charset val="186"/>
    </font>
    <font>
      <sz val="11"/>
      <name val="Arial"/>
      <family val="2"/>
      <charset val="186"/>
    </font>
    <font>
      <b/>
      <sz val="12"/>
      <color theme="1"/>
      <name val="Arial"/>
      <family val="2"/>
      <charset val="186"/>
    </font>
    <font>
      <b/>
      <sz val="11"/>
      <color theme="1"/>
      <name val="Arial"/>
      <family val="2"/>
      <charset val="186"/>
    </font>
    <font>
      <b/>
      <sz val="10"/>
      <name val="Times"/>
      <family val="1"/>
    </font>
    <font>
      <b/>
      <sz val="10"/>
      <color theme="1"/>
      <name val="Times"/>
      <family val="1"/>
    </font>
  </fonts>
  <fills count="5">
    <fill>
      <patternFill patternType="none"/>
    </fill>
    <fill>
      <patternFill patternType="gray125"/>
    </fill>
    <fill>
      <patternFill patternType="solid">
        <fgColor rgb="FFC6EFCE"/>
      </patternFill>
    </fill>
    <fill>
      <patternFill patternType="solid">
        <fgColor theme="7" tint="0.79998168889431442"/>
        <bgColor indexed="64"/>
      </patternFill>
    </fill>
    <fill>
      <patternFill patternType="solid">
        <fgColor theme="0" tint="-4.9989318521683403E-2"/>
        <bgColor indexed="64"/>
      </patternFill>
    </fill>
  </fills>
  <borders count="1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auto="1"/>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cellStyleXfs>
  <cellXfs count="58">
    <xf numFmtId="0" fontId="0" fillId="0" borderId="0" xfId="0"/>
    <xf numFmtId="2" fontId="3" fillId="0" borderId="0" xfId="2" applyNumberFormat="1" applyFont="1" applyAlignment="1" applyProtection="1">
      <alignment horizontal="left" vertical="top"/>
      <protection locked="0"/>
    </xf>
    <xf numFmtId="0" fontId="4" fillId="0" borderId="0" xfId="2" applyFont="1" applyAlignment="1" applyProtection="1">
      <alignment horizontal="center" vertical="top"/>
      <protection locked="0"/>
    </xf>
    <xf numFmtId="0" fontId="5" fillId="0" borderId="0" xfId="2" applyFont="1" applyAlignment="1" applyProtection="1">
      <alignment horizontal="center" vertical="top"/>
      <protection locked="0"/>
    </xf>
    <xf numFmtId="1" fontId="5" fillId="0" borderId="0" xfId="2" applyNumberFormat="1" applyFont="1" applyAlignment="1" applyProtection="1">
      <alignment horizontal="center" vertical="top"/>
      <protection locked="0"/>
    </xf>
    <xf numFmtId="4" fontId="5" fillId="0" borderId="0" xfId="2" applyNumberFormat="1" applyFont="1" applyAlignment="1" applyProtection="1">
      <alignment horizontal="center" vertical="top"/>
      <protection locked="0"/>
    </xf>
    <xf numFmtId="0" fontId="5" fillId="0" borderId="0" xfId="2" applyFont="1" applyAlignment="1" applyProtection="1">
      <alignment vertical="top"/>
      <protection locked="0"/>
    </xf>
    <xf numFmtId="0" fontId="5" fillId="0" borderId="0" xfId="2" applyFont="1" applyProtection="1">
      <protection locked="0"/>
    </xf>
    <xf numFmtId="2" fontId="6" fillId="0" borderId="0" xfId="2" applyNumberFormat="1" applyFont="1" applyAlignment="1" applyProtection="1">
      <alignment horizontal="center" vertical="top"/>
      <protection locked="0"/>
    </xf>
    <xf numFmtId="0" fontId="7" fillId="0" borderId="0" xfId="2" applyFont="1" applyProtection="1">
      <protection locked="0"/>
    </xf>
    <xf numFmtId="2" fontId="6" fillId="0" borderId="1" xfId="2" applyNumberFormat="1" applyFont="1" applyBorder="1" applyAlignment="1" applyProtection="1">
      <alignment horizontal="center" vertical="top"/>
      <protection locked="0"/>
    </xf>
    <xf numFmtId="2" fontId="8" fillId="0" borderId="2" xfId="2" applyNumberFormat="1" applyFont="1" applyBorder="1" applyAlignment="1" applyProtection="1">
      <alignment horizontal="left" vertical="top" wrapText="1"/>
      <protection locked="0"/>
    </xf>
    <xf numFmtId="2" fontId="8" fillId="0" borderId="3" xfId="2" applyNumberFormat="1" applyFont="1" applyBorder="1" applyAlignment="1" applyProtection="1">
      <alignment horizontal="left" vertical="top" wrapText="1"/>
      <protection locked="0"/>
    </xf>
    <xf numFmtId="2" fontId="8" fillId="0" borderId="4" xfId="2" applyNumberFormat="1" applyFont="1" applyBorder="1" applyAlignment="1" applyProtection="1">
      <alignment horizontal="left" vertical="top" wrapText="1"/>
      <protection locked="0"/>
    </xf>
    <xf numFmtId="0" fontId="5" fillId="0" borderId="0" xfId="2" applyFont="1"/>
    <xf numFmtId="0" fontId="5" fillId="0" borderId="0" xfId="2" applyFont="1" applyAlignment="1">
      <alignment horizontal="center"/>
    </xf>
    <xf numFmtId="0" fontId="9" fillId="0" borderId="5" xfId="2" applyFont="1" applyBorder="1" applyAlignment="1">
      <alignment horizontal="center"/>
    </xf>
    <xf numFmtId="0" fontId="9" fillId="0" borderId="6" xfId="2" applyFont="1" applyBorder="1" applyAlignment="1">
      <alignment horizontal="center"/>
    </xf>
    <xf numFmtId="0" fontId="9" fillId="0" borderId="7" xfId="2" applyFont="1" applyBorder="1" applyAlignment="1">
      <alignment horizontal="center"/>
    </xf>
    <xf numFmtId="0" fontId="10" fillId="0" borderId="0" xfId="2" applyFont="1"/>
    <xf numFmtId="0" fontId="11" fillId="0" borderId="8" xfId="3" applyFont="1" applyBorder="1" applyAlignment="1">
      <alignment horizontal="center" vertical="center" wrapText="1"/>
    </xf>
    <xf numFmtId="0" fontId="11" fillId="0" borderId="9" xfId="3" applyFont="1" applyBorder="1" applyAlignment="1">
      <alignment horizontal="center" vertical="center" wrapText="1"/>
    </xf>
    <xf numFmtId="2" fontId="11" fillId="0" borderId="9" xfId="3" applyNumberFormat="1" applyFont="1" applyBorder="1" applyAlignment="1">
      <alignment horizontal="center" vertical="center" wrapText="1"/>
    </xf>
    <xf numFmtId="0" fontId="11" fillId="0" borderId="9" xfId="1" applyFont="1" applyFill="1" applyBorder="1" applyAlignment="1" applyProtection="1">
      <alignment horizontal="center" vertical="center" wrapText="1"/>
      <protection locked="0"/>
    </xf>
    <xf numFmtId="0" fontId="11" fillId="0" borderId="9" xfId="2" applyFont="1" applyBorder="1" applyAlignment="1" applyProtection="1">
      <alignment horizontal="center" vertical="center" wrapText="1"/>
      <protection locked="0"/>
    </xf>
    <xf numFmtId="0" fontId="11" fillId="0" borderId="10" xfId="1" applyFont="1" applyFill="1" applyBorder="1" applyAlignment="1" applyProtection="1">
      <alignment horizontal="center" vertical="center" wrapText="1"/>
      <protection locked="0"/>
    </xf>
    <xf numFmtId="0" fontId="11" fillId="3" borderId="11" xfId="1" applyFont="1" applyFill="1" applyBorder="1" applyAlignment="1" applyProtection="1">
      <alignment horizontal="center" vertical="center" wrapText="1"/>
      <protection locked="0"/>
    </xf>
    <xf numFmtId="0" fontId="11" fillId="0" borderId="12" xfId="1" applyFont="1" applyFill="1" applyBorder="1" applyAlignment="1" applyProtection="1">
      <alignment horizontal="center" vertical="center" wrapText="1"/>
      <protection locked="0"/>
    </xf>
    <xf numFmtId="0" fontId="11" fillId="3" borderId="12" xfId="2" applyFont="1" applyFill="1" applyBorder="1" applyAlignment="1" applyProtection="1">
      <alignment horizontal="center" vertical="center" wrapText="1"/>
      <protection locked="0"/>
    </xf>
    <xf numFmtId="0" fontId="11" fillId="0" borderId="12" xfId="2" applyFont="1" applyBorder="1" applyAlignment="1" applyProtection="1">
      <alignment horizontal="center" vertical="center" wrapText="1"/>
      <protection locked="0"/>
    </xf>
    <xf numFmtId="0" fontId="12" fillId="3" borderId="12"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1" fillId="0" borderId="4" xfId="3" applyFont="1" applyBorder="1" applyAlignment="1">
      <alignment horizontal="center" vertical="center" wrapText="1"/>
    </xf>
    <xf numFmtId="0" fontId="5" fillId="0" borderId="14" xfId="2" applyFont="1" applyBorder="1" applyAlignment="1">
      <alignment horizontal="center" vertical="top"/>
    </xf>
    <xf numFmtId="0" fontId="5" fillId="0" borderId="15" xfId="2" applyFont="1" applyBorder="1" applyAlignment="1">
      <alignment horizontal="center" vertical="top"/>
    </xf>
    <xf numFmtId="2" fontId="8" fillId="0" borderId="15" xfId="3" applyNumberFormat="1" applyFont="1" applyBorder="1" applyAlignment="1">
      <alignment horizontal="left" vertical="top" wrapText="1"/>
    </xf>
    <xf numFmtId="2" fontId="8" fillId="0" borderId="15" xfId="3" applyNumberFormat="1" applyFont="1" applyBorder="1" applyAlignment="1">
      <alignment horizontal="left" vertical="top"/>
    </xf>
    <xf numFmtId="2" fontId="8" fillId="0" borderId="15" xfId="3" applyNumberFormat="1" applyFont="1" applyBorder="1" applyAlignment="1">
      <alignment horizontal="center" vertical="center" wrapText="1"/>
    </xf>
    <xf numFmtId="1" fontId="8" fillId="0" borderId="15" xfId="3" applyNumberFormat="1" applyFont="1" applyBorder="1" applyAlignment="1">
      <alignment horizontal="center" vertical="center" wrapText="1"/>
    </xf>
    <xf numFmtId="4" fontId="8" fillId="0" borderId="15" xfId="3" applyNumberFormat="1" applyFont="1" applyBorder="1" applyAlignment="1">
      <alignment horizontal="center" vertical="center" wrapText="1"/>
    </xf>
    <xf numFmtId="164" fontId="8" fillId="0" borderId="15" xfId="3" applyNumberFormat="1" applyFont="1" applyBorder="1" applyAlignment="1">
      <alignment horizontal="center" vertical="center" wrapText="1"/>
    </xf>
    <xf numFmtId="2" fontId="8" fillId="0" borderId="16" xfId="3" applyNumberFormat="1" applyFont="1" applyBorder="1" applyAlignment="1">
      <alignment horizontal="center" vertical="center"/>
    </xf>
    <xf numFmtId="2" fontId="8" fillId="0" borderId="14" xfId="3" applyNumberFormat="1" applyFont="1" applyBorder="1" applyAlignment="1">
      <alignment horizontal="center" vertical="center"/>
    </xf>
    <xf numFmtId="2" fontId="8" fillId="0" borderId="15" xfId="3" applyNumberFormat="1" applyFont="1" applyBorder="1" applyAlignment="1">
      <alignment horizontal="center" vertical="center"/>
    </xf>
    <xf numFmtId="1" fontId="8" fillId="0" borderId="15" xfId="3" applyNumberFormat="1" applyFont="1" applyBorder="1" applyAlignment="1">
      <alignment horizontal="left" vertical="top" wrapText="1"/>
    </xf>
    <xf numFmtId="1" fontId="8" fillId="0" borderId="16" xfId="3" applyNumberFormat="1" applyFont="1" applyBorder="1" applyAlignment="1">
      <alignment horizontal="left" vertical="top" wrapText="1"/>
    </xf>
    <xf numFmtId="2" fontId="8" fillId="0" borderId="4" xfId="3" applyNumberFormat="1" applyFont="1" applyBorder="1" applyAlignment="1">
      <alignment horizontal="center" vertical="top"/>
    </xf>
    <xf numFmtId="0" fontId="5" fillId="0" borderId="0" xfId="2" applyFont="1" applyAlignment="1">
      <alignment vertical="top"/>
    </xf>
    <xf numFmtId="1" fontId="5" fillId="0" borderId="0" xfId="2" applyNumberFormat="1" applyFont="1" applyAlignment="1">
      <alignment horizontal="center"/>
    </xf>
    <xf numFmtId="0" fontId="10" fillId="0" borderId="12" xfId="2" applyFont="1" applyBorder="1" applyAlignment="1">
      <alignment horizontal="center"/>
    </xf>
    <xf numFmtId="4" fontId="10" fillId="0" borderId="12" xfId="2" applyNumberFormat="1" applyFont="1" applyBorder="1" applyAlignment="1">
      <alignment horizontal="center"/>
    </xf>
    <xf numFmtId="4" fontId="10" fillId="0" borderId="13" xfId="2" applyNumberFormat="1" applyFont="1" applyBorder="1" applyAlignment="1">
      <alignment horizontal="center"/>
    </xf>
    <xf numFmtId="0" fontId="10" fillId="0" borderId="7" xfId="2" applyFont="1" applyBorder="1" applyAlignment="1">
      <alignment horizontal="center"/>
    </xf>
    <xf numFmtId="2" fontId="10" fillId="0" borderId="17" xfId="2" applyNumberFormat="1" applyFont="1" applyBorder="1" applyAlignment="1">
      <alignment horizontal="center"/>
    </xf>
    <xf numFmtId="0" fontId="10" fillId="4" borderId="6" xfId="2" applyFont="1" applyFill="1" applyBorder="1" applyAlignment="1">
      <alignment horizontal="center"/>
    </xf>
    <xf numFmtId="4" fontId="5" fillId="0" borderId="0" xfId="2" applyNumberFormat="1" applyFont="1" applyAlignment="1">
      <alignment horizontal="center"/>
    </xf>
    <xf numFmtId="0" fontId="5" fillId="0" borderId="0" xfId="2" applyFont="1" applyAlignment="1">
      <alignment horizontal="left"/>
    </xf>
    <xf numFmtId="4" fontId="5" fillId="0" borderId="0" xfId="2" applyNumberFormat="1" applyFont="1"/>
  </cellXfs>
  <cellStyles count="7">
    <cellStyle name="Comma 2 2" xfId="5" xr:uid="{CA4D4D98-3FAA-4350-8CB0-3FE64E88A070}"/>
    <cellStyle name="Good" xfId="1" builtinId="26"/>
    <cellStyle name="Normal" xfId="0" builtinId="0"/>
    <cellStyle name="Normal 14 2 3 2" xfId="4" xr:uid="{FEB5CFFD-7B43-4D2E-965C-FE57338690DE}"/>
    <cellStyle name="Normal 26 2" xfId="3" xr:uid="{5E74D932-0014-4E03-BAA0-1AA3758F0DC8}"/>
    <cellStyle name="Normal 60" xfId="2" xr:uid="{5E484E87-55C5-442F-8252-D4D238CCE096}"/>
    <cellStyle name="Normal 67" xfId="6" xr:uid="{5F5CAA65-3BF5-42AB-95F5-0B3E2DF121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8C216-7EEC-4009-A570-8960248B9F01}">
  <dimension ref="A1:U11"/>
  <sheetViews>
    <sheetView tabSelected="1" topLeftCell="A9" workbookViewId="0">
      <selection activeCell="I9" sqref="I9"/>
    </sheetView>
  </sheetViews>
  <sheetFormatPr defaultRowHeight="14.25" x14ac:dyDescent="0.2"/>
  <cols>
    <col min="1" max="1" width="8.28515625" style="14" customWidth="1"/>
    <col min="2" max="2" width="13.85546875" style="14" customWidth="1"/>
    <col min="3" max="3" width="22.140625" style="14" customWidth="1"/>
    <col min="4" max="4" width="13.28515625" style="14" customWidth="1"/>
    <col min="5" max="5" width="94" style="14" customWidth="1"/>
    <col min="6" max="6" width="10.7109375" style="15" customWidth="1"/>
    <col min="7" max="7" width="14" style="14" customWidth="1"/>
    <col min="8" max="8" width="11.28515625" style="15" customWidth="1"/>
    <col min="9" max="9" width="9.7109375" style="14" customWidth="1"/>
    <col min="10" max="10" width="14.42578125" style="15" customWidth="1"/>
    <col min="11" max="12" width="13.85546875" style="15" customWidth="1"/>
    <col min="13" max="13" width="13.42578125" style="15" customWidth="1"/>
    <col min="14" max="14" width="10.28515625" style="15" customWidth="1"/>
    <col min="15" max="15" width="14.85546875" style="15" customWidth="1"/>
    <col min="16" max="16" width="25.85546875" style="15" customWidth="1"/>
    <col min="17" max="17" width="18.42578125" style="15" customWidth="1"/>
    <col min="18" max="18" width="16" style="15" customWidth="1"/>
    <col min="19" max="19" width="21.28515625" style="15" customWidth="1"/>
    <col min="20" max="20" width="24" style="47" customWidth="1"/>
    <col min="21" max="21" width="20" style="14" customWidth="1"/>
    <col min="22" max="22" width="37.28515625" style="14" customWidth="1"/>
    <col min="23" max="16384" width="9.140625" style="14"/>
  </cols>
  <sheetData>
    <row r="1" spans="1:21" s="7" customFormat="1" ht="13.5" customHeight="1" x14ac:dyDescent="0.2">
      <c r="A1" s="1" t="s">
        <v>0</v>
      </c>
      <c r="B1" s="1"/>
      <c r="C1" s="2"/>
      <c r="D1" s="2"/>
      <c r="E1" s="3"/>
      <c r="F1" s="3"/>
      <c r="G1" s="4"/>
      <c r="H1" s="5"/>
      <c r="I1" s="5"/>
      <c r="J1" s="6"/>
    </row>
    <row r="2" spans="1:21" s="9" customFormat="1" ht="15.75" x14ac:dyDescent="0.2">
      <c r="A2" s="8" t="s">
        <v>1</v>
      </c>
      <c r="B2" s="8"/>
      <c r="C2" s="8"/>
      <c r="D2" s="8"/>
      <c r="E2" s="8"/>
      <c r="F2" s="8"/>
      <c r="G2" s="8"/>
      <c r="H2" s="8"/>
      <c r="I2" s="8"/>
      <c r="J2" s="8"/>
      <c r="K2" s="8"/>
      <c r="L2" s="8"/>
      <c r="M2" s="8"/>
      <c r="N2" s="8"/>
      <c r="O2" s="8"/>
      <c r="P2" s="8"/>
      <c r="Q2" s="8"/>
      <c r="R2" s="8"/>
      <c r="S2" s="8"/>
    </row>
    <row r="3" spans="1:21" s="9" customFormat="1" ht="15.75" x14ac:dyDescent="0.2">
      <c r="A3" s="10" t="s">
        <v>2</v>
      </c>
      <c r="B3" s="10"/>
      <c r="C3" s="10"/>
      <c r="D3" s="10"/>
      <c r="E3" s="10"/>
      <c r="F3" s="10"/>
      <c r="G3" s="10"/>
      <c r="H3" s="10"/>
      <c r="I3" s="10"/>
      <c r="J3" s="10"/>
      <c r="K3" s="10"/>
      <c r="L3" s="10"/>
      <c r="M3" s="10"/>
      <c r="N3" s="10"/>
      <c r="O3" s="10"/>
      <c r="P3" s="10"/>
      <c r="Q3" s="10"/>
      <c r="R3" s="10"/>
      <c r="S3" s="10"/>
    </row>
    <row r="4" spans="1:21" s="7" customFormat="1" x14ac:dyDescent="0.2">
      <c r="A4" s="11" t="s">
        <v>3</v>
      </c>
      <c r="B4" s="12"/>
      <c r="C4" s="12"/>
      <c r="D4" s="12"/>
      <c r="E4" s="12"/>
      <c r="F4" s="12"/>
      <c r="G4" s="12"/>
      <c r="H4" s="12"/>
      <c r="I4" s="12"/>
      <c r="J4" s="12"/>
      <c r="K4" s="12"/>
      <c r="L4" s="12"/>
      <c r="M4" s="12"/>
      <c r="N4" s="12"/>
      <c r="O4" s="12"/>
      <c r="P4" s="12"/>
      <c r="Q4" s="12"/>
      <c r="R4" s="12"/>
      <c r="S4" s="13"/>
    </row>
    <row r="5" spans="1:21" ht="15" thickBot="1" x14ac:dyDescent="0.25">
      <c r="E5" s="15"/>
      <c r="G5" s="15"/>
      <c r="I5" s="15"/>
      <c r="T5" s="7"/>
    </row>
    <row r="6" spans="1:21" ht="16.5" thickBot="1" x14ac:dyDescent="0.3">
      <c r="A6" s="16" t="s">
        <v>4</v>
      </c>
      <c r="B6" s="17"/>
      <c r="C6" s="17"/>
      <c r="D6" s="17"/>
      <c r="E6" s="17"/>
      <c r="F6" s="17"/>
      <c r="G6" s="17"/>
      <c r="H6" s="17"/>
      <c r="I6" s="17"/>
      <c r="J6" s="17"/>
      <c r="K6" s="17"/>
      <c r="L6" s="16" t="s">
        <v>5</v>
      </c>
      <c r="M6" s="17"/>
      <c r="N6" s="17"/>
      <c r="O6" s="17"/>
      <c r="P6" s="17"/>
      <c r="Q6" s="17"/>
      <c r="R6" s="18"/>
      <c r="S6" s="19"/>
      <c r="T6" s="7"/>
    </row>
    <row r="7" spans="1:21" ht="51" x14ac:dyDescent="0.2">
      <c r="A7" s="20" t="s">
        <v>6</v>
      </c>
      <c r="B7" s="21" t="s">
        <v>7</v>
      </c>
      <c r="C7" s="21" t="s">
        <v>8</v>
      </c>
      <c r="D7" s="21" t="s">
        <v>9</v>
      </c>
      <c r="E7" s="21" t="s">
        <v>10</v>
      </c>
      <c r="F7" s="21" t="s">
        <v>11</v>
      </c>
      <c r="G7" s="22" t="s">
        <v>30</v>
      </c>
      <c r="H7" s="23" t="s">
        <v>12</v>
      </c>
      <c r="I7" s="24" t="s">
        <v>13</v>
      </c>
      <c r="J7" s="23" t="s">
        <v>14</v>
      </c>
      <c r="K7" s="25" t="s">
        <v>15</v>
      </c>
      <c r="L7" s="26" t="s">
        <v>16</v>
      </c>
      <c r="M7" s="27" t="s">
        <v>17</v>
      </c>
      <c r="N7" s="28" t="s">
        <v>13</v>
      </c>
      <c r="O7" s="29" t="s">
        <v>18</v>
      </c>
      <c r="P7" s="30" t="s">
        <v>19</v>
      </c>
      <c r="Q7" s="30" t="s">
        <v>20</v>
      </c>
      <c r="R7" s="31" t="s">
        <v>21</v>
      </c>
      <c r="S7" s="32" t="s">
        <v>22</v>
      </c>
      <c r="T7" s="14"/>
    </row>
    <row r="8" spans="1:21" ht="409.5" x14ac:dyDescent="0.2">
      <c r="A8" s="33">
        <v>1</v>
      </c>
      <c r="B8" s="34"/>
      <c r="C8" s="35" t="s">
        <v>24</v>
      </c>
      <c r="D8" s="36" t="s">
        <v>25</v>
      </c>
      <c r="E8" s="35" t="s">
        <v>26</v>
      </c>
      <c r="F8" s="37" t="s">
        <v>29</v>
      </c>
      <c r="G8" s="38">
        <v>1</v>
      </c>
      <c r="H8" s="39">
        <v>15200</v>
      </c>
      <c r="I8" s="40">
        <v>5</v>
      </c>
      <c r="J8" s="39">
        <f t="shared" ref="J8:J9" si="0">+H8*G8</f>
        <v>15200</v>
      </c>
      <c r="K8" s="41">
        <f t="shared" ref="K8:K9" si="1">+J8*(1+I8/100)</f>
        <v>15960</v>
      </c>
      <c r="L8" s="42"/>
      <c r="M8" s="43">
        <f>+L8*G8</f>
        <v>0</v>
      </c>
      <c r="N8" s="43"/>
      <c r="O8" s="43">
        <f>+M8*(1+N8/100)</f>
        <v>0</v>
      </c>
      <c r="P8" s="44"/>
      <c r="Q8" s="44"/>
      <c r="R8" s="45"/>
      <c r="S8" s="46"/>
      <c r="U8" s="47"/>
    </row>
    <row r="9" spans="1:21" ht="409.6" thickBot="1" x14ac:dyDescent="0.25">
      <c r="A9" s="33">
        <v>2</v>
      </c>
      <c r="B9" s="34"/>
      <c r="C9" s="35" t="s">
        <v>27</v>
      </c>
      <c r="D9" s="36" t="s">
        <v>25</v>
      </c>
      <c r="E9" s="35" t="s">
        <v>28</v>
      </c>
      <c r="F9" s="37" t="s">
        <v>29</v>
      </c>
      <c r="G9" s="38">
        <v>1</v>
      </c>
      <c r="H9" s="39">
        <v>15200</v>
      </c>
      <c r="I9" s="40">
        <v>5</v>
      </c>
      <c r="J9" s="39">
        <f t="shared" si="0"/>
        <v>15200</v>
      </c>
      <c r="K9" s="41">
        <f t="shared" si="1"/>
        <v>15960</v>
      </c>
      <c r="L9" s="42"/>
      <c r="M9" s="43">
        <f t="shared" ref="M9" si="2">+L9*G9</f>
        <v>0</v>
      </c>
      <c r="N9" s="43"/>
      <c r="O9" s="43">
        <f t="shared" ref="O9" si="3">+M9*(1+N9/100)</f>
        <v>0</v>
      </c>
      <c r="P9" s="44"/>
      <c r="Q9" s="44"/>
      <c r="R9" s="45"/>
      <c r="S9" s="46"/>
      <c r="U9" s="47"/>
    </row>
    <row r="10" spans="1:21" ht="15.75" thickBot="1" x14ac:dyDescent="0.3">
      <c r="G10" s="48"/>
      <c r="I10" s="49" t="s">
        <v>23</v>
      </c>
      <c r="J10" s="50">
        <f>SUM(J8:J9)</f>
        <v>30400</v>
      </c>
      <c r="K10" s="51">
        <f>SUM(K8:K9)</f>
        <v>31920</v>
      </c>
      <c r="L10" s="52" t="s">
        <v>23</v>
      </c>
      <c r="M10" s="53">
        <f>SUM(M8:M9)</f>
        <v>0</v>
      </c>
      <c r="N10" s="54"/>
      <c r="O10" s="53">
        <f>SUM(O8:O9)</f>
        <v>0</v>
      </c>
      <c r="P10" s="55"/>
      <c r="Q10" s="55"/>
      <c r="R10" s="55"/>
      <c r="S10" s="56"/>
    </row>
    <row r="11" spans="1:21" x14ac:dyDescent="0.2">
      <c r="E11" s="57"/>
    </row>
  </sheetData>
  <mergeCells count="5">
    <mergeCell ref="A2:S2"/>
    <mergeCell ref="A3:S3"/>
    <mergeCell ref="A4:S4"/>
    <mergeCell ref="A6:K6"/>
    <mergeCell ref="L6:R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Zbignevas Martiševskis</dc:creator>
  <cp:lastModifiedBy>Zbignevas Martiševskis</cp:lastModifiedBy>
  <dcterms:created xsi:type="dcterms:W3CDTF">2025-10-24T08:52:06Z</dcterms:created>
  <dcterms:modified xsi:type="dcterms:W3CDTF">2025-10-24T08:56:15Z</dcterms:modified>
</cp:coreProperties>
</file>