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agentura2020-my.sharepoint.com/personal/rita_dzenkiene_gamta_lt/Documents/Darbalaukis/Pirkimai 2025/Projektas Nr. 01-016-P-0001/2257 Metrolofgijos paslaugos/"/>
    </mc:Choice>
  </mc:AlternateContent>
  <xr:revisionPtr revIDLastSave="20" documentId="8_{F1620598-5B1E-4B5D-95E1-A4639968CC60}" xr6:coauthVersionLast="47" xr6:coauthVersionMax="47" xr10:uidLastSave="{9C2408EF-E8B2-4005-964E-DECF2B28FB98}"/>
  <bookViews>
    <workbookView xWindow="3030" yWindow="3030" windowWidth="21600" windowHeight="11295" xr2:uid="{00000000-000D-0000-FFFF-FFFF00000000}"/>
  </bookViews>
  <sheets>
    <sheet name="Pasiūlymo priedas" sheetId="1" r:id="rId1"/>
  </sheets>
  <definedNames>
    <definedName name="_Hlk211608418" localSheetId="0">'Pasiūlymo priedas'!#REF!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1" l="1"/>
  <c r="G110" i="1"/>
  <c r="I110" i="1" s="1"/>
  <c r="H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I115" i="1" s="1"/>
  <c r="H115" i="1"/>
  <c r="G116" i="1"/>
  <c r="H116" i="1"/>
  <c r="I116" i="1"/>
  <c r="G117" i="1"/>
  <c r="H117" i="1"/>
  <c r="I117" i="1"/>
  <c r="E94" i="1"/>
  <c r="C99" i="1" s="1"/>
  <c r="E93" i="1"/>
  <c r="E92" i="1"/>
  <c r="E91" i="1"/>
  <c r="E90" i="1"/>
  <c r="E89" i="1"/>
  <c r="E88" i="1"/>
  <c r="E87" i="1"/>
  <c r="H81" i="1"/>
  <c r="G81" i="1"/>
  <c r="H80" i="1"/>
  <c r="G80" i="1"/>
  <c r="H79" i="1"/>
  <c r="G79" i="1"/>
  <c r="I79" i="1" s="1"/>
  <c r="H78" i="1"/>
  <c r="G78" i="1"/>
  <c r="H77" i="1"/>
  <c r="G77" i="1"/>
  <c r="H76" i="1"/>
  <c r="G76" i="1"/>
  <c r="I76" i="1" s="1"/>
  <c r="H75" i="1"/>
  <c r="G75" i="1"/>
  <c r="I75" i="1" s="1"/>
  <c r="H74" i="1"/>
  <c r="G74" i="1"/>
  <c r="H73" i="1"/>
  <c r="G73" i="1"/>
  <c r="H72" i="1"/>
  <c r="G72" i="1"/>
  <c r="I72" i="1" s="1"/>
  <c r="H71" i="1"/>
  <c r="G71" i="1"/>
  <c r="I71" i="1" s="1"/>
  <c r="G53" i="1"/>
  <c r="H53" i="1"/>
  <c r="G54" i="1"/>
  <c r="H54" i="1"/>
  <c r="G55" i="1"/>
  <c r="H55" i="1"/>
  <c r="G56" i="1"/>
  <c r="H56" i="1"/>
  <c r="I56" i="1"/>
  <c r="G57" i="1"/>
  <c r="H57" i="1"/>
  <c r="G58" i="1"/>
  <c r="H58" i="1"/>
  <c r="G59" i="1"/>
  <c r="H59" i="1"/>
  <c r="I59" i="1" s="1"/>
  <c r="G60" i="1"/>
  <c r="H60" i="1"/>
  <c r="I120" i="1" l="1"/>
  <c r="I119" i="1"/>
  <c r="I58" i="1"/>
  <c r="I73" i="1"/>
  <c r="I77" i="1"/>
  <c r="I81" i="1"/>
  <c r="I57" i="1"/>
  <c r="I78" i="1"/>
  <c r="I60" i="1"/>
  <c r="I74" i="1"/>
  <c r="I55" i="1"/>
  <c r="I53" i="1"/>
  <c r="I54" i="1"/>
  <c r="I80" i="1"/>
  <c r="H22" i="1"/>
  <c r="G22" i="1"/>
  <c r="H8" i="1"/>
  <c r="G8" i="1"/>
  <c r="H7" i="1"/>
  <c r="G7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6" i="1"/>
  <c r="G6" i="1"/>
  <c r="I8" i="1" l="1"/>
  <c r="I82" i="1"/>
  <c r="I61" i="1"/>
  <c r="I62" i="1" s="1"/>
  <c r="I63" i="1" s="1"/>
  <c r="I33" i="1"/>
  <c r="I22" i="1"/>
  <c r="I7" i="1"/>
  <c r="I34" i="1"/>
  <c r="I41" i="1"/>
  <c r="I14" i="1"/>
  <c r="I15" i="1"/>
  <c r="I19" i="1"/>
  <c r="I29" i="1"/>
  <c r="I39" i="1"/>
  <c r="I30" i="1"/>
  <c r="I42" i="1"/>
  <c r="I32" i="1"/>
  <c r="I37" i="1"/>
  <c r="I38" i="1"/>
  <c r="I31" i="1"/>
  <c r="I20" i="1"/>
  <c r="I17" i="1"/>
  <c r="I21" i="1"/>
  <c r="I23" i="1"/>
  <c r="I25" i="1"/>
  <c r="I11" i="1"/>
  <c r="I9" i="1"/>
  <c r="I12" i="1"/>
  <c r="I18" i="1"/>
  <c r="I26" i="1"/>
  <c r="I35" i="1"/>
  <c r="I40" i="1"/>
  <c r="I6" i="1"/>
  <c r="I16" i="1"/>
  <c r="I24" i="1"/>
  <c r="I27" i="1"/>
  <c r="I36" i="1"/>
  <c r="I10" i="1"/>
  <c r="I13" i="1"/>
  <c r="I28" i="1"/>
  <c r="C98" i="1" l="1"/>
  <c r="C100" i="1" s="1"/>
  <c r="C101" i="1" s="1"/>
  <c r="C102" i="1" s="1"/>
  <c r="I43" i="1"/>
  <c r="I44" i="1" l="1"/>
  <c r="I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Darius Norkunas</author>
  </authors>
  <commentList>
    <comment ref="D110" authorId="0" shapeId="0" xr:uid="{3B9E65ED-5E3C-44F1-8C20-D4EC858BFA84}">
      <text>
        <r>
          <rPr>
            <b/>
            <sz val="9"/>
            <color indexed="81"/>
            <rFont val="Tahoma"/>
            <family val="2"/>
            <charset val="186"/>
          </rPr>
          <t>Pagal kalibravimo metodiką atliekamų kalibravimo procedūrų skaičius</t>
        </r>
      </text>
    </comment>
    <comment ref="D111" authorId="0" shapeId="0" xr:uid="{DCB18E5A-1773-452C-BED9-94BFA6211D4D}">
      <text>
        <r>
          <rPr>
            <b/>
            <sz val="9"/>
            <color indexed="81"/>
            <rFont val="Tahoma"/>
            <family val="2"/>
            <charset val="186"/>
          </rPr>
          <t>Pagal kalibravimo metodiką atliekamų kalibravimo procedūrų skaičius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12" authorId="0" shapeId="0" xr:uid="{15030300-81DA-498F-BB3F-2C5021E7DE0C}">
      <text>
        <r>
          <rPr>
            <b/>
            <sz val="9"/>
            <color indexed="81"/>
            <rFont val="Tahoma"/>
            <family val="2"/>
            <charset val="186"/>
          </rPr>
          <t>Pagal kalibravimo metodiką atliekamų kalibravimo procedūrų skaičius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13" authorId="0" shapeId="0" xr:uid="{B4A736A3-D580-4DFC-8A53-9C89132674AA}">
      <text>
        <r>
          <rPr>
            <b/>
            <sz val="9"/>
            <color indexed="81"/>
            <rFont val="Tahoma"/>
            <family val="2"/>
            <charset val="186"/>
          </rPr>
          <t>Pagal kalibravimo metodiką atliekamų kalibravimo procedūrų skaičius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14" authorId="0" shapeId="0" xr:uid="{5503A98C-8848-4FE1-A1B4-06969E6324C3}">
      <text>
        <r>
          <rPr>
            <b/>
            <sz val="9"/>
            <color indexed="81"/>
            <rFont val="Tahoma"/>
            <family val="2"/>
            <charset val="186"/>
          </rPr>
          <t>Pagal kalibravimo metodiką atliekamų kalibravimo procedūrų skaičius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16" authorId="0" shapeId="0" xr:uid="{9CC91C9E-16BB-4B47-AC28-BBD9B399137F}">
      <text>
        <r>
          <rPr>
            <b/>
            <sz val="9"/>
            <color indexed="81"/>
            <rFont val="Tahoma"/>
            <family val="2"/>
            <charset val="186"/>
          </rPr>
          <t>Pagal kalibravimo metodiką atliekamų kalibravimo procedūrų skaičius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<sst xmlns="http://schemas.openxmlformats.org/spreadsheetml/2006/main" count="209" uniqueCount="153">
  <si>
    <t>Eil. Nr.</t>
  </si>
  <si>
    <t>Matavimo priemonės (MP) tipas, pavadinimas</t>
  </si>
  <si>
    <t>Metrologinės patikros paslaugų skaičius per sutarties laikotarpį</t>
  </si>
  <si>
    <t>Kalibravimo paslaugų (taškų) skaičius per sutarties laikotarpį</t>
  </si>
  <si>
    <t>Vienos MP patikros įkainis, Eur be PVM</t>
  </si>
  <si>
    <t>Vieno kalibravimo taško įkainis, Eur be PVM</t>
  </si>
  <si>
    <t>Liuksmetras Testo 545</t>
  </si>
  <si>
    <t>Bendra kaina, Eur be PVM</t>
  </si>
  <si>
    <t>Paslaugos pavadinimas</t>
  </si>
  <si>
    <t>Preliminarus atvykimų į užsakovo laboratoriją skaičius per sutarties laikotarpį</t>
  </si>
  <si>
    <t>Vieno atvykimo į laboratoriją įkainis (į abi puses), Eur be PVM</t>
  </si>
  <si>
    <t>1.</t>
  </si>
  <si>
    <t>2.</t>
  </si>
  <si>
    <t>Transporto išlaidos, paslaugas teikiant užsakovo laboratorijose</t>
  </si>
  <si>
    <t>Oršos g. 8, Vilnius</t>
  </si>
  <si>
    <t>Taikos pr. 26, Klaipėda</t>
  </si>
  <si>
    <t>Kauno g. 69, Alytus</t>
  </si>
  <si>
    <t>Rotušės a. 12, Kaunas</t>
  </si>
  <si>
    <t>Žvaigždžių g. 21, Panevėžys</t>
  </si>
  <si>
    <t>Aušros al. 29a, Šiauliai</t>
  </si>
  <si>
    <t>Metalo g. 11, Utena</t>
  </si>
  <si>
    <t>Adresas</t>
  </si>
  <si>
    <t>Suma paslaugos, Eur be PVM (3*4)</t>
  </si>
  <si>
    <t>Vandens ir dujų analizatorių metrologinės patikros ir kalibravimo paslaugos</t>
  </si>
  <si>
    <t>I pirkimo dalis. TŪRIO, TEMPERATŪROS, SLĖGIO MATAVIMO PRIEMONIŲ METROLOGINĖS PATIKROS IR KALIBRAVIMO PASLAUGOS</t>
  </si>
  <si>
    <r>
      <t>1 lentelė</t>
    </r>
    <r>
      <rPr>
        <sz val="11"/>
        <color theme="1"/>
        <rFont val="Times New Roman"/>
        <family val="1"/>
        <charset val="186"/>
      </rPr>
      <t>. Perkamos paslaugos ir jų techniniai parametrai</t>
    </r>
  </si>
  <si>
    <t>Patikros paslaugų skaičius per sutarties laikotarpį</t>
  </si>
  <si>
    <r>
      <t>1.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Times New Roman"/>
        <family val="1"/>
        <charset val="186"/>
      </rPr>
      <t> </t>
    </r>
  </si>
  <si>
    <r>
      <t>2.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Times New Roman"/>
        <family val="1"/>
        <charset val="186"/>
      </rPr>
      <t> </t>
    </r>
  </si>
  <si>
    <r>
      <t>3.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Times New Roman"/>
        <family val="1"/>
        <charset val="186"/>
      </rPr>
      <t> </t>
    </r>
  </si>
  <si>
    <r>
      <t>4.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Times New Roman"/>
        <family val="1"/>
        <charset val="186"/>
      </rPr>
      <t> </t>
    </r>
  </si>
  <si>
    <r>
      <t>5.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Times New Roman"/>
        <family val="1"/>
        <charset val="186"/>
      </rPr>
      <t> </t>
    </r>
  </si>
  <si>
    <t>Dozatoriai-biuretės, 25 ml; 50 ml</t>
  </si>
  <si>
    <r>
      <t>6.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Times New Roman"/>
        <family val="1"/>
        <charset val="186"/>
      </rPr>
      <t> </t>
    </r>
  </si>
  <si>
    <t>Stiklinės graduotos biuretės 5; 10; 25 ml</t>
  </si>
  <si>
    <r>
      <t>7.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Times New Roman"/>
        <family val="1"/>
        <charset val="186"/>
      </rPr>
      <t> </t>
    </r>
  </si>
  <si>
    <t>Stiklinės graduotos pipetės 0,1; 0,2; 0,5; 1; 2; 5; 10; 15; 20; 25; 50 ml</t>
  </si>
  <si>
    <r>
      <t>8.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Times New Roman"/>
        <family val="1"/>
        <charset val="186"/>
      </rPr>
      <t> </t>
    </r>
  </si>
  <si>
    <t>Stiklinės matavimo kolbos 1; 2; 5; 10; 25; 50; 100; 200; 250; 500; 1000; 2000 ml</t>
  </si>
  <si>
    <r>
      <t>9.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Times New Roman"/>
        <family val="1"/>
        <charset val="186"/>
      </rPr>
      <t> </t>
    </r>
  </si>
  <si>
    <t>Stiklinės menzūros 50; 100, 250; 500; 1000 ml</t>
  </si>
  <si>
    <r>
      <t>10.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</si>
  <si>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Stikliniai matavimo cilindrai, 10; 25; 50; 100; 250; 500; 1000 ml</t>
  </si>
  <si>
    <r>
      <t>11.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</si>
  <si>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Vienos žymos pipetės 0,5; 1; 2; 4; 5; 10; 15; 20; 25; 30; 40; 50; 100 ml</t>
  </si>
  <si>
    <r>
      <t>12.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</si>
  <si>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Plastikinės kolbos 10; 25; 50; 100; 250; 500; 1000 ml</t>
  </si>
  <si>
    <r>
      <t>13.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</si>
  <si>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Plastikinė menzūra, 1000 ml</t>
  </si>
  <si>
    <r>
      <t>14.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</si>
  <si>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Plastikiniai matavimo cilindrai 25; 50; 100; 1000 ml</t>
  </si>
  <si>
    <r>
      <t>15.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</si>
  <si>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Plastikiniai ąsočiai, 1000; 3000 ml</t>
  </si>
  <si>
    <r>
      <t>16.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</si>
  <si>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r>
      <t>18.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</si>
  <si>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r>
      <t>19.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</si>
  <si>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r>
      <t>20.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</si>
  <si>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Stikliniai skystiniai termometrai (p. v. 1 ºC)  (-35 ... +50), (-10 ... +200) ºC ar siauresnės skalės</t>
  </si>
  <si>
    <r>
      <t>21.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</si>
  <si>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r>
      <t>22.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</si>
  <si>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Skaitmeninis termometras EASY LOG 40KH-E300 (-50 ... +300) ºC ar lygiavertis</t>
  </si>
  <si>
    <r>
      <t>23.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</si>
  <si>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r>
      <t xml:space="preserve">Skaitmeniniai termometrai GMH 3210; GMH 3750 su varžiniu jutikliu GTF101P (-50…+400) </t>
    </r>
    <r>
      <rPr>
        <vertAlign val="superscript"/>
        <sz val="10"/>
        <color theme="1"/>
        <rFont val="Times New Roman"/>
        <family val="1"/>
        <charset val="186"/>
      </rPr>
      <t>o</t>
    </r>
    <r>
      <rPr>
        <sz val="10"/>
        <color theme="1"/>
        <rFont val="Times New Roman"/>
        <family val="1"/>
        <charset val="186"/>
      </rPr>
      <t>C , (duomenų kaupiklis)</t>
    </r>
    <r>
      <rPr>
        <vertAlign val="superscript"/>
        <sz val="10"/>
        <color theme="1"/>
        <rFont val="Times New Roman"/>
        <family val="1"/>
        <charset val="186"/>
      </rPr>
      <t xml:space="preserve">  </t>
    </r>
  </si>
  <si>
    <r>
      <t>24.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</si>
  <si>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Skaitmeninis termometras TESTO 905 (-50 ...+350) °C</t>
  </si>
  <si>
    <r>
      <t>25.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</si>
  <si>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Skaitmeninis termometras TESTO 925 (-50 ...+1000) °C</t>
  </si>
  <si>
    <r>
      <t>26.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</si>
  <si>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Skaitmeninis termometras VWR</t>
  </si>
  <si>
    <r>
      <t>27.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</si>
  <si>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r>
      <t>28.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</si>
  <si>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 xml:space="preserve">Skaitmeninis termometras Dual Thermo (su dviem davikliais) </t>
  </si>
  <si>
    <r>
      <t>29.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</si>
  <si>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r>
      <t>30.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</si>
  <si>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Higrometras psichrometras VIT</t>
  </si>
  <si>
    <r>
      <t>31.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</si>
  <si>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r>
      <t>32.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</si>
  <si>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r>
      <t>33.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</si>
  <si>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 xml:space="preserve">Manometras </t>
  </si>
  <si>
    <r>
      <t>34.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</si>
  <si>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Žemo slėgio manometras (-1 ... 0 bar)</t>
  </si>
  <si>
    <r>
      <t>35.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</si>
  <si>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Mechaninis (techninis) manometras (0...4) bar</t>
  </si>
  <si>
    <r>
      <t>36.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</si>
  <si>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r>
      <t>37.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Times New Roman"/>
        <family val="1"/>
        <charset val="186"/>
      </rPr>
      <t> </t>
    </r>
  </si>
  <si>
    <t>Skaitmeninis temperatūros ir drėgmės matuoklis HYGRO-Thermometer arba lygiavertis</t>
  </si>
  <si>
    <t>Skaitmeninis termohigrometras Testo 608-H1 arba lygiavertis</t>
  </si>
  <si>
    <t>Temperatūros ir drėgmės matuoklis VMC 6-2070 arba lygiavertis Temp. (0-50),(-30..70) °C, sant. drėgmė (20....90) %</t>
  </si>
  <si>
    <r>
      <t xml:space="preserve">Temperatūros ir drėgmės </t>
    </r>
    <r>
      <rPr>
        <sz val="10"/>
        <color rgb="FF000000"/>
        <rFont val="Times New Roman"/>
        <family val="1"/>
        <charset val="186"/>
      </rPr>
      <t>matuoklis HD2301.OR (-50 ÷ +350)</t>
    </r>
    <r>
      <rPr>
        <vertAlign val="superscript"/>
        <sz val="10"/>
        <color rgb="FF000000"/>
        <rFont val="Times New Roman"/>
        <family val="1"/>
        <charset val="186"/>
      </rPr>
      <t>0</t>
    </r>
    <r>
      <rPr>
        <sz val="10"/>
        <color rgb="FF000000"/>
        <rFont val="Times New Roman"/>
        <family val="1"/>
        <charset val="186"/>
      </rPr>
      <t>C, (0 ÷ 100)% RH</t>
    </r>
  </si>
  <si>
    <t xml:space="preserve">Termohigrometras Traceable VWR  </t>
  </si>
  <si>
    <t xml:space="preserve">Temperatūros ir drėgmės matuoklis TFA arba lygiavertis </t>
  </si>
  <si>
    <r>
      <t>Temperatūros ir drėgmės matuoklis THERMO, mat. ribos (0...+50)</t>
    </r>
    <r>
      <rPr>
        <vertAlign val="superscript"/>
        <sz val="10"/>
        <color rgb="FF000000"/>
        <rFont val="Times New Roman"/>
        <family val="1"/>
        <charset val="186"/>
      </rPr>
      <t xml:space="preserve"> 0</t>
    </r>
    <r>
      <rPr>
        <sz val="10"/>
        <color rgb="FF000000"/>
        <rFont val="Times New Roman"/>
        <family val="1"/>
        <charset val="186"/>
      </rPr>
      <t>C, (30..90)% RH</t>
    </r>
  </si>
  <si>
    <t xml:space="preserve">Temperatūros ir drėgmės matuoklis COMET S3120, mat. ribos </t>
  </si>
  <si>
    <r>
      <t>3 lentelė</t>
    </r>
    <r>
      <rPr>
        <sz val="11"/>
        <color theme="1"/>
        <rFont val="Times New Roman"/>
        <family val="1"/>
        <charset val="186"/>
      </rPr>
      <t>. Perkamos paslaugos ir jų techniniai parametrai</t>
    </r>
  </si>
  <si>
    <t>Liepsnos fotometras JENWAY PFP7, PFP7/C arba lygiavertis</t>
  </si>
  <si>
    <t xml:space="preserve">Spektrofotometras Genesys 20, Genesys 10S VIS, Genesys 10 UV-VIS arba lygiavertis </t>
  </si>
  <si>
    <t xml:space="preserve">Spektrofotometras Spectronic 20 GENESYS </t>
  </si>
  <si>
    <t xml:space="preserve">Spektrofotometras Jenway 6300, Jenway 6305, Jenway 7305 arba lygiavertis </t>
  </si>
  <si>
    <t>Spektrofotometras Jenway 6400</t>
  </si>
  <si>
    <t>Spektrofotometras Jenway 6705 UV/VIS</t>
  </si>
  <si>
    <t>Spektrofotometras Shimadzu UV 1800</t>
  </si>
  <si>
    <t xml:space="preserve">Spektrofotometras T 60 U </t>
  </si>
  <si>
    <t>Fotometras WTW PhotoLab S6 ar lygiavertis</t>
  </si>
  <si>
    <t>Refraktometras Sper Scientific RHS-10ATC</t>
  </si>
  <si>
    <t>Hidrometrinis suktukas OTT-C31 arba lygiavertis (0,025-5 m/s)</t>
  </si>
  <si>
    <t xml:space="preserve">Hidrometrinis suktukas SEBA M1 su skaitikliu Z6 arba lygiavertis (0,025...2,5) m/s </t>
  </si>
  <si>
    <t>Hidrometrinis suktukas IST-1-70 ir IST-1-70 (0,060...3,0) m/s, (0,10...5,0) m/s±2%</t>
  </si>
  <si>
    <t>Vandens tėkmės greičio matuoklis F1-170 (0,025...10,0) m/s, tikslumas (laiko matavimo) ±0,01 s</t>
  </si>
  <si>
    <r>
      <t>Matavimo priemonės (MP) tipas, pavadinimas</t>
    </r>
    <r>
      <rPr>
        <b/>
        <sz val="10"/>
        <color theme="1"/>
        <rFont val="Times New Roman"/>
        <family val="1"/>
        <charset val="186"/>
      </rPr>
      <t xml:space="preserve"> </t>
    </r>
  </si>
  <si>
    <t>Vakuumetrai MANOTERM, WIKA, MEDELA (-250...0) mbar, (-100...60) mbar, (-76...0) cmHg arba lygiaverčiai</t>
  </si>
  <si>
    <t xml:space="preserve">Skaitmeninis manovakuumetras  (-1000...+1000) mbar </t>
  </si>
  <si>
    <t>Psichrometrinis higrometras LCh (-10...50)oC, (20...90)%</t>
  </si>
  <si>
    <t>Psichrometrinis higrometras Amarell (-10...+50) oC ar lygiavertis</t>
  </si>
  <si>
    <t xml:space="preserve">Termometras su ciferblatu Durac, (-20...+150) oC </t>
  </si>
  <si>
    <t>Skaitmeninis termometras BT-20 (-40…+250) oC  </t>
  </si>
  <si>
    <t>Skaitmeniniai termometrai HI Checktemp, HI-98509 ar lygiaverčiai (-50 ... +200) ºC; (-50…+150) oC ar siauresnės skalės</t>
  </si>
  <si>
    <t>Stikliniai skystiniai/gyvsidabriniai techniniai (p. v. 0,6-2º) termometrai (-20 ... +150), (0 ... +150), (0 ... +360) ºC ar siauresnės skalės</t>
  </si>
  <si>
    <t>Stikliniai skystiniai/gyvsidabriniai laboratoriniai termometrai, 1 tiksl. klasė,  (0 ... +160) ºC ar siauresnės skalės</t>
  </si>
  <si>
    <t>Stikliniai skystiniai/gyvsidabriniai laboratoriniai (p. v. 0,1-0,5º) termometrai (-30 ... 0) ºC; (-10 ... +50) ºC</t>
  </si>
  <si>
    <t>Dozatoriai buteliniai kintamo tūrio (dispenseriai) 10-100 µl;  0,5-5; 1-10; 2-10; 2,5-25; 5-30; 5-50; 5-60; 10-50 ml </t>
  </si>
  <si>
    <t>Biuretė skaitmeninė su pH matuokliu, 20 ml (tūris)</t>
  </si>
  <si>
    <t>Biuretės skaitmeninės 0,01-25; 0,01-50; 5-25 ml; 20; 25; 30; 50 ml</t>
  </si>
  <si>
    <t xml:space="preserve">Automatiniai dozatoriai-pipetės, 10-100; 20-200; 25-250; 100-1000; 200-1000; 250–2500; 500-5000; 1000-5000; 1000-10000 μl; 10; 500; 1000 μl </t>
  </si>
  <si>
    <t xml:space="preserve">II pirkimo dalis. Skaitmeninių termohigrometrų metrologinės patikros ir kalibravimo paslaugos </t>
  </si>
  <si>
    <t xml:space="preserve">III pirkimo dalis. Optinių ir optinių-fizikinių matavimų priemonių metrologinės patikros ir kalibravimo paslaugos </t>
  </si>
  <si>
    <t>3.</t>
  </si>
  <si>
    <t>4.</t>
  </si>
  <si>
    <t>5.</t>
  </si>
  <si>
    <t>6.</t>
  </si>
  <si>
    <t>7.</t>
  </si>
  <si>
    <t>IV pirkimo dalis. Vandens ir vėjo greičio, santykinės drėgmės ir atmosferos slėgio matavimo priemonių metrologinės patikros ir kalibravimo paslaugos</t>
  </si>
  <si>
    <t xml:space="preserve">Hidrometrinis srovės matavimo prietaisas OTT Z400. Hidrometrinis suktukas OTT-C31 arba lygiavertis su 2 sparneliais (0,025...2,5) m/s, (0,025...5,0) m/s </t>
  </si>
  <si>
    <t>Temperatūros, drėgmės ir slėgio matuoklis COMET C4130 Drėgmė (5...95)% RH Temperatūra (-10...+60) oC Atm. slėgis (800-1100) hPa</t>
  </si>
  <si>
    <t>Elektromagnetinis vandens tėkmės greičio matuoklis SEBA (0÷5) m/s arba lygiavertis</t>
  </si>
  <si>
    <t>Jūrinė  meteorologinė  stotis  Vaisala MAWS 420
Vėjo kryptis (0...360)o, tikslumas +/- 2o
Vėjo greitis (0,5...40)m/s, tikslumas +/- 0,2 m/s
Sant. drėgnis (10-95)%, tikslumas +/-1,0+0,008 x vertė %
Oro  T-ra (-40...+60) o, tikslumas +/- (0,226-0,0028 x temp.) oC 
Atm. Slėgis (800-1060) hPa, tikslumas +/- 0,2 hPa</t>
  </si>
  <si>
    <t>8.</t>
  </si>
  <si>
    <r>
      <t>Suma patikros, Eur be PVM</t>
    </r>
    <r>
      <rPr>
        <b/>
        <i/>
        <sz val="11"/>
        <color theme="1"/>
        <rFont val="Times New Roman"/>
        <family val="1"/>
        <charset val="186"/>
      </rPr>
      <t xml:space="preserve"> (3*5)</t>
    </r>
  </si>
  <si>
    <r>
      <t xml:space="preserve">Suma kalibravimo, Eur be PVM </t>
    </r>
    <r>
      <rPr>
        <b/>
        <i/>
        <sz val="11"/>
        <color theme="1"/>
        <rFont val="Times New Roman"/>
        <family val="1"/>
        <charset val="186"/>
      </rPr>
      <t>(4*6)</t>
    </r>
  </si>
  <si>
    <r>
      <t xml:space="preserve">Bendra suma, Eur be PVM </t>
    </r>
    <r>
      <rPr>
        <b/>
        <i/>
        <sz val="11"/>
        <color theme="1"/>
        <rFont val="Times New Roman"/>
        <family val="1"/>
        <charset val="186"/>
      </rPr>
      <t>(7+8)</t>
    </r>
  </si>
  <si>
    <r>
      <t>2 lentelė</t>
    </r>
    <r>
      <rPr>
        <sz val="11"/>
        <color theme="1"/>
        <rFont val="Times New Roman"/>
        <family val="1"/>
        <charset val="186"/>
      </rPr>
      <t>. Perkamos paslaugos ir jų techniniai parametrai</t>
    </r>
  </si>
  <si>
    <r>
      <t>4 lentelė</t>
    </r>
    <r>
      <rPr>
        <sz val="11"/>
        <color theme="1"/>
        <rFont val="Times New Roman"/>
        <family val="1"/>
        <charset val="186"/>
      </rPr>
      <t>. Perkamos paslaugos ir jų techniniai parametrai</t>
    </r>
  </si>
  <si>
    <t>Stikliniai skystiniai/gyvsidabriniai laboratoriniai (p. v. 0,1-0,5º) termometrai  (-5 ... +15), (-10 ... +200), (0 ... +50), (0 ... +100), (+100 ... +150), (+150 ... +200) ºC ar siauresnės skalės</t>
  </si>
  <si>
    <t>17.</t>
  </si>
  <si>
    <t>PVM suma</t>
  </si>
  <si>
    <t>Visos kainos pateikiamos nurodant  du skaičius po kablelio.</t>
  </si>
  <si>
    <t>I pirkimo dalies pasiūlymo bendra palyginamoji kaina, Eur be PVM</t>
  </si>
  <si>
    <t>I pirkimo dalies pasiūlymo bendra palyginamoji kaina, Eur su PVM</t>
  </si>
  <si>
    <t>II pirkimo dalies pasiūlymo bendra palyginamoji kaina, Eur be PVM</t>
  </si>
  <si>
    <t>II pirkimo dalies pasiūlymo bendra palyginamoji kaina, Eur su PVM</t>
  </si>
  <si>
    <t>IV pirkimo dalies pasiūlymo bendra palyginamoji kaina, Eur be PVM</t>
  </si>
  <si>
    <t>IV pirkimo dalies pasiūlymo bendra palyginamoji kaina, Eur su PVM</t>
  </si>
  <si>
    <t>III pirkimo dalies pasiūlymo bendra palyginamoji kaina, Eur be PVM</t>
  </si>
  <si>
    <t>III pirkimo dalies pasiūlymo bendra palyginamoji kaina,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</si>
</sst>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2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b/>
      <sz val="10"/>
      <color theme="1"/>
      <name val="Calibri"/>
      <family val="2"/>
      <charset val="186"/>
    </font>
    <font>
      <b/>
      <i/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u/>
      <sz val="11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19" fillId="0" borderId="0" xfId="0" applyFont="1"/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3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2" fontId="8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24" fillId="0" borderId="0" xfId="0" applyFont="1" applyAlignment="1">
      <alignment horizontal="left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6" xfId="0" applyFont="1" applyBorder="1"/>
    <xf numFmtId="2" fontId="2" fillId="0" borderId="9" xfId="0" applyNumberFormat="1" applyFont="1" applyBorder="1"/>
    <xf numFmtId="2" fontId="2" fillId="0" borderId="11" xfId="0" applyNumberFormat="1" applyFont="1" applyBorder="1"/>
    <xf numFmtId="2" fontId="2" fillId="0" borderId="14" xfId="0" applyNumberFormat="1" applyFont="1" applyBorder="1"/>
    <xf numFmtId="0" fontId="8" fillId="0" borderId="5" xfId="0" applyFont="1" applyBorder="1" applyAlignment="1">
      <alignment horizontal="right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2"/>
  <sheetViews>
    <sheetView tabSelected="1" topLeftCell="A53" workbookViewId="0">
      <selection activeCell="F98" sqref="F98"/>
    </sheetView>
  </sheetViews>
  <sheetFormatPr defaultColWidth="9.140625" defaultRowHeight="15" x14ac:dyDescent="0.25"/>
  <cols>
    <col min="1" max="1" width="8.85546875" style="1" customWidth="1"/>
    <col min="2" max="2" width="44.42578125" style="1" customWidth="1"/>
    <col min="3" max="3" width="9.140625" style="1" customWidth="1"/>
    <col min="4" max="4" width="9.140625" style="1"/>
    <col min="5" max="5" width="15.85546875" style="1" customWidth="1"/>
    <col min="6" max="6" width="14.42578125" style="1" customWidth="1"/>
    <col min="7" max="7" width="14.5703125" style="1" customWidth="1"/>
    <col min="8" max="8" width="15.5703125" style="1" customWidth="1"/>
    <col min="9" max="9" width="14.5703125" style="1" customWidth="1"/>
    <col min="10" max="16384" width="9.140625" style="1"/>
  </cols>
  <sheetData>
    <row r="2" spans="1:9" s="4" customFormat="1" ht="19.5" customHeight="1" x14ac:dyDescent="0.25">
      <c r="A2" s="55" t="s">
        <v>24</v>
      </c>
      <c r="B2" s="55"/>
      <c r="C2" s="55"/>
      <c r="D2" s="55"/>
      <c r="E2" s="55"/>
      <c r="F2" s="55"/>
      <c r="G2" s="55"/>
      <c r="H2" s="55"/>
      <c r="I2" s="55"/>
    </row>
    <row r="3" spans="1:9" s="6" customFormat="1" ht="22.35" customHeight="1" x14ac:dyDescent="0.25">
      <c r="A3" s="53" t="s">
        <v>25</v>
      </c>
      <c r="B3" s="53"/>
      <c r="C3" s="18"/>
      <c r="D3" s="18"/>
      <c r="E3" s="31"/>
      <c r="F3" s="31"/>
      <c r="G3" s="31"/>
      <c r="H3" s="31"/>
      <c r="I3" s="31"/>
    </row>
    <row r="4" spans="1:9" s="20" customFormat="1" ht="87" customHeight="1" x14ac:dyDescent="0.2">
      <c r="A4" s="21" t="s">
        <v>0</v>
      </c>
      <c r="B4" s="21" t="s">
        <v>108</v>
      </c>
      <c r="C4" s="22" t="s">
        <v>26</v>
      </c>
      <c r="D4" s="22" t="s">
        <v>3</v>
      </c>
      <c r="E4" s="32" t="s">
        <v>4</v>
      </c>
      <c r="F4" s="32" t="s">
        <v>5</v>
      </c>
      <c r="G4" s="32" t="s">
        <v>136</v>
      </c>
      <c r="H4" s="32" t="s">
        <v>137</v>
      </c>
      <c r="I4" s="32" t="s">
        <v>138</v>
      </c>
    </row>
    <row r="5" spans="1:9" s="20" customFormat="1" ht="13.5" x14ac:dyDescent="0.2">
      <c r="A5" s="23">
        <v>1</v>
      </c>
      <c r="B5" s="23">
        <v>2</v>
      </c>
      <c r="C5" s="38">
        <v>3</v>
      </c>
      <c r="D5" s="38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</row>
    <row r="6" spans="1:9" s="6" customFormat="1" ht="38.25" x14ac:dyDescent="0.2">
      <c r="A6" s="25" t="s">
        <v>27</v>
      </c>
      <c r="B6" s="37" t="s">
        <v>122</v>
      </c>
      <c r="C6" s="27">
        <v>155</v>
      </c>
      <c r="D6" s="27">
        <v>245</v>
      </c>
      <c r="E6" s="39"/>
      <c r="F6" s="33"/>
      <c r="G6" s="33">
        <f t="shared" ref="G6:H22" si="0">C6*E6</f>
        <v>0</v>
      </c>
      <c r="H6" s="33">
        <f t="shared" si="0"/>
        <v>0</v>
      </c>
      <c r="I6" s="33">
        <f t="shared" ref="I6:I42" si="1">G6+H6</f>
        <v>0</v>
      </c>
    </row>
    <row r="7" spans="1:9" ht="25.5" x14ac:dyDescent="0.25">
      <c r="A7" s="25" t="s">
        <v>28</v>
      </c>
      <c r="B7" s="37" t="s">
        <v>121</v>
      </c>
      <c r="C7" s="28">
        <v>92</v>
      </c>
      <c r="D7" s="28">
        <v>234</v>
      </c>
      <c r="E7" s="39"/>
      <c r="F7" s="33"/>
      <c r="G7" s="33">
        <f t="shared" ref="G7:G8" si="2">C7*E7</f>
        <v>0</v>
      </c>
      <c r="H7" s="33">
        <f t="shared" ref="H7:H8" si="3">D7*F7</f>
        <v>0</v>
      </c>
      <c r="I7" s="33">
        <f t="shared" ref="I7:I8" si="4">G7+H7</f>
        <v>0</v>
      </c>
    </row>
    <row r="8" spans="1:9" x14ac:dyDescent="0.25">
      <c r="A8" s="25" t="s">
        <v>29</v>
      </c>
      <c r="B8" s="37" t="s">
        <v>120</v>
      </c>
      <c r="C8" s="28">
        <v>10</v>
      </c>
      <c r="D8" s="28">
        <v>10</v>
      </c>
      <c r="E8" s="39"/>
      <c r="F8" s="33"/>
      <c r="G8" s="33">
        <f t="shared" si="2"/>
        <v>0</v>
      </c>
      <c r="H8" s="33">
        <f t="shared" si="3"/>
        <v>0</v>
      </c>
      <c r="I8" s="33">
        <f t="shared" si="4"/>
        <v>0</v>
      </c>
    </row>
    <row r="9" spans="1:9" ht="38.25" x14ac:dyDescent="0.25">
      <c r="A9" s="25" t="s">
        <v>30</v>
      </c>
      <c r="B9" s="37" t="s">
        <v>119</v>
      </c>
      <c r="C9" s="28">
        <v>118</v>
      </c>
      <c r="D9" s="28">
        <v>226</v>
      </c>
      <c r="E9" s="39"/>
      <c r="F9" s="33"/>
      <c r="G9" s="33">
        <f t="shared" si="0"/>
        <v>0</v>
      </c>
      <c r="H9" s="33">
        <f t="shared" si="0"/>
        <v>0</v>
      </c>
      <c r="I9" s="33">
        <f t="shared" si="1"/>
        <v>0</v>
      </c>
    </row>
    <row r="10" spans="1:9" x14ac:dyDescent="0.25">
      <c r="A10" s="25" t="s">
        <v>31</v>
      </c>
      <c r="B10" s="37" t="s">
        <v>32</v>
      </c>
      <c r="C10" s="27">
        <v>4</v>
      </c>
      <c r="D10" s="27">
        <v>8</v>
      </c>
      <c r="E10" s="39"/>
      <c r="F10" s="33"/>
      <c r="G10" s="33">
        <f t="shared" si="0"/>
        <v>0</v>
      </c>
      <c r="H10" s="33">
        <f t="shared" si="0"/>
        <v>0</v>
      </c>
      <c r="I10" s="33">
        <f t="shared" si="1"/>
        <v>0</v>
      </c>
    </row>
    <row r="11" spans="1:9" x14ac:dyDescent="0.25">
      <c r="A11" s="25" t="s">
        <v>33</v>
      </c>
      <c r="B11" s="37" t="s">
        <v>34</v>
      </c>
      <c r="C11" s="27">
        <v>13</v>
      </c>
      <c r="D11" s="27">
        <v>20</v>
      </c>
      <c r="E11" s="39"/>
      <c r="F11" s="33"/>
      <c r="G11" s="33">
        <f t="shared" si="0"/>
        <v>0</v>
      </c>
      <c r="H11" s="33">
        <f t="shared" si="0"/>
        <v>0</v>
      </c>
      <c r="I11" s="33">
        <f t="shared" si="1"/>
        <v>0</v>
      </c>
    </row>
    <row r="12" spans="1:9" ht="23.25" customHeight="1" x14ac:dyDescent="0.25">
      <c r="A12" s="25" t="s">
        <v>35</v>
      </c>
      <c r="B12" s="37" t="s">
        <v>36</v>
      </c>
      <c r="C12" s="28">
        <v>308</v>
      </c>
      <c r="D12" s="28">
        <v>801</v>
      </c>
      <c r="E12" s="39"/>
      <c r="F12" s="33"/>
      <c r="G12" s="33">
        <f t="shared" si="0"/>
        <v>0</v>
      </c>
      <c r="H12" s="33">
        <f t="shared" si="0"/>
        <v>0</v>
      </c>
      <c r="I12" s="33">
        <f t="shared" si="1"/>
        <v>0</v>
      </c>
    </row>
    <row r="13" spans="1:9" ht="25.5" x14ac:dyDescent="0.25">
      <c r="A13" s="25" t="s">
        <v>37</v>
      </c>
      <c r="B13" s="37" t="s">
        <v>38</v>
      </c>
      <c r="C13" s="28">
        <v>659</v>
      </c>
      <c r="D13" s="28">
        <v>659</v>
      </c>
      <c r="E13" s="39"/>
      <c r="F13" s="33"/>
      <c r="G13" s="33">
        <f t="shared" si="0"/>
        <v>0</v>
      </c>
      <c r="H13" s="33">
        <f t="shared" si="0"/>
        <v>0</v>
      </c>
      <c r="I13" s="33">
        <f t="shared" si="1"/>
        <v>0</v>
      </c>
    </row>
    <row r="14" spans="1:9" x14ac:dyDescent="0.25">
      <c r="A14" s="25" t="s">
        <v>39</v>
      </c>
      <c r="B14" s="37" t="s">
        <v>40</v>
      </c>
      <c r="C14" s="28">
        <v>5</v>
      </c>
      <c r="D14" s="28">
        <v>5</v>
      </c>
      <c r="E14" s="39"/>
      <c r="F14" s="33"/>
      <c r="G14" s="33">
        <f t="shared" si="0"/>
        <v>0</v>
      </c>
      <c r="H14" s="33">
        <f t="shared" si="0"/>
        <v>0</v>
      </c>
      <c r="I14" s="33">
        <f t="shared" si="1"/>
        <v>0</v>
      </c>
    </row>
    <row r="15" spans="1:9" ht="25.5" x14ac:dyDescent="0.25">
      <c r="A15" s="25" t="s">
        <v>41</v>
      </c>
      <c r="B15" s="37" t="s">
        <v>42</v>
      </c>
      <c r="C15" s="28">
        <v>162</v>
      </c>
      <c r="D15" s="28">
        <v>329</v>
      </c>
      <c r="E15" s="39"/>
      <c r="F15" s="33"/>
      <c r="G15" s="33">
        <f t="shared" si="0"/>
        <v>0</v>
      </c>
      <c r="H15" s="33">
        <f t="shared" si="0"/>
        <v>0</v>
      </c>
      <c r="I15" s="33">
        <f t="shared" si="1"/>
        <v>0</v>
      </c>
    </row>
    <row r="16" spans="1:9" ht="25.5" x14ac:dyDescent="0.25">
      <c r="A16" s="25" t="s">
        <v>43</v>
      </c>
      <c r="B16" s="37" t="s">
        <v>44</v>
      </c>
      <c r="C16" s="28">
        <v>172</v>
      </c>
      <c r="D16" s="28">
        <v>172</v>
      </c>
      <c r="E16" s="39"/>
      <c r="F16" s="33"/>
      <c r="G16" s="33">
        <f t="shared" si="0"/>
        <v>0</v>
      </c>
      <c r="H16" s="33">
        <f t="shared" si="0"/>
        <v>0</v>
      </c>
      <c r="I16" s="33">
        <f t="shared" si="1"/>
        <v>0</v>
      </c>
    </row>
    <row r="17" spans="1:9" x14ac:dyDescent="0.25">
      <c r="A17" s="25" t="s">
        <v>45</v>
      </c>
      <c r="B17" s="37" t="s">
        <v>46</v>
      </c>
      <c r="C17" s="28">
        <v>92</v>
      </c>
      <c r="D17" s="28">
        <v>92</v>
      </c>
      <c r="E17" s="39"/>
      <c r="F17" s="33"/>
      <c r="G17" s="33">
        <f t="shared" si="0"/>
        <v>0</v>
      </c>
      <c r="H17" s="33">
        <f t="shared" si="0"/>
        <v>0</v>
      </c>
      <c r="I17" s="33">
        <f t="shared" si="1"/>
        <v>0</v>
      </c>
    </row>
    <row r="18" spans="1:9" x14ac:dyDescent="0.25">
      <c r="A18" s="25" t="s">
        <v>47</v>
      </c>
      <c r="B18" s="37" t="s">
        <v>48</v>
      </c>
      <c r="C18" s="28">
        <v>1</v>
      </c>
      <c r="D18" s="28">
        <v>1</v>
      </c>
      <c r="E18" s="39"/>
      <c r="F18" s="33"/>
      <c r="G18" s="33">
        <f t="shared" si="0"/>
        <v>0</v>
      </c>
      <c r="H18" s="33">
        <f t="shared" si="0"/>
        <v>0</v>
      </c>
      <c r="I18" s="33">
        <f t="shared" si="1"/>
        <v>0</v>
      </c>
    </row>
    <row r="19" spans="1:9" x14ac:dyDescent="0.25">
      <c r="A19" s="25" t="s">
        <v>49</v>
      </c>
      <c r="B19" s="37" t="s">
        <v>50</v>
      </c>
      <c r="C19" s="28">
        <v>45</v>
      </c>
      <c r="D19" s="28">
        <v>129</v>
      </c>
      <c r="E19" s="39"/>
      <c r="F19" s="33"/>
      <c r="G19" s="33">
        <f t="shared" si="0"/>
        <v>0</v>
      </c>
      <c r="H19" s="33">
        <f t="shared" si="0"/>
        <v>0</v>
      </c>
      <c r="I19" s="33">
        <f t="shared" si="1"/>
        <v>0</v>
      </c>
    </row>
    <row r="20" spans="1:9" x14ac:dyDescent="0.25">
      <c r="A20" s="25" t="s">
        <v>51</v>
      </c>
      <c r="B20" s="37" t="s">
        <v>52</v>
      </c>
      <c r="C20" s="28">
        <v>14</v>
      </c>
      <c r="D20" s="28">
        <v>28</v>
      </c>
      <c r="E20" s="39"/>
      <c r="F20" s="33"/>
      <c r="G20" s="33">
        <f t="shared" si="0"/>
        <v>0</v>
      </c>
      <c r="H20" s="33">
        <f t="shared" si="0"/>
        <v>0</v>
      </c>
      <c r="I20" s="33">
        <f t="shared" si="1"/>
        <v>0</v>
      </c>
    </row>
    <row r="21" spans="1:9" ht="25.5" x14ac:dyDescent="0.25">
      <c r="A21" s="25" t="s">
        <v>53</v>
      </c>
      <c r="B21" s="37" t="s">
        <v>118</v>
      </c>
      <c r="C21" s="28">
        <v>4</v>
      </c>
      <c r="D21" s="28">
        <v>12</v>
      </c>
      <c r="E21" s="39"/>
      <c r="F21" s="33"/>
      <c r="G21" s="33">
        <f t="shared" si="0"/>
        <v>0</v>
      </c>
      <c r="H21" s="33">
        <f t="shared" si="0"/>
        <v>0</v>
      </c>
      <c r="I21" s="33">
        <f t="shared" si="1"/>
        <v>0</v>
      </c>
    </row>
    <row r="22" spans="1:9" ht="51" x14ac:dyDescent="0.25">
      <c r="A22" s="25" t="s">
        <v>142</v>
      </c>
      <c r="B22" s="37" t="s">
        <v>141</v>
      </c>
      <c r="C22" s="27">
        <v>44</v>
      </c>
      <c r="D22" s="27">
        <v>190</v>
      </c>
      <c r="E22" s="39"/>
      <c r="F22" s="33"/>
      <c r="G22" s="33">
        <f t="shared" si="0"/>
        <v>0</v>
      </c>
      <c r="H22" s="33">
        <f t="shared" si="0"/>
        <v>0</v>
      </c>
      <c r="I22" s="33">
        <f t="shared" si="1"/>
        <v>0</v>
      </c>
    </row>
    <row r="23" spans="1:9" ht="38.25" x14ac:dyDescent="0.25">
      <c r="A23" s="25" t="s">
        <v>54</v>
      </c>
      <c r="B23" s="37" t="s">
        <v>117</v>
      </c>
      <c r="C23" s="27">
        <v>9</v>
      </c>
      <c r="D23" s="27">
        <v>27</v>
      </c>
      <c r="E23" s="39"/>
      <c r="F23" s="33"/>
      <c r="G23" s="33">
        <f t="shared" ref="G23:H42" si="5">C23*E23</f>
        <v>0</v>
      </c>
      <c r="H23" s="33">
        <f t="shared" si="5"/>
        <v>0</v>
      </c>
      <c r="I23" s="33">
        <f t="shared" si="1"/>
        <v>0</v>
      </c>
    </row>
    <row r="24" spans="1:9" ht="38.25" x14ac:dyDescent="0.25">
      <c r="A24" s="25" t="s">
        <v>55</v>
      </c>
      <c r="B24" s="37" t="s">
        <v>116</v>
      </c>
      <c r="C24" s="27">
        <v>9</v>
      </c>
      <c r="D24" s="27">
        <v>17</v>
      </c>
      <c r="E24" s="39"/>
      <c r="F24" s="33"/>
      <c r="G24" s="33">
        <f t="shared" si="5"/>
        <v>0</v>
      </c>
      <c r="H24" s="33">
        <f t="shared" si="5"/>
        <v>0</v>
      </c>
      <c r="I24" s="33">
        <f t="shared" si="1"/>
        <v>0</v>
      </c>
    </row>
    <row r="25" spans="1:9" ht="25.5" x14ac:dyDescent="0.25">
      <c r="A25" s="25" t="s">
        <v>56</v>
      </c>
      <c r="B25" s="37" t="s">
        <v>57</v>
      </c>
      <c r="C25" s="27">
        <v>3</v>
      </c>
      <c r="D25" s="27">
        <v>5</v>
      </c>
      <c r="E25" s="39"/>
      <c r="F25" s="33"/>
      <c r="G25" s="33">
        <f t="shared" si="5"/>
        <v>0</v>
      </c>
      <c r="H25" s="33">
        <f t="shared" si="5"/>
        <v>0</v>
      </c>
      <c r="I25" s="33">
        <f t="shared" si="1"/>
        <v>0</v>
      </c>
    </row>
    <row r="26" spans="1:9" ht="38.25" x14ac:dyDescent="0.25">
      <c r="A26" s="25" t="s">
        <v>58</v>
      </c>
      <c r="B26" s="37" t="s">
        <v>115</v>
      </c>
      <c r="C26" s="28">
        <v>106</v>
      </c>
      <c r="D26" s="28">
        <v>377</v>
      </c>
      <c r="E26" s="39"/>
      <c r="F26" s="33"/>
      <c r="G26" s="33">
        <f t="shared" si="5"/>
        <v>0</v>
      </c>
      <c r="H26" s="33">
        <f t="shared" si="5"/>
        <v>0</v>
      </c>
      <c r="I26" s="33">
        <f t="shared" si="1"/>
        <v>0</v>
      </c>
    </row>
    <row r="27" spans="1:9" ht="25.5" x14ac:dyDescent="0.25">
      <c r="A27" s="25" t="s">
        <v>59</v>
      </c>
      <c r="B27" s="37" t="s">
        <v>60</v>
      </c>
      <c r="C27" s="28">
        <v>8</v>
      </c>
      <c r="D27" s="28">
        <v>22</v>
      </c>
      <c r="E27" s="39"/>
      <c r="F27" s="33"/>
      <c r="G27" s="33">
        <f t="shared" si="5"/>
        <v>0</v>
      </c>
      <c r="H27" s="33">
        <f t="shared" si="5"/>
        <v>0</v>
      </c>
      <c r="I27" s="33">
        <f t="shared" si="1"/>
        <v>0</v>
      </c>
    </row>
    <row r="28" spans="1:9" ht="45.75" customHeight="1" x14ac:dyDescent="0.25">
      <c r="A28" s="25" t="s">
        <v>61</v>
      </c>
      <c r="B28" s="37" t="s">
        <v>62</v>
      </c>
      <c r="C28" s="28">
        <v>15</v>
      </c>
      <c r="D28" s="28">
        <v>33</v>
      </c>
      <c r="E28" s="39"/>
      <c r="F28" s="33"/>
      <c r="G28" s="33">
        <f t="shared" si="5"/>
        <v>0</v>
      </c>
      <c r="H28" s="33">
        <f t="shared" si="5"/>
        <v>0</v>
      </c>
      <c r="I28" s="33">
        <f t="shared" si="1"/>
        <v>0</v>
      </c>
    </row>
    <row r="29" spans="1:9" x14ac:dyDescent="0.25">
      <c r="A29" s="25" t="s">
        <v>63</v>
      </c>
      <c r="B29" s="37" t="s">
        <v>64</v>
      </c>
      <c r="C29" s="28">
        <v>1</v>
      </c>
      <c r="D29" s="28">
        <v>3</v>
      </c>
      <c r="E29" s="39"/>
      <c r="F29" s="33"/>
      <c r="G29" s="33">
        <f t="shared" si="5"/>
        <v>0</v>
      </c>
      <c r="H29" s="33">
        <f t="shared" si="5"/>
        <v>0</v>
      </c>
      <c r="I29" s="33">
        <f t="shared" si="1"/>
        <v>0</v>
      </c>
    </row>
    <row r="30" spans="1:9" ht="25.5" x14ac:dyDescent="0.25">
      <c r="A30" s="25" t="s">
        <v>65</v>
      </c>
      <c r="B30" s="37" t="s">
        <v>66</v>
      </c>
      <c r="C30" s="28">
        <v>4</v>
      </c>
      <c r="D30" s="28">
        <v>12</v>
      </c>
      <c r="E30" s="39"/>
      <c r="F30" s="33"/>
      <c r="G30" s="33">
        <f t="shared" si="5"/>
        <v>0</v>
      </c>
      <c r="H30" s="33">
        <f t="shared" si="5"/>
        <v>0</v>
      </c>
      <c r="I30" s="33">
        <f t="shared" si="1"/>
        <v>0</v>
      </c>
    </row>
    <row r="31" spans="1:9" x14ac:dyDescent="0.25">
      <c r="A31" s="25" t="s">
        <v>67</v>
      </c>
      <c r="B31" s="37" t="s">
        <v>68</v>
      </c>
      <c r="C31" s="27">
        <v>1</v>
      </c>
      <c r="D31" s="27">
        <v>0</v>
      </c>
      <c r="E31" s="39"/>
      <c r="F31" s="33"/>
      <c r="G31" s="33">
        <f t="shared" si="5"/>
        <v>0</v>
      </c>
      <c r="H31" s="33">
        <f t="shared" si="5"/>
        <v>0</v>
      </c>
      <c r="I31" s="33">
        <f t="shared" si="1"/>
        <v>0</v>
      </c>
    </row>
    <row r="32" spans="1:9" x14ac:dyDescent="0.25">
      <c r="A32" s="25" t="s">
        <v>69</v>
      </c>
      <c r="B32" s="37" t="s">
        <v>114</v>
      </c>
      <c r="C32" s="27">
        <v>1</v>
      </c>
      <c r="D32" s="27">
        <v>0</v>
      </c>
      <c r="E32" s="39"/>
      <c r="F32" s="33"/>
      <c r="G32" s="33">
        <f t="shared" si="5"/>
        <v>0</v>
      </c>
      <c r="H32" s="33">
        <f t="shared" si="5"/>
        <v>0</v>
      </c>
      <c r="I32" s="33">
        <f t="shared" si="1"/>
        <v>0</v>
      </c>
    </row>
    <row r="33" spans="1:9" ht="25.5" x14ac:dyDescent="0.25">
      <c r="A33" s="25" t="s">
        <v>70</v>
      </c>
      <c r="B33" s="37" t="s">
        <v>71</v>
      </c>
      <c r="C33" s="28">
        <v>1</v>
      </c>
      <c r="D33" s="28">
        <v>6</v>
      </c>
      <c r="E33" s="39"/>
      <c r="F33" s="33"/>
      <c r="G33" s="33">
        <f t="shared" si="5"/>
        <v>0</v>
      </c>
      <c r="H33" s="33">
        <f t="shared" si="5"/>
        <v>0</v>
      </c>
      <c r="I33" s="33">
        <f t="shared" si="1"/>
        <v>0</v>
      </c>
    </row>
    <row r="34" spans="1:9" x14ac:dyDescent="0.25">
      <c r="A34" s="25" t="s">
        <v>72</v>
      </c>
      <c r="B34" s="37" t="s">
        <v>113</v>
      </c>
      <c r="C34" s="28">
        <v>3</v>
      </c>
      <c r="D34" s="28">
        <v>6</v>
      </c>
      <c r="E34" s="39"/>
      <c r="F34" s="33"/>
      <c r="G34" s="33">
        <f t="shared" si="5"/>
        <v>0</v>
      </c>
      <c r="H34" s="33">
        <f t="shared" si="5"/>
        <v>0</v>
      </c>
      <c r="I34" s="33">
        <f t="shared" si="1"/>
        <v>0</v>
      </c>
    </row>
    <row r="35" spans="1:9" x14ac:dyDescent="0.25">
      <c r="A35" s="25" t="s">
        <v>73</v>
      </c>
      <c r="B35" s="37" t="s">
        <v>74</v>
      </c>
      <c r="C35" s="28">
        <v>13</v>
      </c>
      <c r="D35" s="28">
        <v>39</v>
      </c>
      <c r="E35" s="39"/>
      <c r="F35" s="33"/>
      <c r="G35" s="33">
        <f t="shared" si="5"/>
        <v>0</v>
      </c>
      <c r="H35" s="33">
        <f t="shared" si="5"/>
        <v>0</v>
      </c>
      <c r="I35" s="33">
        <f t="shared" si="1"/>
        <v>0</v>
      </c>
    </row>
    <row r="36" spans="1:9" ht="25.5" x14ac:dyDescent="0.25">
      <c r="A36" s="25" t="s">
        <v>75</v>
      </c>
      <c r="B36" s="37" t="s">
        <v>112</v>
      </c>
      <c r="C36" s="28">
        <v>2</v>
      </c>
      <c r="D36" s="28">
        <v>6</v>
      </c>
      <c r="E36" s="39"/>
      <c r="F36" s="33"/>
      <c r="G36" s="33">
        <f t="shared" si="5"/>
        <v>0</v>
      </c>
      <c r="H36" s="33">
        <f t="shared" si="5"/>
        <v>0</v>
      </c>
      <c r="I36" s="33">
        <f t="shared" si="1"/>
        <v>0</v>
      </c>
    </row>
    <row r="37" spans="1:9" ht="25.5" x14ac:dyDescent="0.25">
      <c r="A37" s="25" t="s">
        <v>76</v>
      </c>
      <c r="B37" s="37" t="s">
        <v>111</v>
      </c>
      <c r="C37" s="28">
        <v>2</v>
      </c>
      <c r="D37" s="28">
        <v>6</v>
      </c>
      <c r="E37" s="39"/>
      <c r="F37" s="33"/>
      <c r="G37" s="33">
        <f t="shared" si="5"/>
        <v>0</v>
      </c>
      <c r="H37" s="33">
        <f t="shared" si="5"/>
        <v>0</v>
      </c>
      <c r="I37" s="33">
        <f t="shared" si="1"/>
        <v>0</v>
      </c>
    </row>
    <row r="38" spans="1:9" x14ac:dyDescent="0.25">
      <c r="A38" s="25" t="s">
        <v>77</v>
      </c>
      <c r="B38" s="37" t="s">
        <v>78</v>
      </c>
      <c r="C38" s="28">
        <v>2</v>
      </c>
      <c r="D38" s="27">
        <v>12</v>
      </c>
      <c r="E38" s="39"/>
      <c r="F38" s="33"/>
      <c r="G38" s="33">
        <f t="shared" si="5"/>
        <v>0</v>
      </c>
      <c r="H38" s="33">
        <f t="shared" si="5"/>
        <v>0</v>
      </c>
      <c r="I38" s="33">
        <f t="shared" si="1"/>
        <v>0</v>
      </c>
    </row>
    <row r="39" spans="1:9" x14ac:dyDescent="0.25">
      <c r="A39" s="25" t="s">
        <v>79</v>
      </c>
      <c r="B39" s="37" t="s">
        <v>80</v>
      </c>
      <c r="C39" s="27">
        <v>2</v>
      </c>
      <c r="D39" s="27">
        <v>12</v>
      </c>
      <c r="E39" s="39"/>
      <c r="F39" s="33"/>
      <c r="G39" s="33">
        <f t="shared" si="5"/>
        <v>0</v>
      </c>
      <c r="H39" s="33">
        <f t="shared" si="5"/>
        <v>0</v>
      </c>
      <c r="I39" s="33">
        <f t="shared" si="1"/>
        <v>0</v>
      </c>
    </row>
    <row r="40" spans="1:9" x14ac:dyDescent="0.25">
      <c r="A40" s="25" t="s">
        <v>81</v>
      </c>
      <c r="B40" s="37" t="s">
        <v>82</v>
      </c>
      <c r="C40" s="28">
        <v>3</v>
      </c>
      <c r="D40" s="28">
        <v>36</v>
      </c>
      <c r="E40" s="39"/>
      <c r="F40" s="33"/>
      <c r="G40" s="33">
        <f t="shared" si="5"/>
        <v>0</v>
      </c>
      <c r="H40" s="33">
        <f t="shared" si="5"/>
        <v>0</v>
      </c>
      <c r="I40" s="33">
        <f t="shared" si="1"/>
        <v>0</v>
      </c>
    </row>
    <row r="41" spans="1:9" x14ac:dyDescent="0.25">
      <c r="A41" s="25" t="s">
        <v>83</v>
      </c>
      <c r="B41" s="37" t="s">
        <v>110</v>
      </c>
      <c r="C41" s="28">
        <v>1</v>
      </c>
      <c r="D41" s="28">
        <v>12</v>
      </c>
      <c r="E41" s="39"/>
      <c r="F41" s="33"/>
      <c r="G41" s="33">
        <f t="shared" si="5"/>
        <v>0</v>
      </c>
      <c r="H41" s="33">
        <f t="shared" si="5"/>
        <v>0</v>
      </c>
      <c r="I41" s="33">
        <f t="shared" si="1"/>
        <v>0</v>
      </c>
    </row>
    <row r="42" spans="1:9" ht="38.25" x14ac:dyDescent="0.25">
      <c r="A42" s="25" t="s">
        <v>84</v>
      </c>
      <c r="B42" s="37" t="s">
        <v>109</v>
      </c>
      <c r="C42" s="28">
        <v>10</v>
      </c>
      <c r="D42" s="28">
        <v>60</v>
      </c>
      <c r="E42" s="39"/>
      <c r="F42" s="33"/>
      <c r="G42" s="33">
        <f t="shared" si="5"/>
        <v>0</v>
      </c>
      <c r="H42" s="33">
        <f t="shared" si="5"/>
        <v>0</v>
      </c>
      <c r="I42" s="33">
        <f t="shared" si="1"/>
        <v>0</v>
      </c>
    </row>
    <row r="43" spans="1:9" x14ac:dyDescent="0.25">
      <c r="A43" s="51" t="s">
        <v>145</v>
      </c>
      <c r="B43" s="51"/>
      <c r="C43" s="51"/>
      <c r="D43" s="51"/>
      <c r="E43" s="51"/>
      <c r="F43" s="51"/>
      <c r="G43" s="51"/>
      <c r="H43" s="52"/>
      <c r="I43" s="35">
        <f>SUM(I6:I42)</f>
        <v>0</v>
      </c>
    </row>
    <row r="44" spans="1:9" x14ac:dyDescent="0.25">
      <c r="A44" s="48" t="s">
        <v>143</v>
      </c>
      <c r="B44" s="48"/>
      <c r="C44" s="48"/>
      <c r="D44" s="48"/>
      <c r="E44" s="48"/>
      <c r="F44" s="48"/>
      <c r="G44" s="48"/>
      <c r="H44" s="48"/>
      <c r="I44" s="35">
        <f>I43*0.21</f>
        <v>0</v>
      </c>
    </row>
    <row r="45" spans="1:9" x14ac:dyDescent="0.25">
      <c r="A45" s="48" t="s">
        <v>146</v>
      </c>
      <c r="B45" s="48"/>
      <c r="C45" s="48"/>
      <c r="D45" s="48"/>
      <c r="E45" s="48"/>
      <c r="F45" s="48"/>
      <c r="G45" s="48"/>
      <c r="H45" s="48"/>
      <c r="I45" s="35">
        <f>SUM(I43:I44)</f>
        <v>0</v>
      </c>
    </row>
    <row r="47" spans="1:9" x14ac:dyDescent="0.25">
      <c r="A47" s="41" t="s">
        <v>144</v>
      </c>
    </row>
    <row r="49" spans="1:9" ht="15.75" x14ac:dyDescent="0.25">
      <c r="A49" s="30" t="s">
        <v>123</v>
      </c>
      <c r="B49" s="19"/>
      <c r="C49" s="19"/>
      <c r="D49" s="19"/>
      <c r="E49" s="19"/>
      <c r="F49" s="19"/>
      <c r="G49" s="19"/>
      <c r="H49" s="19"/>
      <c r="I49" s="19"/>
    </row>
    <row r="50" spans="1:9" x14ac:dyDescent="0.25">
      <c r="A50" s="53" t="s">
        <v>139</v>
      </c>
      <c r="B50" s="53"/>
      <c r="C50" s="31"/>
      <c r="D50" s="31"/>
      <c r="E50" s="31"/>
      <c r="F50" s="31"/>
      <c r="G50" s="31"/>
      <c r="H50" s="31"/>
      <c r="I50" s="31"/>
    </row>
    <row r="51" spans="1:9" ht="128.25" x14ac:dyDescent="0.25">
      <c r="A51" s="23" t="s">
        <v>0</v>
      </c>
      <c r="B51" s="23" t="s">
        <v>108</v>
      </c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136</v>
      </c>
      <c r="H51" s="32" t="s">
        <v>137</v>
      </c>
      <c r="I51" s="32" t="s">
        <v>138</v>
      </c>
    </row>
    <row r="52" spans="1:9" x14ac:dyDescent="0.25">
      <c r="A52" s="23">
        <v>1</v>
      </c>
      <c r="B52" s="24">
        <v>2</v>
      </c>
      <c r="C52" s="36">
        <v>3</v>
      </c>
      <c r="D52" s="36">
        <v>4</v>
      </c>
      <c r="E52" s="36">
        <v>5</v>
      </c>
      <c r="F52" s="36">
        <v>6</v>
      </c>
      <c r="G52" s="36">
        <v>7</v>
      </c>
      <c r="H52" s="36">
        <v>8</v>
      </c>
      <c r="I52" s="36">
        <v>9</v>
      </c>
    </row>
    <row r="53" spans="1:9" ht="25.5" x14ac:dyDescent="0.25">
      <c r="A53" s="28">
        <v>1</v>
      </c>
      <c r="B53" s="26" t="s">
        <v>85</v>
      </c>
      <c r="C53" s="28">
        <v>4</v>
      </c>
      <c r="D53" s="28">
        <v>14</v>
      </c>
      <c r="E53" s="33"/>
      <c r="F53" s="33"/>
      <c r="G53" s="33">
        <f t="shared" ref="G53:H60" si="6">C53*E53</f>
        <v>0</v>
      </c>
      <c r="H53" s="33">
        <f t="shared" si="6"/>
        <v>0</v>
      </c>
      <c r="I53" s="33">
        <f t="shared" ref="I53:I60" si="7">G53+H53</f>
        <v>0</v>
      </c>
    </row>
    <row r="54" spans="1:9" ht="25.5" x14ac:dyDescent="0.25">
      <c r="A54" s="28">
        <v>2</v>
      </c>
      <c r="B54" s="26" t="s">
        <v>86</v>
      </c>
      <c r="C54" s="28">
        <v>11</v>
      </c>
      <c r="D54" s="28">
        <v>46</v>
      </c>
      <c r="E54" s="33"/>
      <c r="F54" s="33"/>
      <c r="G54" s="33">
        <f t="shared" si="6"/>
        <v>0</v>
      </c>
      <c r="H54" s="33">
        <f t="shared" si="6"/>
        <v>0</v>
      </c>
      <c r="I54" s="33">
        <f t="shared" si="7"/>
        <v>0</v>
      </c>
    </row>
    <row r="55" spans="1:9" ht="38.25" x14ac:dyDescent="0.25">
      <c r="A55" s="28">
        <v>3</v>
      </c>
      <c r="B55" s="26" t="s">
        <v>87</v>
      </c>
      <c r="C55" s="28">
        <v>1</v>
      </c>
      <c r="D55" s="28">
        <v>3</v>
      </c>
      <c r="E55" s="33"/>
      <c r="F55" s="33"/>
      <c r="G55" s="33">
        <f t="shared" si="6"/>
        <v>0</v>
      </c>
      <c r="H55" s="33">
        <f t="shared" si="6"/>
        <v>0</v>
      </c>
      <c r="I55" s="33">
        <f t="shared" si="7"/>
        <v>0</v>
      </c>
    </row>
    <row r="56" spans="1:9" ht="28.5" x14ac:dyDescent="0.25">
      <c r="A56" s="28">
        <v>4</v>
      </c>
      <c r="B56" s="26" t="s">
        <v>88</v>
      </c>
      <c r="C56" s="28">
        <v>1</v>
      </c>
      <c r="D56" s="28">
        <v>8</v>
      </c>
      <c r="E56" s="33"/>
      <c r="F56" s="33"/>
      <c r="G56" s="33">
        <f t="shared" si="6"/>
        <v>0</v>
      </c>
      <c r="H56" s="33">
        <f t="shared" si="6"/>
        <v>0</v>
      </c>
      <c r="I56" s="33">
        <f t="shared" si="7"/>
        <v>0</v>
      </c>
    </row>
    <row r="57" spans="1:9" x14ac:dyDescent="0.25">
      <c r="A57" s="28">
        <v>5</v>
      </c>
      <c r="B57" s="29" t="s">
        <v>89</v>
      </c>
      <c r="C57" s="28">
        <v>4</v>
      </c>
      <c r="D57" s="28">
        <v>3</v>
      </c>
      <c r="E57" s="33"/>
      <c r="F57" s="33"/>
      <c r="G57" s="33">
        <f t="shared" si="6"/>
        <v>0</v>
      </c>
      <c r="H57" s="33">
        <f t="shared" si="6"/>
        <v>0</v>
      </c>
      <c r="I57" s="33">
        <f t="shared" si="7"/>
        <v>0</v>
      </c>
    </row>
    <row r="58" spans="1:9" ht="25.5" x14ac:dyDescent="0.25">
      <c r="A58" s="28">
        <v>6</v>
      </c>
      <c r="B58" s="26" t="s">
        <v>90</v>
      </c>
      <c r="C58" s="28">
        <v>9</v>
      </c>
      <c r="D58" s="28">
        <v>52</v>
      </c>
      <c r="E58" s="33"/>
      <c r="F58" s="33"/>
      <c r="G58" s="33">
        <f t="shared" si="6"/>
        <v>0</v>
      </c>
      <c r="H58" s="33">
        <f t="shared" si="6"/>
        <v>0</v>
      </c>
      <c r="I58" s="33">
        <f t="shared" si="7"/>
        <v>0</v>
      </c>
    </row>
    <row r="59" spans="1:9" ht="28.5" x14ac:dyDescent="0.25">
      <c r="A59" s="28">
        <v>7</v>
      </c>
      <c r="B59" s="26" t="s">
        <v>91</v>
      </c>
      <c r="C59" s="28">
        <v>1</v>
      </c>
      <c r="D59" s="28">
        <v>4</v>
      </c>
      <c r="E59" s="33"/>
      <c r="F59" s="33"/>
      <c r="G59" s="33">
        <f t="shared" si="6"/>
        <v>0</v>
      </c>
      <c r="H59" s="33">
        <f t="shared" si="6"/>
        <v>0</v>
      </c>
      <c r="I59" s="33">
        <f t="shared" si="7"/>
        <v>0</v>
      </c>
    </row>
    <row r="60" spans="1:9" ht="26.25" customHeight="1" x14ac:dyDescent="0.25">
      <c r="A60" s="28">
        <v>8</v>
      </c>
      <c r="B60" s="26" t="s">
        <v>92</v>
      </c>
      <c r="C60" s="28">
        <v>1</v>
      </c>
      <c r="D60" s="28">
        <v>16</v>
      </c>
      <c r="E60" s="33"/>
      <c r="F60" s="33"/>
      <c r="G60" s="33">
        <f t="shared" si="6"/>
        <v>0</v>
      </c>
      <c r="H60" s="33">
        <f t="shared" si="6"/>
        <v>0</v>
      </c>
      <c r="I60" s="33">
        <f t="shared" si="7"/>
        <v>0</v>
      </c>
    </row>
    <row r="61" spans="1:9" x14ac:dyDescent="0.25">
      <c r="A61" s="51" t="s">
        <v>147</v>
      </c>
      <c r="B61" s="51"/>
      <c r="C61" s="51"/>
      <c r="D61" s="51"/>
      <c r="E61" s="51"/>
      <c r="F61" s="51"/>
      <c r="G61" s="51"/>
      <c r="H61" s="52"/>
      <c r="I61" s="35">
        <f>SUM(I53:I60)</f>
        <v>0</v>
      </c>
    </row>
    <row r="62" spans="1:9" x14ac:dyDescent="0.25">
      <c r="A62" s="48" t="s">
        <v>143</v>
      </c>
      <c r="B62" s="48"/>
      <c r="C62" s="48"/>
      <c r="D62" s="48"/>
      <c r="E62" s="48"/>
      <c r="F62" s="48"/>
      <c r="G62" s="48"/>
      <c r="H62" s="48"/>
      <c r="I62" s="35">
        <f>I61*0.21</f>
        <v>0</v>
      </c>
    </row>
    <row r="63" spans="1:9" x14ac:dyDescent="0.25">
      <c r="A63" s="48" t="s">
        <v>148</v>
      </c>
      <c r="B63" s="48"/>
      <c r="C63" s="48"/>
      <c r="D63" s="48"/>
      <c r="E63" s="48"/>
      <c r="F63" s="48"/>
      <c r="G63" s="48"/>
      <c r="H63" s="48"/>
      <c r="I63" s="35">
        <f>SUM(I61:I62)</f>
        <v>0</v>
      </c>
    </row>
    <row r="65" spans="1:9" x14ac:dyDescent="0.25">
      <c r="A65" s="41" t="s">
        <v>144</v>
      </c>
    </row>
    <row r="66" spans="1:9" x14ac:dyDescent="0.25">
      <c r="E66" s="3"/>
      <c r="F66" s="10"/>
      <c r="G66" s="2"/>
      <c r="H66" s="2"/>
      <c r="I66" s="2"/>
    </row>
    <row r="67" spans="1:9" ht="15.75" x14ac:dyDescent="0.25">
      <c r="A67" s="30" t="s">
        <v>124</v>
      </c>
      <c r="B67" s="19"/>
      <c r="C67" s="19"/>
      <c r="D67" s="19"/>
      <c r="E67" s="19"/>
      <c r="F67" s="19"/>
      <c r="G67" s="19"/>
      <c r="H67" s="19"/>
      <c r="I67" s="19"/>
    </row>
    <row r="68" spans="1:9" x14ac:dyDescent="0.25">
      <c r="A68" s="53" t="s">
        <v>93</v>
      </c>
      <c r="B68" s="53"/>
      <c r="C68" s="31"/>
      <c r="D68" s="31"/>
      <c r="E68" s="31"/>
      <c r="F68" s="31"/>
      <c r="G68" s="31"/>
      <c r="H68" s="31"/>
      <c r="I68" s="31"/>
    </row>
    <row r="69" spans="1:9" ht="128.25" x14ac:dyDescent="0.25">
      <c r="A69" s="32" t="s">
        <v>0</v>
      </c>
      <c r="B69" s="32" t="s">
        <v>1</v>
      </c>
      <c r="C69" s="32" t="s">
        <v>2</v>
      </c>
      <c r="D69" s="32" t="s">
        <v>3</v>
      </c>
      <c r="E69" s="32" t="s">
        <v>4</v>
      </c>
      <c r="F69" s="32" t="s">
        <v>5</v>
      </c>
      <c r="G69" s="32" t="s">
        <v>136</v>
      </c>
      <c r="H69" s="32" t="s">
        <v>137</v>
      </c>
      <c r="I69" s="32" t="s">
        <v>138</v>
      </c>
    </row>
    <row r="70" spans="1:9" x14ac:dyDescent="0.25">
      <c r="A70" s="24">
        <v>1</v>
      </c>
      <c r="B70" s="24">
        <v>2</v>
      </c>
      <c r="C70" s="24">
        <v>3</v>
      </c>
      <c r="D70" s="24">
        <v>4</v>
      </c>
      <c r="E70" s="24">
        <v>5</v>
      </c>
      <c r="F70" s="24">
        <v>6</v>
      </c>
      <c r="G70" s="24">
        <v>7</v>
      </c>
      <c r="H70" s="24">
        <v>8</v>
      </c>
      <c r="I70" s="24">
        <v>9</v>
      </c>
    </row>
    <row r="71" spans="1:9" ht="25.5" x14ac:dyDescent="0.25">
      <c r="A71" s="28" t="s">
        <v>27</v>
      </c>
      <c r="B71" s="26" t="s">
        <v>94</v>
      </c>
      <c r="C71" s="28">
        <v>6</v>
      </c>
      <c r="D71" s="28">
        <v>6</v>
      </c>
      <c r="E71" s="33"/>
      <c r="F71" s="33"/>
      <c r="G71" s="33">
        <f>C71*E71</f>
        <v>0</v>
      </c>
      <c r="H71" s="33">
        <f>D71*F71</f>
        <v>0</v>
      </c>
      <c r="I71" s="33">
        <f>G71+H71</f>
        <v>0</v>
      </c>
    </row>
    <row r="72" spans="1:9" x14ac:dyDescent="0.25">
      <c r="A72" s="28" t="s">
        <v>28</v>
      </c>
      <c r="B72" s="26" t="s">
        <v>6</v>
      </c>
      <c r="C72" s="28">
        <v>2</v>
      </c>
      <c r="D72" s="28">
        <v>3</v>
      </c>
      <c r="E72" s="33"/>
      <c r="F72" s="33"/>
      <c r="G72" s="33">
        <f t="shared" ref="G72:H81" si="8">C72*E72</f>
        <v>0</v>
      </c>
      <c r="H72" s="33">
        <f t="shared" si="8"/>
        <v>0</v>
      </c>
      <c r="I72" s="33">
        <f t="shared" ref="I72:I81" si="9">G72+H72</f>
        <v>0</v>
      </c>
    </row>
    <row r="73" spans="1:9" ht="25.5" x14ac:dyDescent="0.25">
      <c r="A73" s="28" t="s">
        <v>29</v>
      </c>
      <c r="B73" s="26" t="s">
        <v>95</v>
      </c>
      <c r="C73" s="28">
        <v>14</v>
      </c>
      <c r="D73" s="28">
        <v>43</v>
      </c>
      <c r="E73" s="33"/>
      <c r="F73" s="33"/>
      <c r="G73" s="33">
        <f t="shared" si="8"/>
        <v>0</v>
      </c>
      <c r="H73" s="33">
        <f t="shared" si="8"/>
        <v>0</v>
      </c>
      <c r="I73" s="33">
        <f t="shared" si="9"/>
        <v>0</v>
      </c>
    </row>
    <row r="74" spans="1:9" x14ac:dyDescent="0.25">
      <c r="A74" s="28" t="s">
        <v>30</v>
      </c>
      <c r="B74" s="26" t="s">
        <v>96</v>
      </c>
      <c r="C74" s="28">
        <v>11</v>
      </c>
      <c r="D74" s="28">
        <v>25</v>
      </c>
      <c r="E74" s="33"/>
      <c r="F74" s="33"/>
      <c r="G74" s="33">
        <f t="shared" si="8"/>
        <v>0</v>
      </c>
      <c r="H74" s="33">
        <f t="shared" si="8"/>
        <v>0</v>
      </c>
      <c r="I74" s="33">
        <f t="shared" si="9"/>
        <v>0</v>
      </c>
    </row>
    <row r="75" spans="1:9" ht="25.5" x14ac:dyDescent="0.25">
      <c r="A75" s="28" t="s">
        <v>31</v>
      </c>
      <c r="B75" s="26" t="s">
        <v>97</v>
      </c>
      <c r="C75" s="28">
        <v>16</v>
      </c>
      <c r="D75" s="28">
        <v>28</v>
      </c>
      <c r="E75" s="33"/>
      <c r="F75" s="33"/>
      <c r="G75" s="33">
        <f t="shared" si="8"/>
        <v>0</v>
      </c>
      <c r="H75" s="33">
        <f t="shared" si="8"/>
        <v>0</v>
      </c>
      <c r="I75" s="33">
        <f t="shared" si="9"/>
        <v>0</v>
      </c>
    </row>
    <row r="76" spans="1:9" x14ac:dyDescent="0.25">
      <c r="A76" s="28" t="s">
        <v>33</v>
      </c>
      <c r="B76" s="26" t="s">
        <v>98</v>
      </c>
      <c r="C76" s="28">
        <v>2</v>
      </c>
      <c r="D76" s="28">
        <v>4</v>
      </c>
      <c r="E76" s="33"/>
      <c r="F76" s="33"/>
      <c r="G76" s="33">
        <f t="shared" si="8"/>
        <v>0</v>
      </c>
      <c r="H76" s="33">
        <f t="shared" si="8"/>
        <v>0</v>
      </c>
      <c r="I76" s="33">
        <f t="shared" si="9"/>
        <v>0</v>
      </c>
    </row>
    <row r="77" spans="1:9" x14ac:dyDescent="0.25">
      <c r="A77" s="28" t="s">
        <v>35</v>
      </c>
      <c r="B77" s="26" t="s">
        <v>99</v>
      </c>
      <c r="C77" s="28">
        <v>4</v>
      </c>
      <c r="D77" s="28">
        <v>11</v>
      </c>
      <c r="E77" s="33"/>
      <c r="F77" s="33"/>
      <c r="G77" s="33">
        <f t="shared" si="8"/>
        <v>0</v>
      </c>
      <c r="H77" s="33">
        <f t="shared" si="8"/>
        <v>0</v>
      </c>
      <c r="I77" s="33">
        <f t="shared" si="9"/>
        <v>0</v>
      </c>
    </row>
    <row r="78" spans="1:9" x14ac:dyDescent="0.25">
      <c r="A78" s="28" t="s">
        <v>37</v>
      </c>
      <c r="B78" s="26" t="s">
        <v>100</v>
      </c>
      <c r="C78" s="28">
        <v>2</v>
      </c>
      <c r="D78" s="28">
        <v>4</v>
      </c>
      <c r="E78" s="33"/>
      <c r="F78" s="33"/>
      <c r="G78" s="33">
        <f t="shared" si="8"/>
        <v>0</v>
      </c>
      <c r="H78" s="33">
        <f t="shared" si="8"/>
        <v>0</v>
      </c>
      <c r="I78" s="33">
        <f t="shared" si="9"/>
        <v>0</v>
      </c>
    </row>
    <row r="79" spans="1:9" x14ac:dyDescent="0.25">
      <c r="A79" s="28" t="s">
        <v>39</v>
      </c>
      <c r="B79" s="26" t="s">
        <v>101</v>
      </c>
      <c r="C79" s="28">
        <v>1</v>
      </c>
      <c r="D79" s="28">
        <v>12</v>
      </c>
      <c r="E79" s="33"/>
      <c r="F79" s="33"/>
      <c r="G79" s="33">
        <f t="shared" si="8"/>
        <v>0</v>
      </c>
      <c r="H79" s="33">
        <f t="shared" si="8"/>
        <v>0</v>
      </c>
      <c r="I79" s="33">
        <f t="shared" si="9"/>
        <v>0</v>
      </c>
    </row>
    <row r="80" spans="1:9" x14ac:dyDescent="0.25">
      <c r="A80" s="28" t="s">
        <v>41</v>
      </c>
      <c r="B80" s="26" t="s">
        <v>102</v>
      </c>
      <c r="C80" s="28">
        <v>4</v>
      </c>
      <c r="D80" s="28">
        <v>8</v>
      </c>
      <c r="E80" s="33"/>
      <c r="F80" s="33"/>
      <c r="G80" s="33">
        <f t="shared" si="8"/>
        <v>0</v>
      </c>
      <c r="H80" s="33">
        <f t="shared" si="8"/>
        <v>0</v>
      </c>
      <c r="I80" s="33">
        <f t="shared" si="9"/>
        <v>0</v>
      </c>
    </row>
    <row r="81" spans="1:9" x14ac:dyDescent="0.25">
      <c r="A81" s="28" t="s">
        <v>43</v>
      </c>
      <c r="B81" s="26" t="s">
        <v>103</v>
      </c>
      <c r="C81" s="28">
        <v>1</v>
      </c>
      <c r="D81" s="28">
        <v>5</v>
      </c>
      <c r="E81" s="33"/>
      <c r="F81" s="33"/>
      <c r="G81" s="33">
        <f t="shared" si="8"/>
        <v>0</v>
      </c>
      <c r="H81" s="33">
        <f t="shared" si="8"/>
        <v>0</v>
      </c>
      <c r="I81" s="33">
        <f t="shared" si="9"/>
        <v>0</v>
      </c>
    </row>
    <row r="82" spans="1:9" x14ac:dyDescent="0.25">
      <c r="A82" s="51" t="s">
        <v>7</v>
      </c>
      <c r="B82" s="51"/>
      <c r="C82" s="51"/>
      <c r="D82" s="51"/>
      <c r="E82" s="51"/>
      <c r="F82" s="51"/>
      <c r="G82" s="51"/>
      <c r="H82" s="52"/>
      <c r="I82" s="35">
        <f>SUM(I74:I81)</f>
        <v>0</v>
      </c>
    </row>
    <row r="84" spans="1:9" x14ac:dyDescent="0.25">
      <c r="A84" s="1" t="s">
        <v>13</v>
      </c>
      <c r="B84" s="6"/>
      <c r="C84" s="6"/>
      <c r="D84" s="6"/>
      <c r="E84" s="6"/>
    </row>
    <row r="85" spans="1:9" customFormat="1" ht="180" x14ac:dyDescent="0.25">
      <c r="A85" s="12" t="s">
        <v>0</v>
      </c>
      <c r="B85" s="12" t="s">
        <v>21</v>
      </c>
      <c r="C85" s="5" t="s">
        <v>9</v>
      </c>
      <c r="D85" s="5" t="s">
        <v>10</v>
      </c>
      <c r="E85" s="5" t="s">
        <v>22</v>
      </c>
      <c r="F85" s="2"/>
      <c r="G85" s="2"/>
      <c r="H85" s="2"/>
      <c r="I85" s="2"/>
    </row>
    <row r="86" spans="1:9" customFormat="1" x14ac:dyDescent="0.25">
      <c r="A86" s="13">
        <v>1</v>
      </c>
      <c r="B86" s="13">
        <v>2</v>
      </c>
      <c r="C86" s="13">
        <v>3</v>
      </c>
      <c r="D86" s="13">
        <v>4</v>
      </c>
      <c r="E86" s="13">
        <v>5</v>
      </c>
      <c r="F86" s="2"/>
      <c r="G86" s="2"/>
      <c r="H86" s="2"/>
      <c r="I86" s="2"/>
    </row>
    <row r="87" spans="1:9" customFormat="1" x14ac:dyDescent="0.25">
      <c r="A87" s="14" t="s">
        <v>11</v>
      </c>
      <c r="B87" s="15" t="s">
        <v>14</v>
      </c>
      <c r="C87" s="14">
        <v>4</v>
      </c>
      <c r="D87" s="7"/>
      <c r="E87" s="7">
        <f t="shared" ref="E87:E93" si="10">C87*D87</f>
        <v>0</v>
      </c>
      <c r="F87" s="2"/>
      <c r="G87" s="2"/>
      <c r="H87" s="2"/>
      <c r="I87" s="2"/>
    </row>
    <row r="88" spans="1:9" customFormat="1" x14ac:dyDescent="0.25">
      <c r="A88" s="14" t="s">
        <v>12</v>
      </c>
      <c r="B88" s="15" t="s">
        <v>15</v>
      </c>
      <c r="C88" s="14">
        <v>6</v>
      </c>
      <c r="D88" s="7"/>
      <c r="E88" s="7">
        <f t="shared" si="10"/>
        <v>0</v>
      </c>
      <c r="F88" s="2"/>
      <c r="G88" s="2"/>
      <c r="H88" s="2"/>
      <c r="I88" s="2"/>
    </row>
    <row r="89" spans="1:9" customFormat="1" x14ac:dyDescent="0.25">
      <c r="A89" s="14" t="s">
        <v>125</v>
      </c>
      <c r="B89" s="15" t="s">
        <v>16</v>
      </c>
      <c r="C89" s="14">
        <v>4</v>
      </c>
      <c r="D89" s="7"/>
      <c r="E89" s="7">
        <f t="shared" si="10"/>
        <v>0</v>
      </c>
      <c r="F89" s="2"/>
      <c r="G89" s="2"/>
      <c r="H89" s="2"/>
      <c r="I89" s="2"/>
    </row>
    <row r="90" spans="1:9" customFormat="1" x14ac:dyDescent="0.25">
      <c r="A90" s="14" t="s">
        <v>126</v>
      </c>
      <c r="B90" s="15" t="s">
        <v>17</v>
      </c>
      <c r="C90" s="14">
        <v>4</v>
      </c>
      <c r="D90" s="7"/>
      <c r="E90" s="7">
        <f t="shared" si="10"/>
        <v>0</v>
      </c>
      <c r="F90" s="2"/>
      <c r="G90" s="2"/>
      <c r="H90" s="2"/>
      <c r="I90" s="2"/>
    </row>
    <row r="91" spans="1:9" customFormat="1" x14ac:dyDescent="0.25">
      <c r="A91" s="14" t="s">
        <v>127</v>
      </c>
      <c r="B91" s="15" t="s">
        <v>18</v>
      </c>
      <c r="C91" s="14">
        <v>4</v>
      </c>
      <c r="D91" s="7"/>
      <c r="E91" s="7">
        <f t="shared" si="10"/>
        <v>0</v>
      </c>
      <c r="F91" s="2"/>
      <c r="G91" s="2"/>
      <c r="H91" s="2"/>
      <c r="I91" s="2"/>
    </row>
    <row r="92" spans="1:9" customFormat="1" x14ac:dyDescent="0.25">
      <c r="A92" s="14" t="s">
        <v>128</v>
      </c>
      <c r="B92" s="15" t="s">
        <v>19</v>
      </c>
      <c r="C92" s="14">
        <v>4</v>
      </c>
      <c r="D92" s="7"/>
      <c r="E92" s="7">
        <f t="shared" si="10"/>
        <v>0</v>
      </c>
      <c r="F92" s="2"/>
      <c r="G92" s="2"/>
      <c r="H92" s="2"/>
      <c r="I92" s="2"/>
    </row>
    <row r="93" spans="1:9" customFormat="1" x14ac:dyDescent="0.25">
      <c r="A93" s="14" t="s">
        <v>129</v>
      </c>
      <c r="B93" s="15" t="s">
        <v>20</v>
      </c>
      <c r="C93" s="14">
        <v>4</v>
      </c>
      <c r="D93" s="7"/>
      <c r="E93" s="7">
        <f t="shared" si="10"/>
        <v>0</v>
      </c>
      <c r="F93" s="2"/>
      <c r="G93" s="2"/>
      <c r="H93" s="2"/>
      <c r="I93" s="2"/>
    </row>
    <row r="94" spans="1:9" x14ac:dyDescent="0.25">
      <c r="A94" s="52" t="s">
        <v>7</v>
      </c>
      <c r="B94" s="48"/>
      <c r="C94" s="48"/>
      <c r="D94" s="54"/>
      <c r="E94" s="42">
        <f>SUM(I86:I93)</f>
        <v>0</v>
      </c>
      <c r="F94" s="44"/>
      <c r="G94" s="43"/>
      <c r="H94" s="43"/>
    </row>
    <row r="95" spans="1:9" x14ac:dyDescent="0.25">
      <c r="A95" s="6"/>
      <c r="B95" s="6"/>
      <c r="C95" s="6"/>
      <c r="D95" s="6"/>
      <c r="E95" s="6"/>
    </row>
    <row r="97" spans="1:9" customFormat="1" ht="60" x14ac:dyDescent="0.25">
      <c r="A97" s="12" t="s">
        <v>0</v>
      </c>
      <c r="B97" s="12" t="s">
        <v>8</v>
      </c>
      <c r="C97" s="5" t="s">
        <v>7</v>
      </c>
      <c r="D97" s="9"/>
      <c r="E97" s="9"/>
      <c r="F97" s="10"/>
      <c r="G97" s="2"/>
      <c r="H97" s="2"/>
      <c r="I97" s="2"/>
    </row>
    <row r="98" spans="1:9" customFormat="1" ht="25.5" x14ac:dyDescent="0.25">
      <c r="A98" s="14" t="s">
        <v>11</v>
      </c>
      <c r="B98" s="15" t="s">
        <v>23</v>
      </c>
      <c r="C98" s="7">
        <f>I82</f>
        <v>0</v>
      </c>
      <c r="D98" s="2"/>
      <c r="E98" s="3"/>
      <c r="F98" s="10"/>
      <c r="G98" s="2"/>
      <c r="H98" s="2"/>
      <c r="I98" s="2"/>
    </row>
    <row r="99" spans="1:9" customFormat="1" ht="26.25" thickBot="1" x14ac:dyDescent="0.3">
      <c r="A99" s="16" t="s">
        <v>12</v>
      </c>
      <c r="B99" s="17" t="s">
        <v>13</v>
      </c>
      <c r="C99" s="8">
        <f>E94</f>
        <v>0</v>
      </c>
      <c r="D99" s="2"/>
      <c r="E99" s="3"/>
      <c r="F99" s="10"/>
      <c r="G99" s="2"/>
      <c r="H99" s="2"/>
      <c r="I99" s="2"/>
    </row>
    <row r="100" spans="1:9" customFormat="1" ht="26.25" customHeight="1" x14ac:dyDescent="0.25">
      <c r="A100" s="56" t="s">
        <v>151</v>
      </c>
      <c r="B100" s="57"/>
      <c r="C100" s="45">
        <f>SUM(C98:C99)</f>
        <v>0</v>
      </c>
      <c r="D100" s="2"/>
      <c r="E100" s="11"/>
      <c r="F100" s="10"/>
      <c r="G100" s="2"/>
      <c r="H100" s="2"/>
      <c r="I100" s="2"/>
    </row>
    <row r="101" spans="1:9" customFormat="1" x14ac:dyDescent="0.25">
      <c r="A101" s="49" t="s">
        <v>143</v>
      </c>
      <c r="B101" s="50"/>
      <c r="C101" s="46">
        <f>C100*0.21</f>
        <v>0</v>
      </c>
      <c r="D101" s="2"/>
      <c r="E101" s="11"/>
      <c r="F101" s="10"/>
      <c r="G101" s="2"/>
      <c r="H101" s="2"/>
      <c r="I101" s="2"/>
    </row>
    <row r="102" spans="1:9" customFormat="1" ht="28.5" customHeight="1" thickBot="1" x14ac:dyDescent="0.3">
      <c r="A102" s="58" t="s">
        <v>152</v>
      </c>
      <c r="B102" s="59"/>
      <c r="C102" s="47">
        <f>C100+C101</f>
        <v>0</v>
      </c>
      <c r="D102" s="2"/>
      <c r="E102" s="11"/>
      <c r="F102" s="10"/>
      <c r="G102" s="2"/>
      <c r="H102" s="2"/>
      <c r="I102" s="2"/>
    </row>
    <row r="104" spans="1:9" x14ac:dyDescent="0.25">
      <c r="A104" s="41" t="s">
        <v>144</v>
      </c>
    </row>
    <row r="106" spans="1:9" ht="15.75" x14ac:dyDescent="0.25">
      <c r="A106" s="30" t="s">
        <v>130</v>
      </c>
      <c r="B106" s="19"/>
      <c r="C106" s="19"/>
      <c r="D106" s="19"/>
      <c r="E106" s="19"/>
      <c r="F106" s="19"/>
      <c r="G106" s="19"/>
      <c r="H106" s="19"/>
      <c r="I106" s="19"/>
    </row>
    <row r="107" spans="1:9" x14ac:dyDescent="0.25">
      <c r="A107" s="53" t="s">
        <v>140</v>
      </c>
      <c r="B107" s="53"/>
      <c r="C107" s="31"/>
      <c r="D107" s="31"/>
      <c r="E107" s="31"/>
      <c r="F107" s="31"/>
      <c r="G107" s="31"/>
      <c r="H107" s="31"/>
      <c r="I107" s="31"/>
    </row>
    <row r="108" spans="1:9" ht="128.25" x14ac:dyDescent="0.25">
      <c r="A108" s="32" t="s">
        <v>0</v>
      </c>
      <c r="B108" s="32" t="s">
        <v>1</v>
      </c>
      <c r="C108" s="32" t="s">
        <v>2</v>
      </c>
      <c r="D108" s="32" t="s">
        <v>3</v>
      </c>
      <c r="E108" s="32" t="s">
        <v>4</v>
      </c>
      <c r="F108" s="32" t="s">
        <v>5</v>
      </c>
      <c r="G108" s="32" t="s">
        <v>136</v>
      </c>
      <c r="H108" s="32" t="s">
        <v>137</v>
      </c>
      <c r="I108" s="32" t="s">
        <v>138</v>
      </c>
    </row>
    <row r="109" spans="1:9" x14ac:dyDescent="0.25">
      <c r="A109" s="24">
        <v>1</v>
      </c>
      <c r="B109" s="24">
        <v>2</v>
      </c>
      <c r="C109" s="24">
        <v>3</v>
      </c>
      <c r="D109" s="24">
        <v>4</v>
      </c>
      <c r="E109" s="24">
        <v>5</v>
      </c>
      <c r="F109" s="24">
        <v>6</v>
      </c>
      <c r="G109" s="24">
        <v>7</v>
      </c>
      <c r="H109" s="24">
        <v>8</v>
      </c>
      <c r="I109" s="24">
        <v>9</v>
      </c>
    </row>
    <row r="110" spans="1:9" ht="51" x14ac:dyDescent="0.25">
      <c r="A110" s="28" t="s">
        <v>27</v>
      </c>
      <c r="B110" s="26" t="s">
        <v>131</v>
      </c>
      <c r="C110" s="28">
        <v>0</v>
      </c>
      <c r="D110" s="28">
        <v>4</v>
      </c>
      <c r="E110" s="33"/>
      <c r="F110" s="33"/>
      <c r="G110" s="33">
        <f t="shared" ref="G110:H117" si="11">C110*E110</f>
        <v>0</v>
      </c>
      <c r="H110" s="33">
        <f t="shared" si="11"/>
        <v>0</v>
      </c>
      <c r="I110" s="33">
        <f t="shared" ref="I110:I117" si="12">G110+H110</f>
        <v>0</v>
      </c>
    </row>
    <row r="111" spans="1:9" ht="25.5" x14ac:dyDescent="0.25">
      <c r="A111" s="28" t="s">
        <v>28</v>
      </c>
      <c r="B111" s="26" t="s">
        <v>104</v>
      </c>
      <c r="C111" s="28">
        <v>0</v>
      </c>
      <c r="D111" s="28">
        <v>6</v>
      </c>
      <c r="E111" s="33"/>
      <c r="F111" s="33"/>
      <c r="G111" s="33">
        <f t="shared" si="11"/>
        <v>0</v>
      </c>
      <c r="H111" s="33">
        <f t="shared" si="11"/>
        <v>0</v>
      </c>
      <c r="I111" s="33">
        <f t="shared" si="12"/>
        <v>0</v>
      </c>
    </row>
    <row r="112" spans="1:9" ht="25.5" x14ac:dyDescent="0.25">
      <c r="A112" s="28" t="s">
        <v>29</v>
      </c>
      <c r="B112" s="26" t="s">
        <v>105</v>
      </c>
      <c r="C112" s="28">
        <v>0</v>
      </c>
      <c r="D112" s="28">
        <v>2</v>
      </c>
      <c r="E112" s="33"/>
      <c r="F112" s="33"/>
      <c r="G112" s="33">
        <f t="shared" si="11"/>
        <v>0</v>
      </c>
      <c r="H112" s="33">
        <f t="shared" si="11"/>
        <v>0</v>
      </c>
      <c r="I112" s="33">
        <f t="shared" si="12"/>
        <v>0</v>
      </c>
    </row>
    <row r="113" spans="1:9" ht="25.5" x14ac:dyDescent="0.25">
      <c r="A113" s="28" t="s">
        <v>30</v>
      </c>
      <c r="B113" s="26" t="s">
        <v>106</v>
      </c>
      <c r="C113" s="28">
        <v>0</v>
      </c>
      <c r="D113" s="28">
        <v>2</v>
      </c>
      <c r="E113" s="33"/>
      <c r="F113" s="33"/>
      <c r="G113" s="33">
        <f t="shared" si="11"/>
        <v>0</v>
      </c>
      <c r="H113" s="33">
        <f t="shared" si="11"/>
        <v>0</v>
      </c>
      <c r="I113" s="33">
        <f t="shared" si="12"/>
        <v>0</v>
      </c>
    </row>
    <row r="114" spans="1:9" ht="25.5" x14ac:dyDescent="0.25">
      <c r="A114" s="28" t="s">
        <v>31</v>
      </c>
      <c r="B114" s="26" t="s">
        <v>107</v>
      </c>
      <c r="C114" s="28">
        <v>0</v>
      </c>
      <c r="D114" s="28">
        <v>2</v>
      </c>
      <c r="E114" s="33"/>
      <c r="F114" s="33"/>
      <c r="G114" s="33">
        <f t="shared" si="11"/>
        <v>0</v>
      </c>
      <c r="H114" s="33">
        <f t="shared" si="11"/>
        <v>0</v>
      </c>
      <c r="I114" s="33">
        <f t="shared" si="12"/>
        <v>0</v>
      </c>
    </row>
    <row r="115" spans="1:9" ht="38.25" x14ac:dyDescent="0.25">
      <c r="A115" s="28" t="s">
        <v>33</v>
      </c>
      <c r="B115" s="26" t="s">
        <v>132</v>
      </c>
      <c r="C115" s="28">
        <v>2</v>
      </c>
      <c r="D115" s="28">
        <v>10</v>
      </c>
      <c r="E115" s="33"/>
      <c r="F115" s="33"/>
      <c r="G115" s="33">
        <f t="shared" si="11"/>
        <v>0</v>
      </c>
      <c r="H115" s="33">
        <f t="shared" si="11"/>
        <v>0</v>
      </c>
      <c r="I115" s="33">
        <f t="shared" si="12"/>
        <v>0</v>
      </c>
    </row>
    <row r="116" spans="1:9" ht="25.5" x14ac:dyDescent="0.25">
      <c r="A116" s="28" t="s">
        <v>35</v>
      </c>
      <c r="B116" s="26" t="s">
        <v>133</v>
      </c>
      <c r="C116" s="28">
        <v>0</v>
      </c>
      <c r="D116" s="28">
        <v>2</v>
      </c>
      <c r="E116" s="33"/>
      <c r="F116" s="33"/>
      <c r="G116" s="33">
        <f t="shared" si="11"/>
        <v>0</v>
      </c>
      <c r="H116" s="33">
        <f t="shared" si="11"/>
        <v>0</v>
      </c>
      <c r="I116" s="33">
        <f t="shared" si="12"/>
        <v>0</v>
      </c>
    </row>
    <row r="117" spans="1:9" ht="102.75" x14ac:dyDescent="0.25">
      <c r="A117" s="28" t="s">
        <v>135</v>
      </c>
      <c r="B117" s="40" t="s">
        <v>134</v>
      </c>
      <c r="C117" s="28">
        <v>1</v>
      </c>
      <c r="D117" s="28">
        <v>25</v>
      </c>
      <c r="E117" s="34"/>
      <c r="F117" s="34"/>
      <c r="G117" s="33">
        <f t="shared" si="11"/>
        <v>0</v>
      </c>
      <c r="H117" s="33">
        <f t="shared" si="11"/>
        <v>0</v>
      </c>
      <c r="I117" s="33">
        <f t="shared" si="12"/>
        <v>0</v>
      </c>
    </row>
    <row r="118" spans="1:9" x14ac:dyDescent="0.25">
      <c r="A118" s="51" t="s">
        <v>149</v>
      </c>
      <c r="B118" s="51"/>
      <c r="C118" s="51"/>
      <c r="D118" s="51"/>
      <c r="E118" s="51"/>
      <c r="F118" s="51"/>
      <c r="G118" s="51"/>
      <c r="H118" s="52"/>
      <c r="I118" s="35">
        <f>SUM(I110:I117)</f>
        <v>0</v>
      </c>
    </row>
    <row r="119" spans="1:9" x14ac:dyDescent="0.25">
      <c r="A119" s="48" t="s">
        <v>143</v>
      </c>
      <c r="B119" s="48"/>
      <c r="C119" s="48"/>
      <c r="D119" s="48"/>
      <c r="E119" s="48"/>
      <c r="F119" s="48"/>
      <c r="G119" s="48"/>
      <c r="H119" s="48"/>
      <c r="I119" s="35">
        <f>I118*0.21</f>
        <v>0</v>
      </c>
    </row>
    <row r="120" spans="1:9" x14ac:dyDescent="0.25">
      <c r="A120" s="48" t="s">
        <v>150</v>
      </c>
      <c r="B120" s="48"/>
      <c r="C120" s="48"/>
      <c r="D120" s="48"/>
      <c r="E120" s="48"/>
      <c r="F120" s="48"/>
      <c r="G120" s="48"/>
      <c r="H120" s="48"/>
      <c r="I120" s="35">
        <f>SUM(I118:I119)</f>
        <v>0</v>
      </c>
    </row>
    <row r="122" spans="1:9" x14ac:dyDescent="0.25">
      <c r="A122" s="41" t="s">
        <v>144</v>
      </c>
    </row>
  </sheetData>
  <dataConsolidate/>
  <mergeCells count="19">
    <mergeCell ref="A2:I2"/>
    <mergeCell ref="A3:B3"/>
    <mergeCell ref="A43:H43"/>
    <mergeCell ref="A44:H44"/>
    <mergeCell ref="A45:H45"/>
    <mergeCell ref="A82:H82"/>
    <mergeCell ref="A100:B100"/>
    <mergeCell ref="A94:D94"/>
    <mergeCell ref="A50:B50"/>
    <mergeCell ref="A61:H61"/>
    <mergeCell ref="A62:H62"/>
    <mergeCell ref="A63:H63"/>
    <mergeCell ref="A68:B68"/>
    <mergeCell ref="A120:H120"/>
    <mergeCell ref="A101:B101"/>
    <mergeCell ref="A102:B102"/>
    <mergeCell ref="A118:H118"/>
    <mergeCell ref="A107:B107"/>
    <mergeCell ref="A119:H119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U S q W N L I e n u k A A A A 9 g A A A B I A H A B D b 2 5 m a W c v U G F j a 2 F n Z S 5 4 b W w g o h g A K K A U A A A A A A A A A A A A A A A A A A A A A A A A A A A A h Y 8 x D o I w G I W v Q r r T l h o T Q n 7 K 4 A q J i c a 4 N q V C A x R D i + V u D h 7 J K 4 h R 1 M 3 x f e 8 b 3 r t f b 5 B N X R t c 1 G B 1 b 1 I U Y Y o C Z W R f a l O l a H S n M E Y Z h 6 2 Q j a h U M M v G J p M t U 1 Q 7 d 0 4 I 8 d 5 j v 8 L 9 U B F G a U S O R b 6 T t e o E + s j 6 v x x q Y 5 0 w U i E O h 9 c Y z n D E Y s z W D F M g C 4 R C m 6 / A 5 r 3 P 9 g f C Z m z d O C j e u j D f A 1 k i k P c H / g B Q S w M E F A A C A A g A b U S q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1 E q l g o i k e 4 D g A A A B E A A A A T A B w A R m 9 y b X V s Y X M v U 2 V j d G l v b j E u b S C i G A A o o B Q A A A A A A A A A A A A A A A A A A A A A A A A A A A A r T k 0 u y c z P U w i G 0 I b W A F B L A Q I t A B Q A A g A I A G 1 E q l j S y H p 7 p A A A A P Y A A A A S A A A A A A A A A A A A A A A A A A A A A A B D b 2 5 m a W c v U G F j a 2 F n Z S 5 4 b W x Q S w E C L Q A U A A I A C A B t R K p Y D 8 r p q 6 Q A A A D p A A A A E w A A A A A A A A A A A A A A A A D w A A A A W 0 N v b n R l b n R f V H l w Z X N d L n h t b F B L A Q I t A B Q A A g A I A G 1 E q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d l B 3 8 P K f R R Y / 7 X W E D t a a J A A A A A A I A A A A A A B B m A A A A A Q A A I A A A A E W 3 j K i f F R H T t I P D e e 7 x V C 3 I q n Q 8 + 0 V l 8 C x b F P i w Q H 0 M A A A A A A 6 A A A A A A g A A I A A A A L J n Q D Q 1 b Y H k J b a o H W v r n m Y a J G o 0 x W D + K s w P s B O o P Y 5 n U A A A A L 3 L v 1 J E x Z L x s 4 L p M f R q 6 T 8 / i d c c 4 4 4 F q k k Y 9 D I i q M p W F 9 4 I y K D M W 7 U T 2 q l V u J h 8 s q V 7 f 6 W Y U I P T T d 6 H o E X Q v t o E H l d b S q A x I F 1 u L x 3 r p / a R Q A A A A O U o 9 a T R u 3 T w m q R v K n 0 D 1 0 z Q 8 G L o f T F I N H P 8 T D e 4 8 6 S y x + G k u D u W X g i V A U g 9 n C u Q 0 3 N b Z 0 x c X F l k N y + 2 U c I Q n O c = < / D a t a M a s h u p > 
</file>

<file path=customXml/itemProps1.xml><?xml version="1.0" encoding="utf-8"?>
<ds:datastoreItem xmlns:ds="http://schemas.openxmlformats.org/officeDocument/2006/customXml" ds:itemID="{29B16347-330A-4727-B372-E9A42308DA2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Pasiūlymo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Dzenkienė</dc:creator>
  <cp:keywords/>
  <dc:description/>
  <cp:lastModifiedBy>Rita Dzenkienė</cp:lastModifiedBy>
  <cp:revision/>
  <dcterms:created xsi:type="dcterms:W3CDTF">2024-05-03T06:28:25Z</dcterms:created>
  <dcterms:modified xsi:type="dcterms:W3CDTF">2025-10-31T09:54:05Z</dcterms:modified>
  <cp:category/>
  <cp:contentStatus/>
</cp:coreProperties>
</file>