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cpolt0-my.sharepoint.com/personal/j_kuzmaite_cpo_lt/Documents/Desktop/Pirkimai_2024/12032_7_Medicinos įranga_laporaskopas/Pirkimo dokumentai/"/>
    </mc:Choice>
  </mc:AlternateContent>
  <xr:revisionPtr revIDLastSave="115" documentId="8_{4072DB21-D2BB-401F-9C1B-E796EF7A52E0}" xr6:coauthVersionLast="47" xr6:coauthVersionMax="47" xr10:uidLastSave="{1766AB87-6F08-42AC-9C1F-F61E4EEF51E8}"/>
  <bookViews>
    <workbookView xWindow="28680" yWindow="-90" windowWidth="29040" windowHeight="15840" activeTab="1" xr2:uid="{00000000-000D-0000-FFFF-FFFF00000000}"/>
  </bookViews>
  <sheets>
    <sheet name="Pasiūlymas" sheetId="1" r:id="rId1"/>
    <sheet name="Subtiekėjai ir priedai" sheetId="2" r:id="rId2"/>
  </sheets>
  <definedNames>
    <definedName name="_Hlk181871491" localSheetId="0">Pasiūlymas!$B$38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0" i="1" l="1"/>
  <c r="F139" i="1"/>
  <c r="F140" i="1" s="1"/>
  <c r="F141" i="1" s="1"/>
  <c r="F54" i="1"/>
  <c r="G139" i="1" s="1"/>
  <c r="C50" i="1"/>
  <c r="C46" i="1"/>
  <c r="C42" i="1"/>
  <c r="C38" i="1"/>
  <c r="C34" i="1"/>
  <c r="G21" i="1"/>
</calcChain>
</file>

<file path=xl/sharedStrings.xml><?xml version="1.0" encoding="utf-8"?>
<sst xmlns="http://schemas.openxmlformats.org/spreadsheetml/2006/main" count="261" uniqueCount="247">
  <si>
    <t>PIRKIMO SĄLYGŲ PRIEDAS "PASIŪLYMO FORMA"</t>
  </si>
  <si>
    <t>MEDICINOS PRIEMONĖS IR ĮRANGA</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</si>
  <si>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</si>
  <si>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</si>
  <si>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</si>
  <si>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</si>
  <si>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</si>
  <si>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</si>
  <si>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</si>
  <si>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</si>
  <si>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</si>
  <si>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</si>
  <si>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</si>
  <si>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</si>
  <si>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</si>
  <si>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</si>
  <si>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</si>
  <si>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</si>
  <si>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</si>
  <si>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</si>
  <si>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</si>
  <si>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</si>
  <si>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</si>
  <si>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</si>
  <si>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</si>
  <si>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</si>
  <si>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 pagal pirkimo sąlygų kriterijų:</t>
  </si>
  <si>
    <t>KT1.1.</t>
  </si>
  <si>
    <t>KT1.2.</t>
  </si>
  <si>
    <t>KT1.3.</t>
  </si>
  <si>
    <t>KT1.4.</t>
  </si>
  <si>
    <t>KT1.5.</t>
  </si>
  <si>
    <t>Tiekėjo pasiūlymas:</t>
  </si>
  <si>
    <t>Nr.</t>
  </si>
  <si>
    <t>Pavadinimas</t>
  </si>
  <si>
    <t>Kiekis</t>
  </si>
  <si>
    <t>Mato vienetas</t>
  </si>
  <si>
    <t>Kaina be PVM, Eur</t>
  </si>
  <si>
    <t>Suma be PVM, Eur</t>
  </si>
  <si>
    <t>Gamintojas, modelis</t>
  </si>
  <si>
    <t>1.1.</t>
  </si>
  <si>
    <t>Laparoskopinė įranga</t>
  </si>
  <si>
    <t>kompl.</t>
  </si>
  <si>
    <t>1.1.1.</t>
  </si>
  <si>
    <t>Aukštos raiškos (4K) monitorius, 1 vnt.</t>
  </si>
  <si>
    <t>1.1.2.</t>
  </si>
  <si>
    <t>Ekranas IPS technologijos, su LED foniniu pašvietimu (arba lygiavertis);</t>
  </si>
  <si>
    <t>1.1.3.</t>
  </si>
  <si>
    <t>Apšviestumas ≥ 650 cd/m2;</t>
  </si>
  <si>
    <t>1.1.4.</t>
  </si>
  <si>
    <t>Ekrano įstrižainė ≥ 31 colio;</t>
  </si>
  <si>
    <t>1.1.5.</t>
  </si>
  <si>
    <t>Raiška ≥ (3840 x 2160) taškų;</t>
  </si>
  <si>
    <t>1.1.6.</t>
  </si>
  <si>
    <t>Signalų įvestys – ≥ 1 jungtis, skirta 4K vaizdo signalo perdavimui į monitorių</t>
  </si>
  <si>
    <t>1.1.7.</t>
  </si>
  <si>
    <t>Medicininės paskirties</t>
  </si>
  <si>
    <t>1.1.8.</t>
  </si>
  <si>
    <t>Videokameros galva, 1 vnt.</t>
  </si>
  <si>
    <t>1.1.9.</t>
  </si>
  <si>
    <t>Raiška ≥ (3840 x 2160);</t>
  </si>
  <si>
    <t>1.1.10.</t>
  </si>
  <si>
    <t>Laisvai programuojami kameros galvos mygtukai ≥ 3 funkcijoms;</t>
  </si>
  <si>
    <t>1.1.11.</t>
  </si>
  <si>
    <t>Galimybė kameros mygtukų pagalba valdyti šviesos šaltinį;</t>
  </si>
  <si>
    <t>1.1.12.</t>
  </si>
  <si>
    <t>Galimybė kameros mygtukų pagalba pasirinkti specialius vizualizacijos režimus vaizdų optimizavimui</t>
  </si>
  <si>
    <t>1.1.13.</t>
  </si>
  <si>
    <t>Specialūs vizualizacijos režimai vaizdų optimizavimui: </t>
  </si>
  <si>
    <t>Režimas padidinantis spalvų kontrastą, struktūrų ir audinių diferenciacijai pagerinti</t>
  </si>
  <si>
    <t>Susiaurinto šviesos spektro audinių vizualizacijos režimas.</t>
  </si>
  <si>
    <t>Vaizdo apdorojimo įrenginys, 1 vnt.</t>
  </si>
  <si>
    <t>Maksimali raiška ≥ (3840 x 2160) taškų;</t>
  </si>
  <si>
    <t>Suderinama su 4K (3840 x 2160 taškų) standarto kamerų galvutėmis,</t>
  </si>
  <si>
    <t>Suderinama su 4K (3840 x 2160 taškų) standarto ICG kamerų galvutėmis;</t>
  </si>
  <si>
    <t>Skaitmeninis didinimas ≥ 1,5 karto;</t>
  </si>
  <si>
    <t>Signalų išvestys – ≥ 1 jungtis, skirta 4K vaizdo signalo perdavimui</t>
  </si>
  <si>
    <t>Su moduliu (integruotu arba atskiru įrenginiu) nuotraukų ir video vaizdų įrašymui į USB tipo laikmenas</t>
  </si>
  <si>
    <t>Video vaizdų įrašymas ne prasčiau kaip Full HD arba lygiaverčiu formatu, įrašomų nuotraukų kokybė atitinkanti ne prastesnį nei 4K arba lygiavertį standartą</t>
  </si>
  <si>
    <t>Šviesos šaltinis, 1 vnt.</t>
  </si>
  <si>
    <t>LED tipo arba lygiavertis;</t>
  </si>
  <si>
    <t>Lempos darbo resursas ≥ 10000 valandų;</t>
  </si>
  <si>
    <t>Reguliuojamas šviesos intensyvumas.</t>
  </si>
  <si>
    <t>CO2 dujų insufliatorius, 1 vnt.</t>
  </si>
  <si>
    <t>Maksimalus dujų padavimo greitis ≥ 45 l/min.;</t>
  </si>
  <si>
    <t>Maksimalus pasiekiamas slėgis ≥ 25 mmHg;</t>
  </si>
  <si>
    <t>Su integruotu arba atskiru moduliu dujų pašildymui;</t>
  </si>
  <si>
    <t>Esamų ir/ar siekiamų dujų padavimo greičio ir slėgio verčių vaizdavimas;</t>
  </si>
  <si>
    <t>Bendro sunaudoto dujų kiekio vaizdavimas;</t>
  </si>
  <si>
    <t>Komplekte: </t>
  </si>
  <si>
    <t>Sterilizuojami žarnelių rinkiniai insufliacijai - 2 vnt.</t>
  </si>
  <si>
    <t>Žarna insufliatoriaus pajungimui į ligoninės centralizuoto dujų tiekimo sistemą – 1 vnt. </t>
  </si>
  <si>
    <t>CO2 dujų filtrai ≥ 50 vnt.</t>
  </si>
  <si>
    <t>Plovimo įrenginio komplektas, 1 vnt.</t>
  </si>
  <si>
    <t>Ratukinio tipo;</t>
  </si>
  <si>
    <t>Valdymas lietimui jautriu arba lygiaverčiu ekranu;</t>
  </si>
  <si>
    <t>Skaitinis darbinių parametrų reikšmių vaizdavimas ekrane</t>
  </si>
  <si>
    <t>Skirtas irigacijai;</t>
  </si>
  <si>
    <t>Galimybė dirbti su vienkartiniais ir su daugkartiniais žarnelių rinkiniais;</t>
  </si>
  <si>
    <t>Elektrochirurginis įrenginys, 1 vnt.</t>
  </si>
  <si>
    <t>Skirtas endoskopinėms ir atviroms operacijoms;</t>
  </si>
  <si>
    <t>Galimybė sukurti ir išsaugoti individualias procedūras ir jų parametrus;</t>
  </si>
  <si>
    <t>Tinkantis darbui su bipoliniu ir monopoliniu rezektoskopais;</t>
  </si>
  <si>
    <t>≥ 2 jungtys monopoliniams instrumentams;</t>
  </si>
  <si>
    <t>≥ 2 jungtys bipoliniams instrumentams arba ≥ 2 universalios jungtys;</t>
  </si>
  <si>
    <t>≥ 4 monopolinio pjovimo režimų, maksimali galia ≥ 320 W;</t>
  </si>
  <si>
    <t>≥3 monopolinės koaguliacijos režimų, maksimali galia ≥ 120 W;</t>
  </si>
  <si>
    <t>≥ 3 bipolinio pjovimo režimai, maksimali galia ≥ 200 W;</t>
  </si>
  <si>
    <t>≥ 4 bipolinės koaguliacijos režimai, maksimali galia ≥ 120 W;</t>
  </si>
  <si>
    <t>Ne mažiau 3-jų funkcijų kojinis jungiklis – 1 vnt. arba vienas pedalas dviejų funkcijų ir papildomas pedalas vienos funkcijos;</t>
  </si>
  <si>
    <t>vienkartiniai elektrodai – 50 vnt; </t>
  </si>
  <si>
    <t>laidas vienkartiniams elektrodams pajungti – 1 vnt.</t>
  </si>
  <si>
    <t>Vežimas endoskopinei įrangai, 1 vnt.</t>
  </si>
  <si>
    <t>≥ 4 antistatiniai ratai, ne mažiau kaip 2 iš jų fiksuojami;</t>
  </si>
  <si>
    <t>≥ 3 lentynos;</t>
  </si>
  <si>
    <t>≥ 1 stalčius;</t>
  </si>
  <si>
    <t>Videokameros galvutės laikiklis;</t>
  </si>
  <si>
    <t>Kanalas įrangos laidams paslėpti;</t>
  </si>
  <si>
    <t>Centrinis elektros jungiklis;</t>
  </si>
  <si>
    <t>Optika, 1 vnt.</t>
  </si>
  <si>
    <t>Matymo kryptis 30 ˚;</t>
  </si>
  <si>
    <t>Suderinama su 4K raiškos video sistema;</t>
  </si>
  <si>
    <t>Skersmuo 10 ± 0,2 mm;</t>
  </si>
  <si>
    <t>Ilgis 32 ± 2 cm;</t>
  </si>
  <si>
    <t>Autoklavuojama;</t>
  </si>
  <si>
    <t>Su konteineriu sterilizavimui bei laikymui.</t>
  </si>
  <si>
    <t>Šviesolaidis, 1 vnt.</t>
  </si>
  <si>
    <t>Fibrooptinis;</t>
  </si>
  <si>
    <t>Skersmuo 4,5± 0,5 mm;</t>
  </si>
  <si>
    <t>Ilgis 300 ± 50 cm;</t>
  </si>
  <si>
    <t>Būtinas žymėjimas CE ženklu. Kartu su pasiūlymu privaloma pateikti žymėjimą CE ženklu liudijančio galiojančio dokumento (CE sertifikato arba gamintojo EB atitikties deklaracijos pagal Europos Parlamento ir Tarybos reglamentą (ES) 2017/745 dėl medicinos priemonių) kopiją originalo kalba kartu su vertimu į lietuvių kalbą.</t>
  </si>
  <si>
    <t>Garantinio aptarnavimo laikotarpis ≥ 24 mėn.</t>
  </si>
  <si>
    <t>Įranga turi būti nauja. Pagaminta ne anksčiau negu 12 mėn. iki įrangos pristatymo dienos.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</si>
  <si>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</si>
  <si>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</si>
  <si>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</si>
  <si>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</si>
  <si>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</si>
  <si>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</si>
  <si>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</si>
  <si>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</si>
  <si>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</si>
  <si>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</si>
  <si>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</si>
  <si>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</si>
  <si>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</si>
  <si>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</si>
  <si>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</si>
  <si>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</si>
  <si>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</si>
  <si>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</si>
  <si>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</si>
  <si>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</si>
  <si>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</si>
  <si>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</si>
  <si>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Dokumentai reikalaujami pirkimo sąlygų priede "Kokybės kriterijai ir jų vertinimas"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</si>
  <si>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</si>
  <si>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</si>
  <si>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</si>
  <si>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</si>
  <si>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</si>
  <si>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12032-7 2024-12-12 08:16:18</t>
  </si>
  <si>
    <t>1.1.1.1.</t>
  </si>
  <si>
    <t>1.1.1.2.</t>
  </si>
  <si>
    <t>1.1.1.3.</t>
  </si>
  <si>
    <t>1.1.1.4.</t>
  </si>
  <si>
    <t>1.1.1.5.</t>
  </si>
  <si>
    <t>1.1.1.6.</t>
  </si>
  <si>
    <t>1.1.2.1.</t>
  </si>
  <si>
    <t>1.1.2.2.</t>
  </si>
  <si>
    <t>1.1.2.3.</t>
  </si>
  <si>
    <t>1.1.2.4.</t>
  </si>
  <si>
    <t>1.1.2.5.</t>
  </si>
  <si>
    <t>1.1.2.5.1.</t>
  </si>
  <si>
    <t>1.1.2.5.2.</t>
  </si>
  <si>
    <t>1.1.3.1.</t>
  </si>
  <si>
    <t>1.1.3.2.</t>
  </si>
  <si>
    <t>1.1.3.3.</t>
  </si>
  <si>
    <t>1.1.3.4.</t>
  </si>
  <si>
    <t>1.1.3.5</t>
  </si>
  <si>
    <t>1.1.3.6.</t>
  </si>
  <si>
    <t>1.1.3.7.</t>
  </si>
  <si>
    <t>1.1.4.1.</t>
  </si>
  <si>
    <t>1.1.4.2.</t>
  </si>
  <si>
    <t>1.1.4.3.</t>
  </si>
  <si>
    <t>1.1.5.1.</t>
  </si>
  <si>
    <t>1.1.5.2.</t>
  </si>
  <si>
    <t>1.1.5.3.</t>
  </si>
  <si>
    <t>1.1.5.4.</t>
  </si>
  <si>
    <t>1.1.5.5.</t>
  </si>
  <si>
    <t>1.1.5.6.</t>
  </si>
  <si>
    <t>1.1.5.6.1.</t>
  </si>
  <si>
    <t>1.1.5.6.2.</t>
  </si>
  <si>
    <t>1.1.5.6.3.</t>
  </si>
  <si>
    <t>1.1.6.1.</t>
  </si>
  <si>
    <t>1.1.6.2.</t>
  </si>
  <si>
    <t>1.1.6.3.</t>
  </si>
  <si>
    <t>1.1.6.4.</t>
  </si>
  <si>
    <t>1.1.6.5.</t>
  </si>
  <si>
    <t>1.1.6.6.</t>
  </si>
  <si>
    <t>Komplekte: daugkartinių žarnelių rinkinys laparoskopijai - 2 vnt.</t>
  </si>
  <si>
    <t>1.1.7.1.</t>
  </si>
  <si>
    <t>1.1.7.2.</t>
  </si>
  <si>
    <t>1.1.7.3.</t>
  </si>
  <si>
    <t>1.1.7.4.</t>
  </si>
  <si>
    <t>1.1.7.5.</t>
  </si>
  <si>
    <t>1.1.7.6.</t>
  </si>
  <si>
    <t>1.1.7.7.</t>
  </si>
  <si>
    <t>1.1.7.8.</t>
  </si>
  <si>
    <t>1.1.7.9.</t>
  </si>
  <si>
    <t>1.1.7.10.</t>
  </si>
  <si>
    <t>1.1.7.11.</t>
  </si>
  <si>
    <t>1.1.7.12.</t>
  </si>
  <si>
    <t>1.1.7.12.1.</t>
  </si>
  <si>
    <t>1.1.7.12.2.</t>
  </si>
  <si>
    <t>1.1.7.12.3.</t>
  </si>
  <si>
    <t>1.1.8.1.</t>
  </si>
  <si>
    <t>1.1.8.2.</t>
  </si>
  <si>
    <t>1.1.8.3.</t>
  </si>
  <si>
    <t>1.1.8.4.</t>
  </si>
  <si>
    <t>1.1.8.5.</t>
  </si>
  <si>
    <t>Komplekte: prie vežimėlio tvirtinamas artikuliuojamas laikiklis (alkūnė) monitoriui pakabinti;</t>
  </si>
  <si>
    <t>1.1.8.6.</t>
  </si>
  <si>
    <t>1.1.8.7.</t>
  </si>
  <si>
    <t>1.1.8.8.</t>
  </si>
  <si>
    <t>1.1.9.1.</t>
  </si>
  <si>
    <t>1.1.9.2.</t>
  </si>
  <si>
    <t>1.1.9.3.</t>
  </si>
  <si>
    <t>1.1.9.4.</t>
  </si>
  <si>
    <t>1.1.9.5.</t>
  </si>
  <si>
    <t>1.1.9.6.</t>
  </si>
  <si>
    <t>Su tiesia jungtimi.</t>
  </si>
  <si>
    <t>1.1.10.1.</t>
  </si>
  <si>
    <t>1.1.10.2.</t>
  </si>
  <si>
    <t>1.1.10.3.</t>
  </si>
  <si>
    <t>1.1.10.4.</t>
  </si>
  <si>
    <t>Siūlomo kriterijaus reikšmę pagrindžiantys dokumentai (Tiekėjo siūlomo kriterijaus reikšmę pagrindžianti nuoroda į kartu su pasiūlymu pateiktą gamintojo dokumentaciją (failo arba dokumento pavadinimas ir puslapio Nr., kuriame yra siūlomą techninį parametrą pagrindžianti pažymėta informacija)</t>
  </si>
  <si>
    <t>Suteikiami balai:</t>
  </si>
  <si>
    <r>
      <t>Tiekėjo siūloma parametro reikšmė ir tiksli nuoroda į įrangos gamintojo techninėje dokumentacijoje nurodyto techninio parametro reikšmę (dokumento pavadinimas, puslapio numeris ir/ar pan.) (dokumentacijoje tiksliai pažymimas techninis parametras)</t>
    </r>
    <r>
      <rPr>
        <b/>
        <vertAlign val="superscript"/>
        <sz val="11"/>
        <color theme="1"/>
        <rFont val="Calibri"/>
        <family val="2"/>
        <scheme val="minor"/>
      </rPr>
      <t>*</t>
    </r>
  </si>
  <si>
    <r>
      <t>Pastaba</t>
    </r>
    <r>
      <rPr>
        <vertAlign val="superscript"/>
        <sz val="11"/>
        <color theme="1"/>
        <rFont val="Calibri"/>
        <family val="2"/>
        <scheme val="minor"/>
      </rPr>
      <t xml:space="preserve">* 
</t>
    </r>
    <r>
      <rPr>
        <sz val="11"/>
        <color theme="1"/>
        <rFont val="Calibri"/>
        <family val="2"/>
        <scheme val="minor"/>
      </rPr>
      <t>Kartu su pasiūlymu privaloma pateikti atitikimą techniniams reikalavimams patvirtinančią gamintojo dokumentaciją (gamintojo parengtus katalogus ir siūlomų prekių techninių charakteristikų aprašymus, jei gamintojo kataloge neišsamiai atsispindi siūlomos prekės atitikimas techninės specifikacijos reikalavimams) pdf formatu.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Kiti gamintojo dokumentai, nenurodyti šiame punkte, nebus laikomi pakankama ir patikima informacija vertinimui atlikti. Perkančioji organizacija turi teisę reikalauti pateikti katalogų ir techninių aprašų originalus, o tiekėjui jų nepateikus – pasiūlymą atmesti. Bet kokia kita kalba (išskyrus lietuvių ir anglų) parengti dokumentai turi būti pateikiami su vertimu į lietuvių arba anglų kalbą (Pastaba: vertimas į lietuvių kalbą gali būti pateikiamas atskiru dokumentu). Perkančioji organizacija pasilieka teisę paprašyti vertimo ir iš anglų kalbos. Originaliame gamintojo dokumente privalo būti atžyma, kurį techninės specifikacijos reikalavimų lentelės parametrą patvirtina nurodytas parametras. Pateikiamos skaitmeninės dokumentų kopijos. Kilus abejonėms dėl tiekėjo pateiktos gamintojo dokumentacijos ar deklaracijos autentiškumo, CPO LT prašymu tiekėjas turės pateikti gamintojo dokumentus, patvirtintus gamintojo vadovo ar jo įgalioto asmens (kartu su prekės aprašymu pateikiami gamintojo įgalioto atstovo atitinkamas teises įrodantys dokumentai) kvalifikuotu elektroniniu parašu, atitinkančiu 2014 m. liepos 23 d. Europos Parlamento ir Tarybos reglamentą (ES) Nr. 910/2014 dėl elektroninės atpažinties ir elektroninių operacijų patikimumo užtikrinimo paslaugų vidaus rinkoje, kuriuo panaikinama Direktyva 1999/93/EB (OL 2014 L 273, p. 73). Pažymėtina, kad kvalifikuotas elektroninis parašas priimamas šiomis sąlygomis:
a)tiekėjo dokumentams pateikti skirtos elektroninės priemonės sudaro galimybes techniškai tvarkyti reikalaujamą kvalifikuoto elektroninio parašo formatą, nustatytą Reglamento Nr. 910/2014 27 straipsnyje nurodytuose įgyvendinimo aktuose. Jeigu tiekėjo dokumentai pateikiami kitokiu elektroninio parašo formatu, į elektroninio parašo arba elektroninio dokumento laikmeną turi būti įtraukta informacija apie esamas patvirtinimo galimybes, kuriomis naudodamasi perkančioji organizacija turi galėti internetu, neatlygintinai ir asmenims, kuriems pateikiamų dokumentų kalba nėra gimtoji, suprantamu būdu patvirtinti gautą elektroninį parašą kaip kvalifikuotą elektroninį parašą;
b)jeigu tiekėjo dokumentai pasirašyti kvalifikuotu elektroniniu parašu, patvirtintu galiojančiu kvalifikuotu elektroninio parašo sertifikatu, kurį išdavė sertifikavimo paslaugų teikėjas, įtrauktas į patikimą sąrašą, sudarytą vadovaujantis Reglamento Nr. 910/2014 22 straipsnyje nurodytais įgyvendinimo aktais, jokie papildomi reikalavimai, kurie trukdytų naudoti tokius parašus, nekeliami.</t>
    </r>
    <r>
      <rPr>
        <vertAlign val="superscript"/>
        <sz val="11"/>
        <color theme="1"/>
        <rFont val="Calibri"/>
        <family val="2"/>
        <scheme val="minor"/>
      </rPr>
      <t xml:space="preserve">
</t>
    </r>
  </si>
  <si>
    <t>Su nustatymais standartinėms procedūroms;</t>
  </si>
  <si>
    <t>≥ 8 elektros maitinimo lizdai;</t>
  </si>
  <si>
    <r>
      <rPr>
        <b/>
        <sz val="11"/>
        <color theme="1"/>
        <rFont val="Calibri"/>
        <family val="2"/>
        <scheme val="minor"/>
      </rPr>
      <t xml:space="preserve">Pirmas parametras (T1) </t>
    </r>
    <r>
      <rPr>
        <sz val="11"/>
        <color theme="1"/>
        <rFont val="Calibri"/>
        <family val="2"/>
        <scheme val="minor"/>
      </rPr>
      <t xml:space="preserve">
Vaizdo apdorojimo įrenginys (techninės specifikacijos 1.1.3 punktas) suderinamas su 4K (3840 x 2160 taškų) raiškos 3D vaizdo endoskopais su ICG funkcija.
Įrašyti:
Q1= 0, kai tiekėjo siūloma įranga neturi įdiegtų šių programų;
Q1= 3, kai tiekėjo siūloma įranga turi įdiegtas šias programas.
</t>
    </r>
  </si>
  <si>
    <r>
      <rPr>
        <b/>
        <sz val="11"/>
        <color theme="1"/>
        <rFont val="Calibri"/>
        <family val="2"/>
        <scheme val="minor"/>
      </rPr>
      <t>Antras parametras (T2)</t>
    </r>
    <r>
      <rPr>
        <sz val="11"/>
        <color theme="1"/>
        <rFont val="Calibri"/>
        <family val="2"/>
        <scheme val="minor"/>
      </rPr>
      <t xml:space="preserve">
Vaizdo apdorojimo įrenginyje (techninės specifikacijos 1.1.3 punktas) įdiegtas režimas vienu metu, šalia vienas kito (angl. side by side) monitoriuje vaizduojantis ir paprastą, ir susiaurinto šviesos spektro vaizdą.
Įrašyti:
Q2= 0, kai tiekėjo siūloma įranga neturi funkcionalumo;
Q2= 2, kai tiekėjo siūloma įranga turi funkcionalumą.</t>
    </r>
  </si>
  <si>
    <r>
      <rPr>
        <b/>
        <sz val="11"/>
        <color theme="1"/>
        <rFont val="Calibri"/>
        <family val="2"/>
        <scheme val="minor"/>
      </rPr>
      <t xml:space="preserve">Trečias parametras (T3) </t>
    </r>
    <r>
      <rPr>
        <sz val="11"/>
        <color theme="1"/>
        <rFont val="Calibri"/>
        <family val="2"/>
        <scheme val="minor"/>
      </rPr>
      <t xml:space="preserve">
Vaizdo apdorojimo įrenginyje (techninės specifikacijos 1.1.3 punktas) įdiegtas režimas suvienodinantis viso lauko apšviestumą - apšviestumo padidinimas tik tamsiose vaizdo srityse.
Įrašyti:
Q3= 0, kai tiekėjo siūloma įranga neturi funkcionalumo;
Q3= 4, kai tiekėjo siūloma įranga turi funkcionalumą.</t>
    </r>
  </si>
  <si>
    <r>
      <rPr>
        <b/>
        <sz val="11"/>
        <color theme="1"/>
        <rFont val="Calibri"/>
        <family val="2"/>
        <scheme val="minor"/>
      </rPr>
      <t xml:space="preserve">Penktas parametras (T5) </t>
    </r>
    <r>
      <rPr>
        <sz val="11"/>
        <color theme="1"/>
        <rFont val="Calibri"/>
        <family val="2"/>
        <scheme val="minor"/>
      </rPr>
      <t xml:space="preserve">
Vaizdo apdorojimo įrenginys (techninės specifikacijos 1.1.3 punktas) skaitmeninis vaizdo didinimas ≥ 3 kartai.
Įrašyti:
Q5= 0, kai tiekėjo siūloma įranga neturi funkcionalumo;
Q5= 7, kai tiekėjo siūloma įranga turi funkcionalumą.</t>
    </r>
  </si>
  <si>
    <r>
      <rPr>
        <b/>
        <sz val="11"/>
        <color theme="1"/>
        <rFont val="Calibri"/>
        <family val="2"/>
        <scheme val="minor"/>
      </rPr>
      <t xml:space="preserve">Ketvirtas parametras (T4) </t>
    </r>
    <r>
      <rPr>
        <sz val="11"/>
        <color theme="1"/>
        <rFont val="Calibri"/>
        <family val="2"/>
        <scheme val="minor"/>
      </rPr>
      <t xml:space="preserve">
Aukštos raiškos (4K) monitoriaus (techninės specifikacijos 1.1.1 punktas) Apšviestumas ≥ 800 cd/m2.
Įrašyti:
Q4= 0, kai tiekėjo siūloma įranga neturi funkcionalumo;
Q4= 4, kai tiekėjo siūloma įranga turi funkcionalumą.</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</si>
</sst>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vertAlign val="superscript"/>
      <sz val="11"/>
      <color theme="1"/>
      <name val="Calibri"/>
      <family val="2"/>
      <scheme val="minor"/>
    </font>
    <font>
      <vertAlign val="superscript"/>
      <sz val="11"/>
      <color theme="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
      <patternFill patternType="solid">
        <fgColor theme="0" tint="-0.249977111117893"/>
        <bgColor rgb="FFBFBFBF"/>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87">
    <xf numFmtId="0" fontId="0" fillId="0" borderId="0" xfId="0"/>
    <xf numFmtId="0" fontId="5" fillId="2" borderId="0" xfId="0" applyFont="1" applyFill="1"/>
    <xf numFmtId="0" fontId="6" fillId="2" borderId="0" xfId="0" applyFont="1" applyFill="1"/>
    <xf numFmtId="0" fontId="6" fillId="2" borderId="0" xfId="0" applyFont="1" applyFill="1" applyAlignment="1">
      <alignment horizontal="center"/>
    </xf>
    <xf numFmtId="0" fontId="5" fillId="2" borderId="1" xfId="0" applyFont="1" applyFill="1" applyBorder="1" applyAlignment="1">
      <alignment horizontal="left"/>
    </xf>
    <xf numFmtId="0" fontId="5" fillId="2" borderId="0" xfId="0" applyFont="1" applyFill="1" applyAlignment="1">
      <alignment vertical="center" wrapText="1"/>
    </xf>
    <xf numFmtId="0" fontId="5" fillId="2" borderId="0" xfId="0" applyFont="1" applyFill="1" applyAlignment="1" applyProtection="1">
      <alignment horizontal="center" vertical="center" wrapText="1"/>
      <protection locked="0"/>
    </xf>
    <xf numFmtId="0" fontId="5" fillId="2" borderId="3" xfId="0" applyFont="1" applyFill="1" applyBorder="1"/>
    <xf numFmtId="0" fontId="5" fillId="2" borderId="4" xfId="0" applyFont="1" applyFill="1" applyBorder="1" applyAlignment="1">
      <alignment horizontal="center" vertical="center" wrapText="1"/>
    </xf>
    <xf numFmtId="0" fontId="5" fillId="2" borderId="6" xfId="0" applyFont="1" applyFill="1" applyBorder="1" applyAlignment="1">
      <alignment horizontal="center" wrapText="1"/>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6" fillId="4" borderId="0" xfId="0" applyFont="1" applyFill="1"/>
    <xf numFmtId="0" fontId="5" fillId="5" borderId="1" xfId="0" applyFont="1" applyFill="1" applyBorder="1" applyProtection="1">
      <protection locked="0"/>
    </xf>
    <xf numFmtId="0" fontId="5" fillId="4" borderId="0" xfId="0" applyFont="1" applyFill="1"/>
    <xf numFmtId="0" fontId="5" fillId="5" borderId="0" xfId="0" applyFont="1" applyFill="1" applyProtection="1">
      <protection locked="0"/>
    </xf>
    <xf numFmtId="0" fontId="5" fillId="4" borderId="23" xfId="0" applyFont="1" applyFill="1" applyBorder="1"/>
    <xf numFmtId="0" fontId="5" fillId="5" borderId="23" xfId="0" applyFont="1" applyFill="1" applyBorder="1" applyProtection="1">
      <protection locked="0"/>
    </xf>
    <xf numFmtId="0" fontId="5" fillId="4" borderId="23" xfId="0" applyFont="1" applyFill="1" applyBorder="1" applyProtection="1">
      <protection locked="0"/>
    </xf>
    <xf numFmtId="0" fontId="6" fillId="4" borderId="23" xfId="0" applyFont="1" applyFill="1" applyBorder="1"/>
    <xf numFmtId="0" fontId="5" fillId="6" borderId="23" xfId="0" applyFont="1" applyFill="1" applyBorder="1" applyProtection="1">
      <protection locked="0"/>
    </xf>
    <xf numFmtId="0" fontId="5" fillId="3" borderId="8" xfId="0" applyFont="1" applyFill="1" applyBorder="1" applyAlignment="1" applyProtection="1">
      <alignment horizontal="center" vertical="center"/>
      <protection locked="0"/>
    </xf>
    <xf numFmtId="0" fontId="5" fillId="3" borderId="11" xfId="0" applyFont="1" applyFill="1" applyBorder="1" applyAlignment="1" applyProtection="1">
      <alignment horizontal="center" vertical="center"/>
      <protection locked="0"/>
    </xf>
    <xf numFmtId="0" fontId="5" fillId="4" borderId="7" xfId="0" applyFont="1" applyFill="1" applyBorder="1" applyAlignment="1">
      <alignment horizontal="center" vertical="center" wrapText="1"/>
    </xf>
    <xf numFmtId="0" fontId="5" fillId="5" borderId="7" xfId="0" applyFont="1" applyFill="1" applyBorder="1" applyAlignment="1" applyProtection="1">
      <alignment horizontal="center" vertical="center" wrapText="1"/>
      <protection locked="0"/>
    </xf>
    <xf numFmtId="0" fontId="5" fillId="5" borderId="18" xfId="0" applyFont="1" applyFill="1" applyBorder="1" applyAlignment="1" applyProtection="1">
      <alignment horizontal="center" vertical="center" wrapText="1"/>
      <protection locked="0"/>
    </xf>
    <xf numFmtId="0" fontId="6" fillId="4" borderId="23" xfId="0" applyFont="1" applyFill="1" applyBorder="1" applyAlignment="1">
      <alignment wrapText="1"/>
    </xf>
    <xf numFmtId="0" fontId="5" fillId="4" borderId="23" xfId="0" applyFont="1" applyFill="1" applyBorder="1" applyAlignment="1">
      <alignment wrapText="1"/>
    </xf>
    <xf numFmtId="0" fontId="4" fillId="4" borderId="23" xfId="0" applyFont="1" applyFill="1" applyBorder="1"/>
    <xf numFmtId="0" fontId="4" fillId="4" borderId="23" xfId="0" applyFont="1" applyFill="1" applyBorder="1" applyAlignment="1">
      <alignment wrapText="1"/>
    </xf>
    <xf numFmtId="0" fontId="5" fillId="7" borderId="23" xfId="0" applyFont="1" applyFill="1" applyBorder="1" applyProtection="1">
      <protection locked="0"/>
    </xf>
    <xf numFmtId="0" fontId="4" fillId="5" borderId="24" xfId="0" applyFont="1" applyFill="1" applyBorder="1" applyProtection="1">
      <protection locked="0"/>
    </xf>
    <xf numFmtId="0" fontId="5" fillId="3" borderId="1" xfId="0" applyFont="1" applyFill="1" applyBorder="1"/>
    <xf numFmtId="0" fontId="5" fillId="5" borderId="24" xfId="0" applyFont="1" applyFill="1" applyBorder="1" applyProtection="1">
      <protection locked="0"/>
    </xf>
    <xf numFmtId="0" fontId="6" fillId="2" borderId="1" xfId="0" applyFont="1" applyFill="1" applyBorder="1" applyAlignment="1">
      <alignment horizontal="center" wrapText="1"/>
    </xf>
    <xf numFmtId="0" fontId="5" fillId="4" borderId="23" xfId="0" applyFont="1" applyFill="1" applyBorder="1" applyAlignment="1">
      <alignment horizontal="center"/>
    </xf>
    <xf numFmtId="0" fontId="6" fillId="4" borderId="23" xfId="0" applyFont="1" applyFill="1" applyBorder="1" applyAlignment="1">
      <alignment horizontal="center"/>
    </xf>
    <xf numFmtId="0" fontId="6" fillId="4" borderId="23" xfId="0" applyFont="1" applyFill="1" applyBorder="1" applyAlignment="1">
      <alignment horizontal="center" wrapText="1"/>
    </xf>
    <xf numFmtId="0" fontId="5" fillId="2" borderId="0" xfId="0" applyFont="1" applyFill="1" applyAlignment="1">
      <alignment horizontal="center"/>
    </xf>
    <xf numFmtId="0" fontId="2" fillId="4" borderId="23" xfId="0" applyFont="1" applyFill="1" applyBorder="1" applyAlignment="1">
      <alignment wrapText="1"/>
    </xf>
    <xf numFmtId="0" fontId="5" fillId="8" borderId="23" xfId="0" applyFont="1" applyFill="1" applyBorder="1" applyAlignment="1">
      <alignment wrapText="1"/>
    </xf>
    <xf numFmtId="0" fontId="3" fillId="2" borderId="0" xfId="0" applyFont="1" applyFill="1" applyAlignment="1">
      <alignment horizontal="left" vertical="top" wrapText="1"/>
    </xf>
    <xf numFmtId="0" fontId="5" fillId="2" borderId="0" xfId="0" applyFont="1" applyFill="1"/>
    <xf numFmtId="0" fontId="5"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5" fillId="2" borderId="1" xfId="0" applyFont="1" applyFill="1" applyBorder="1" applyAlignment="1">
      <alignment vertical="center" wrapText="1"/>
    </xf>
    <xf numFmtId="0" fontId="0" fillId="0" borderId="15" xfId="0" applyBorder="1"/>
    <xf numFmtId="0" fontId="5" fillId="4" borderId="23" xfId="0" applyFont="1" applyFill="1" applyBorder="1" applyAlignment="1">
      <alignment vertical="center" wrapText="1"/>
    </xf>
    <xf numFmtId="0" fontId="0" fillId="0" borderId="23" xfId="0" applyBorder="1"/>
    <xf numFmtId="0" fontId="5" fillId="2" borderId="0" xfId="0" applyFont="1" applyFill="1" applyAlignment="1">
      <alignment vertical="center" wrapText="1"/>
    </xf>
    <xf numFmtId="49" fontId="7" fillId="2" borderId="2" xfId="0" applyNumberFormat="1" applyFont="1" applyFill="1" applyBorder="1" applyAlignment="1">
      <alignment horizontal="left" vertical="center"/>
    </xf>
    <xf numFmtId="0" fontId="0" fillId="0" borderId="22" xfId="0" applyBorder="1"/>
    <xf numFmtId="0" fontId="5"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7" fillId="2" borderId="2" xfId="0" applyNumberFormat="1" applyFont="1" applyFill="1" applyBorder="1" applyAlignment="1">
      <alignment horizontal="left" vertical="center" wrapText="1"/>
    </xf>
    <xf numFmtId="0" fontId="6" fillId="2" borderId="0" xfId="0" applyFont="1" applyFill="1"/>
    <xf numFmtId="0" fontId="6" fillId="2" borderId="0" xfId="0" applyFont="1" applyFill="1" applyAlignment="1">
      <alignment horizontal="left" wrapText="1"/>
    </xf>
    <xf numFmtId="0" fontId="5" fillId="5" borderId="1" xfId="0" applyFont="1" applyFill="1" applyBorder="1" applyAlignment="1" applyProtection="1">
      <alignment horizontal="left" vertical="center" wrapText="1"/>
      <protection locked="0"/>
    </xf>
    <xf numFmtId="0" fontId="0" fillId="0" borderId="16" xfId="0" applyBorder="1"/>
    <xf numFmtId="0" fontId="5" fillId="3" borderId="7"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5" fillId="4" borderId="1" xfId="0" applyFont="1" applyFill="1" applyBorder="1" applyAlignment="1">
      <alignment horizontal="left" vertical="center" wrapText="1"/>
    </xf>
    <xf numFmtId="0" fontId="5" fillId="5" borderId="17" xfId="0" applyFont="1" applyFill="1" applyBorder="1" applyAlignment="1" applyProtection="1">
      <alignment horizontal="center" vertical="center" wrapText="1"/>
      <protection locked="0"/>
    </xf>
    <xf numFmtId="0" fontId="0" fillId="0" borderId="17" xfId="0" applyBorder="1"/>
    <xf numFmtId="0" fontId="5" fillId="3" borderId="8" xfId="0" applyFont="1" applyFill="1" applyBorder="1" applyAlignment="1" applyProtection="1">
      <alignment horizontal="center" vertical="center" wrapText="1"/>
      <protection locked="0"/>
    </xf>
    <xf numFmtId="0" fontId="5" fillId="2" borderId="5" xfId="0" applyFont="1" applyFill="1" applyBorder="1" applyAlignment="1">
      <alignment horizontal="center" vertical="center" wrapText="1"/>
    </xf>
    <xf numFmtId="0" fontId="0" fillId="0" borderId="13" xfId="0" applyBorder="1"/>
    <xf numFmtId="0" fontId="0" fillId="0" borderId="12" xfId="0" applyBorder="1"/>
    <xf numFmtId="0" fontId="6" fillId="2" borderId="0" xfId="0" applyFont="1" applyFill="1" applyAlignment="1">
      <alignment horizontal="left" vertical="center" wrapText="1"/>
    </xf>
    <xf numFmtId="0" fontId="8" fillId="2" borderId="0" xfId="0" applyFont="1" applyFill="1" applyAlignment="1">
      <alignment horizontal="left" vertical="top" wrapText="1"/>
    </xf>
    <xf numFmtId="0" fontId="5"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5"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5" fillId="2" borderId="0" xfId="0" applyFont="1" applyFill="1" applyAlignment="1">
      <alignment horizontal="right"/>
    </xf>
    <xf numFmtId="0" fontId="5" fillId="3" borderId="10" xfId="0" applyFont="1" applyFill="1" applyBorder="1" applyAlignment="1" applyProtection="1">
      <alignment horizontal="center" vertical="center" wrapText="1"/>
      <protection locked="0"/>
    </xf>
    <xf numFmtId="0" fontId="5" fillId="2" borderId="4" xfId="0" applyFont="1" applyFill="1" applyBorder="1" applyAlignment="1">
      <alignment horizontal="center" vertical="center" wrapText="1"/>
    </xf>
    <xf numFmtId="0" fontId="5" fillId="3" borderId="0" xfId="0" applyFont="1" applyFill="1" applyProtection="1">
      <protection locked="0"/>
    </xf>
    <xf numFmtId="0" fontId="6" fillId="2" borderId="0" xfId="0" applyFont="1" applyFill="1" applyAlignment="1">
      <alignment horizontal="left"/>
    </xf>
    <xf numFmtId="0" fontId="5" fillId="2" borderId="6" xfId="0" applyFont="1" applyFill="1" applyBorder="1" applyAlignment="1">
      <alignment horizontal="center" vertical="center" wrapText="1"/>
    </xf>
    <xf numFmtId="0" fontId="0" fillId="0" borderId="14" xfId="0" applyBorder="1"/>
    <xf numFmtId="0" fontId="5" fillId="3" borderId="9" xfId="0" applyFont="1" applyFill="1" applyBorder="1" applyAlignment="1" applyProtection="1">
      <alignment horizontal="center" vertical="center" wrapText="1"/>
      <protection locked="0"/>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146"/>
  <sheetViews>
    <sheetView topLeftCell="A127" zoomScale="95" zoomScaleNormal="95" workbookViewId="0">
      <selection activeCell="C126" sqref="C126"/>
    </sheetView>
  </sheetViews>
  <sheetFormatPr defaultColWidth="10.796875" defaultRowHeight="14.4" x14ac:dyDescent="0.3"/>
  <cols>
    <col min="1" max="1" width="9.19921875" style="1" customWidth="1"/>
    <col min="2" max="2" width="78" style="1" customWidth="1"/>
    <col min="3" max="6" width="29.296875" style="1" customWidth="1"/>
    <col min="7" max="7" width="20.5" style="1" customWidth="1"/>
    <col min="8" max="8" width="26.5" style="1" customWidth="1"/>
    <col min="9" max="15" width="25" style="1" customWidth="1"/>
    <col min="16" max="16" width="10.796875" style="1" customWidth="1"/>
    <col min="17" max="16384" width="10.796875" style="1"/>
  </cols>
  <sheetData>
    <row r="2" spans="1:6" x14ac:dyDescent="0.3">
      <c r="A2" s="12" t="s">
        <v>0</v>
      </c>
      <c r="B2" s="2"/>
    </row>
    <row r="3" spans="1:6" x14ac:dyDescent="0.3">
      <c r="B3" s="3"/>
    </row>
    <row r="4" spans="1:6" x14ac:dyDescent="0.3">
      <c r="A4" s="12" t="s">
        <v>1</v>
      </c>
      <c r="B4" s="2"/>
    </row>
    <row r="5" spans="1:6" x14ac:dyDescent="0.3">
      <c r="A5" s="2"/>
      <c r="B5" s="2"/>
    </row>
    <row r="6" spans="1:6" x14ac:dyDescent="0.3">
      <c r="A6" s="1" t="s">
        <v>2</v>
      </c>
      <c r="B6" s="12" t="s">
        <v>3</v>
      </c>
    </row>
    <row r="7" spans="1:6" x14ac:dyDescent="0.3">
      <c r="B7" s="2"/>
    </row>
    <row r="8" spans="1:6" x14ac:dyDescent="0.3">
      <c r="A8" s="4" t="s">
        <v>4</v>
      </c>
      <c r="B8" s="13"/>
    </row>
    <row r="9" spans="1:6" x14ac:dyDescent="0.3">
      <c r="A9" s="4" t="s">
        <v>5</v>
      </c>
      <c r="B9" s="13"/>
    </row>
    <row r="10" spans="1:6" x14ac:dyDescent="0.3">
      <c r="A10" s="4" t="s">
        <v>6</v>
      </c>
      <c r="B10" s="13"/>
    </row>
    <row r="12" spans="1:6" ht="15.6" x14ac:dyDescent="0.3">
      <c r="A12" s="46" t="s">
        <v>7</v>
      </c>
      <c r="B12" s="47"/>
      <c r="C12" s="43"/>
      <c r="D12" s="44"/>
      <c r="E12" s="44"/>
      <c r="F12" s="45"/>
    </row>
    <row r="13" spans="1:6" ht="16.05" customHeight="1" x14ac:dyDescent="0.3">
      <c r="A13" s="51" t="s">
        <v>8</v>
      </c>
      <c r="B13" s="52"/>
      <c r="C13" s="43"/>
      <c r="D13" s="44"/>
      <c r="E13" s="44"/>
      <c r="F13" s="45"/>
    </row>
    <row r="14" spans="1:6" ht="16.05" customHeight="1" x14ac:dyDescent="0.3">
      <c r="A14" s="51" t="s">
        <v>9</v>
      </c>
      <c r="B14" s="52"/>
      <c r="C14" s="43"/>
      <c r="D14" s="44"/>
      <c r="E14" s="44"/>
      <c r="F14" s="45"/>
    </row>
    <row r="15" spans="1:6" ht="16.05" customHeight="1" x14ac:dyDescent="0.3">
      <c r="A15" s="46" t="s">
        <v>10</v>
      </c>
      <c r="B15" s="47"/>
      <c r="C15" s="43"/>
      <c r="D15" s="44"/>
      <c r="E15" s="44"/>
      <c r="F15" s="45"/>
    </row>
    <row r="16" spans="1:6" ht="63" customHeight="1" x14ac:dyDescent="0.3">
      <c r="A16" s="55" t="s">
        <v>11</v>
      </c>
      <c r="B16" s="52"/>
      <c r="C16" s="43"/>
      <c r="D16" s="44"/>
      <c r="E16" s="44"/>
      <c r="F16" s="45"/>
    </row>
    <row r="17" spans="1:7" ht="16.05" customHeight="1" x14ac:dyDescent="0.3">
      <c r="A17" s="46" t="s">
        <v>12</v>
      </c>
      <c r="B17" s="47"/>
      <c r="C17" s="43"/>
      <c r="D17" s="44"/>
      <c r="E17" s="44"/>
      <c r="F17" s="45"/>
    </row>
    <row r="18" spans="1:7" ht="16.05" customHeight="1" x14ac:dyDescent="0.3">
      <c r="A18" s="46" t="s">
        <v>13</v>
      </c>
      <c r="B18" s="47"/>
      <c r="C18" s="43"/>
      <c r="D18" s="44"/>
      <c r="E18" s="44"/>
      <c r="F18" s="45"/>
    </row>
    <row r="19" spans="1:7" ht="48" customHeight="1" x14ac:dyDescent="0.3">
      <c r="A19" s="46" t="s">
        <v>14</v>
      </c>
      <c r="B19" s="47"/>
      <c r="C19" s="43"/>
      <c r="D19" s="44"/>
      <c r="E19" s="44"/>
      <c r="F19" s="45"/>
    </row>
    <row r="20" spans="1:7" ht="55.05" customHeight="1" x14ac:dyDescent="0.3">
      <c r="A20" s="46" t="s">
        <v>15</v>
      </c>
      <c r="B20" s="47"/>
      <c r="C20" s="43"/>
      <c r="D20" s="44"/>
      <c r="E20" s="44"/>
      <c r="F20" s="45"/>
    </row>
    <row r="21" spans="1:7" ht="70.95" customHeight="1" x14ac:dyDescent="0.3">
      <c r="A21" s="48" t="s">
        <v>16</v>
      </c>
      <c r="B21" s="49"/>
      <c r="C21" s="53"/>
      <c r="D21" s="54"/>
      <c r="E21" s="54"/>
      <c r="F21" s="54"/>
      <c r="G21" s="14" t="str">
        <f>IF((SUMPRODUCT(--(C21=""))&gt;0), "Privaloma užpildyti, kai taikomi pašalinimo pagrindai", "")</f>
        <v>Privaloma užpildyti, kai taikomi pašalinimo pagrindai</v>
      </c>
    </row>
    <row r="22" spans="1:7" ht="18" customHeight="1" x14ac:dyDescent="0.3">
      <c r="A22" s="5"/>
      <c r="B22" s="5"/>
      <c r="C22" s="6"/>
      <c r="D22" s="6"/>
      <c r="E22" s="6"/>
      <c r="F22" s="6"/>
    </row>
    <row r="23" spans="1:7" x14ac:dyDescent="0.3">
      <c r="A23" s="56" t="s">
        <v>17</v>
      </c>
      <c r="B23" s="42"/>
      <c r="C23" s="42"/>
      <c r="D23" s="42"/>
      <c r="E23" s="42"/>
      <c r="F23" s="42"/>
    </row>
    <row r="24" spans="1:7" x14ac:dyDescent="0.3">
      <c r="A24" s="42" t="s">
        <v>18</v>
      </c>
      <c r="B24" s="42"/>
      <c r="C24" s="42"/>
      <c r="D24" s="42"/>
      <c r="E24" s="42"/>
      <c r="F24" s="42"/>
    </row>
    <row r="25" spans="1:7" x14ac:dyDescent="0.3">
      <c r="A25" s="42" t="s">
        <v>19</v>
      </c>
      <c r="B25" s="42"/>
      <c r="C25" s="42"/>
      <c r="D25" s="42"/>
      <c r="E25" s="42"/>
      <c r="F25" s="42"/>
    </row>
    <row r="26" spans="1:7" x14ac:dyDescent="0.3">
      <c r="A26" s="42" t="s">
        <v>20</v>
      </c>
      <c r="B26" s="42"/>
      <c r="C26" s="42"/>
      <c r="D26" s="42"/>
      <c r="E26" s="42"/>
      <c r="F26" s="42"/>
    </row>
    <row r="27" spans="1:7" x14ac:dyDescent="0.3">
      <c r="A27" s="42" t="s">
        <v>21</v>
      </c>
      <c r="B27" s="42"/>
      <c r="C27" s="42"/>
      <c r="D27" s="42"/>
      <c r="E27" s="42"/>
      <c r="F27" s="42"/>
    </row>
    <row r="28" spans="1:7" ht="31.95" customHeight="1" x14ac:dyDescent="0.3">
      <c r="A28" s="50" t="s">
        <v>22</v>
      </c>
      <c r="B28" s="42"/>
      <c r="C28" s="42"/>
      <c r="D28" s="42"/>
      <c r="E28" s="42"/>
      <c r="F28" s="42"/>
    </row>
    <row r="29" spans="1:7" x14ac:dyDescent="0.3">
      <c r="A29" s="42" t="s">
        <v>23</v>
      </c>
      <c r="B29" s="42"/>
      <c r="C29" s="42"/>
      <c r="D29" s="42"/>
      <c r="E29" s="42"/>
      <c r="F29" s="42"/>
    </row>
    <row r="30" spans="1:7" x14ac:dyDescent="0.3">
      <c r="A30" s="14" t="s">
        <v>24</v>
      </c>
      <c r="D30" s="15"/>
    </row>
    <row r="31" spans="1:7" x14ac:dyDescent="0.3">
      <c r="A31" s="14" t="s">
        <v>25</v>
      </c>
    </row>
    <row r="32" spans="1:7" ht="144" x14ac:dyDescent="0.3">
      <c r="A32" s="12" t="s">
        <v>26</v>
      </c>
      <c r="D32" s="34" t="s">
        <v>236</v>
      </c>
    </row>
    <row r="33" spans="1:4" ht="100.8" x14ac:dyDescent="0.3">
      <c r="A33" s="16" t="s">
        <v>27</v>
      </c>
      <c r="B33" s="39" t="s">
        <v>242</v>
      </c>
      <c r="C33" s="31"/>
      <c r="D33" s="32"/>
    </row>
    <row r="34" spans="1:4" x14ac:dyDescent="0.3">
      <c r="B34" s="29" t="s">
        <v>237</v>
      </c>
      <c r="C34" s="18">
        <f>C33</f>
        <v>0</v>
      </c>
    </row>
    <row r="36" spans="1:4" x14ac:dyDescent="0.3">
      <c r="A36" s="12" t="s">
        <v>26</v>
      </c>
    </row>
    <row r="37" spans="1:4" ht="84" customHeight="1" x14ac:dyDescent="0.3">
      <c r="A37" s="16" t="s">
        <v>28</v>
      </c>
      <c r="B37" s="39" t="s">
        <v>243</v>
      </c>
      <c r="C37" s="33"/>
      <c r="D37" s="32"/>
    </row>
    <row r="38" spans="1:4" x14ac:dyDescent="0.3">
      <c r="B38" s="29" t="s">
        <v>237</v>
      </c>
      <c r="C38" s="18">
        <f>C37</f>
        <v>0</v>
      </c>
    </row>
    <row r="40" spans="1:4" x14ac:dyDescent="0.3">
      <c r="A40" s="12" t="s">
        <v>26</v>
      </c>
    </row>
    <row r="41" spans="1:4" ht="86.4" x14ac:dyDescent="0.3">
      <c r="A41" s="16" t="s">
        <v>29</v>
      </c>
      <c r="B41" s="39" t="s">
        <v>244</v>
      </c>
      <c r="C41" s="33"/>
      <c r="D41" s="32"/>
    </row>
    <row r="42" spans="1:4" x14ac:dyDescent="0.3">
      <c r="B42" s="29" t="s">
        <v>237</v>
      </c>
      <c r="C42" s="18">
        <f>C41</f>
        <v>0</v>
      </c>
    </row>
    <row r="44" spans="1:4" x14ac:dyDescent="0.3">
      <c r="A44" s="12" t="s">
        <v>26</v>
      </c>
    </row>
    <row r="45" spans="1:4" ht="74.400000000000006" customHeight="1" x14ac:dyDescent="0.3">
      <c r="A45" s="16" t="s">
        <v>30</v>
      </c>
      <c r="B45" s="39" t="s">
        <v>246</v>
      </c>
      <c r="C45" s="33"/>
      <c r="D45" s="32"/>
    </row>
    <row r="46" spans="1:4" x14ac:dyDescent="0.3">
      <c r="B46" s="29" t="s">
        <v>237</v>
      </c>
      <c r="C46" s="18">
        <f>C45</f>
        <v>0</v>
      </c>
    </row>
    <row r="48" spans="1:4" x14ac:dyDescent="0.3">
      <c r="A48" s="12" t="s">
        <v>26</v>
      </c>
    </row>
    <row r="49" spans="1:8" ht="70.8" customHeight="1" x14ac:dyDescent="0.3">
      <c r="A49" s="16" t="s">
        <v>31</v>
      </c>
      <c r="B49" s="39" t="s">
        <v>245</v>
      </c>
      <c r="C49" s="33"/>
      <c r="D49" s="32"/>
    </row>
    <row r="50" spans="1:8" x14ac:dyDescent="0.3">
      <c r="B50" s="29" t="s">
        <v>237</v>
      </c>
      <c r="C50" s="18">
        <f>C49</f>
        <v>0</v>
      </c>
    </row>
    <row r="52" spans="1:8" x14ac:dyDescent="0.3">
      <c r="A52" s="12" t="s">
        <v>32</v>
      </c>
    </row>
    <row r="53" spans="1:8" s="38" customFormat="1" ht="145.80000000000001" x14ac:dyDescent="0.3">
      <c r="A53" s="36" t="s">
        <v>33</v>
      </c>
      <c r="B53" s="37" t="s">
        <v>34</v>
      </c>
      <c r="C53" s="36" t="s">
        <v>35</v>
      </c>
      <c r="D53" s="36" t="s">
        <v>36</v>
      </c>
      <c r="E53" s="36" t="s">
        <v>37</v>
      </c>
      <c r="F53" s="36" t="s">
        <v>38</v>
      </c>
      <c r="G53" s="36" t="s">
        <v>39</v>
      </c>
      <c r="H53" s="37" t="s">
        <v>238</v>
      </c>
    </row>
    <row r="54" spans="1:8" x14ac:dyDescent="0.3">
      <c r="A54" s="16" t="s">
        <v>40</v>
      </c>
      <c r="B54" s="26" t="s">
        <v>41</v>
      </c>
      <c r="C54" s="35">
        <v>1</v>
      </c>
      <c r="D54" s="35" t="s">
        <v>42</v>
      </c>
      <c r="E54" s="20"/>
      <c r="F54" s="16" t="str">
        <f>IF(ISBLANK(E54),"", PRODUCT(C54,E54))</f>
        <v/>
      </c>
      <c r="G54" s="17"/>
      <c r="H54" s="16"/>
    </row>
    <row r="55" spans="1:8" x14ac:dyDescent="0.3">
      <c r="A55" s="16" t="s">
        <v>43</v>
      </c>
      <c r="B55" s="26" t="s">
        <v>44</v>
      </c>
      <c r="C55" s="16"/>
      <c r="D55" s="16"/>
      <c r="E55" s="16"/>
      <c r="F55" s="16"/>
      <c r="G55" s="16"/>
      <c r="H55" s="30"/>
    </row>
    <row r="56" spans="1:8" x14ac:dyDescent="0.3">
      <c r="A56" s="28" t="s">
        <v>162</v>
      </c>
      <c r="B56" s="27" t="s">
        <v>46</v>
      </c>
      <c r="C56" s="16"/>
      <c r="D56" s="16"/>
      <c r="E56" s="16"/>
      <c r="F56" s="16"/>
      <c r="G56" s="16"/>
      <c r="H56" s="17"/>
    </row>
    <row r="57" spans="1:8" x14ac:dyDescent="0.3">
      <c r="A57" s="28" t="s">
        <v>163</v>
      </c>
      <c r="B57" s="27" t="s">
        <v>48</v>
      </c>
      <c r="C57" s="16"/>
      <c r="D57" s="16"/>
      <c r="E57" s="16"/>
      <c r="F57" s="16"/>
      <c r="G57" s="16"/>
      <c r="H57" s="17"/>
    </row>
    <row r="58" spans="1:8" x14ac:dyDescent="0.3">
      <c r="A58" s="28" t="s">
        <v>164</v>
      </c>
      <c r="B58" s="27" t="s">
        <v>50</v>
      </c>
      <c r="C58" s="16"/>
      <c r="D58" s="16"/>
      <c r="E58" s="16"/>
      <c r="F58" s="16"/>
      <c r="G58" s="16"/>
      <c r="H58" s="17"/>
    </row>
    <row r="59" spans="1:8" x14ac:dyDescent="0.3">
      <c r="A59" s="28" t="s">
        <v>165</v>
      </c>
      <c r="B59" s="27" t="s">
        <v>52</v>
      </c>
      <c r="C59" s="16"/>
      <c r="D59" s="16"/>
      <c r="E59" s="16"/>
      <c r="F59" s="16"/>
      <c r="G59" s="16"/>
      <c r="H59" s="17"/>
    </row>
    <row r="60" spans="1:8" x14ac:dyDescent="0.3">
      <c r="A60" s="28" t="s">
        <v>166</v>
      </c>
      <c r="B60" s="27" t="s">
        <v>54</v>
      </c>
      <c r="C60" s="16"/>
      <c r="D60" s="16"/>
      <c r="E60" s="16"/>
      <c r="F60" s="16"/>
      <c r="G60" s="16"/>
      <c r="H60" s="17"/>
    </row>
    <row r="61" spans="1:8" x14ac:dyDescent="0.3">
      <c r="A61" s="28" t="s">
        <v>167</v>
      </c>
      <c r="B61" s="27" t="s">
        <v>56</v>
      </c>
      <c r="C61" s="16"/>
      <c r="D61" s="16"/>
      <c r="E61" s="16"/>
      <c r="F61" s="16"/>
      <c r="G61" s="16"/>
      <c r="H61" s="17"/>
    </row>
    <row r="62" spans="1:8" x14ac:dyDescent="0.3">
      <c r="A62" s="28" t="s">
        <v>45</v>
      </c>
      <c r="B62" s="26" t="s">
        <v>58</v>
      </c>
      <c r="C62" s="16"/>
      <c r="D62" s="16"/>
      <c r="E62" s="16"/>
      <c r="F62" s="16"/>
      <c r="G62" s="16"/>
      <c r="H62" s="30"/>
    </row>
    <row r="63" spans="1:8" x14ac:dyDescent="0.3">
      <c r="A63" s="28" t="s">
        <v>168</v>
      </c>
      <c r="B63" s="27" t="s">
        <v>60</v>
      </c>
      <c r="C63" s="16"/>
      <c r="D63" s="16"/>
      <c r="E63" s="16"/>
      <c r="F63" s="16"/>
      <c r="G63" s="16"/>
      <c r="H63" s="17"/>
    </row>
    <row r="64" spans="1:8" x14ac:dyDescent="0.3">
      <c r="A64" s="28" t="s">
        <v>169</v>
      </c>
      <c r="B64" s="27" t="s">
        <v>62</v>
      </c>
      <c r="C64" s="16"/>
      <c r="D64" s="16"/>
      <c r="E64" s="16"/>
      <c r="F64" s="16"/>
      <c r="G64" s="16"/>
      <c r="H64" s="17"/>
    </row>
    <row r="65" spans="1:8" x14ac:dyDescent="0.3">
      <c r="A65" s="28" t="s">
        <v>170</v>
      </c>
      <c r="B65" s="27" t="s">
        <v>64</v>
      </c>
      <c r="C65" s="16"/>
      <c r="D65" s="16"/>
      <c r="E65" s="16"/>
      <c r="F65" s="16"/>
      <c r="G65" s="16"/>
      <c r="H65" s="17"/>
    </row>
    <row r="66" spans="1:8" x14ac:dyDescent="0.3">
      <c r="A66" s="28" t="s">
        <v>171</v>
      </c>
      <c r="B66" s="27" t="s">
        <v>66</v>
      </c>
      <c r="C66" s="16"/>
      <c r="D66" s="16"/>
      <c r="E66" s="16"/>
      <c r="F66" s="16"/>
      <c r="G66" s="16"/>
      <c r="H66" s="17"/>
    </row>
    <row r="67" spans="1:8" x14ac:dyDescent="0.3">
      <c r="A67" s="28" t="s">
        <v>172</v>
      </c>
      <c r="B67" s="27" t="s">
        <v>68</v>
      </c>
      <c r="C67" s="16"/>
      <c r="D67" s="16"/>
      <c r="E67" s="16"/>
      <c r="F67" s="16"/>
      <c r="G67" s="16"/>
      <c r="H67" s="17"/>
    </row>
    <row r="68" spans="1:8" x14ac:dyDescent="0.3">
      <c r="A68" s="28" t="s">
        <v>173</v>
      </c>
      <c r="B68" s="27" t="s">
        <v>69</v>
      </c>
      <c r="C68" s="16"/>
      <c r="D68" s="16"/>
      <c r="E68" s="16"/>
      <c r="F68" s="16"/>
      <c r="G68" s="16"/>
      <c r="H68" s="17"/>
    </row>
    <row r="69" spans="1:8" x14ac:dyDescent="0.3">
      <c r="A69" s="28" t="s">
        <v>174</v>
      </c>
      <c r="B69" s="27" t="s">
        <v>70</v>
      </c>
      <c r="C69" s="16"/>
      <c r="D69" s="16"/>
      <c r="E69" s="16"/>
      <c r="F69" s="16"/>
      <c r="G69" s="16"/>
      <c r="H69" s="17"/>
    </row>
    <row r="70" spans="1:8" x14ac:dyDescent="0.3">
      <c r="A70" s="28" t="s">
        <v>47</v>
      </c>
      <c r="B70" s="26" t="s">
        <v>71</v>
      </c>
      <c r="C70" s="16"/>
      <c r="D70" s="16"/>
      <c r="E70" s="16"/>
      <c r="F70" s="16"/>
      <c r="G70" s="16"/>
      <c r="H70" s="30"/>
    </row>
    <row r="71" spans="1:8" x14ac:dyDescent="0.3">
      <c r="A71" s="28" t="s">
        <v>175</v>
      </c>
      <c r="B71" s="27" t="s">
        <v>72</v>
      </c>
      <c r="C71" s="16"/>
      <c r="D71" s="16"/>
      <c r="E71" s="16"/>
      <c r="F71" s="16"/>
      <c r="G71" s="16"/>
      <c r="H71" s="17"/>
    </row>
    <row r="72" spans="1:8" x14ac:dyDescent="0.3">
      <c r="A72" s="28" t="s">
        <v>176</v>
      </c>
      <c r="B72" s="27" t="s">
        <v>73</v>
      </c>
      <c r="C72" s="16"/>
      <c r="D72" s="16"/>
      <c r="E72" s="16"/>
      <c r="F72" s="16"/>
      <c r="G72" s="16"/>
      <c r="H72" s="17"/>
    </row>
    <row r="73" spans="1:8" x14ac:dyDescent="0.3">
      <c r="A73" s="28" t="s">
        <v>177</v>
      </c>
      <c r="B73" s="27" t="s">
        <v>74</v>
      </c>
      <c r="C73" s="16"/>
      <c r="D73" s="16"/>
      <c r="E73" s="16"/>
      <c r="F73" s="16"/>
      <c r="G73" s="16"/>
      <c r="H73" s="17"/>
    </row>
    <row r="74" spans="1:8" x14ac:dyDescent="0.3">
      <c r="A74" s="28" t="s">
        <v>178</v>
      </c>
      <c r="B74" s="27" t="s">
        <v>75</v>
      </c>
      <c r="C74" s="16"/>
      <c r="D74" s="16"/>
      <c r="E74" s="16"/>
      <c r="F74" s="16"/>
      <c r="G74" s="16"/>
      <c r="H74" s="17"/>
    </row>
    <row r="75" spans="1:8" x14ac:dyDescent="0.3">
      <c r="A75" s="28" t="s">
        <v>179</v>
      </c>
      <c r="B75" s="27" t="s">
        <v>76</v>
      </c>
      <c r="C75" s="16"/>
      <c r="D75" s="16"/>
      <c r="E75" s="16"/>
      <c r="F75" s="16"/>
      <c r="G75" s="16"/>
      <c r="H75" s="17"/>
    </row>
    <row r="76" spans="1:8" x14ac:dyDescent="0.3">
      <c r="A76" s="28" t="s">
        <v>180</v>
      </c>
      <c r="B76" s="27" t="s">
        <v>77</v>
      </c>
      <c r="C76" s="16"/>
      <c r="D76" s="16"/>
      <c r="E76" s="16"/>
      <c r="F76" s="16"/>
      <c r="G76" s="16"/>
      <c r="H76" s="17"/>
    </row>
    <row r="77" spans="1:8" ht="28.8" x14ac:dyDescent="0.3">
      <c r="A77" s="28" t="s">
        <v>181</v>
      </c>
      <c r="B77" s="27" t="s">
        <v>78</v>
      </c>
      <c r="C77" s="16"/>
      <c r="D77" s="16"/>
      <c r="E77" s="16"/>
      <c r="F77" s="16"/>
      <c r="G77" s="16"/>
      <c r="H77" s="17"/>
    </row>
    <row r="78" spans="1:8" x14ac:dyDescent="0.3">
      <c r="A78" s="28" t="s">
        <v>49</v>
      </c>
      <c r="B78" s="26" t="s">
        <v>79</v>
      </c>
      <c r="C78" s="16"/>
      <c r="D78" s="16"/>
      <c r="E78" s="16"/>
      <c r="F78" s="16"/>
      <c r="G78" s="16"/>
      <c r="H78" s="30"/>
    </row>
    <row r="79" spans="1:8" x14ac:dyDescent="0.3">
      <c r="A79" s="28" t="s">
        <v>182</v>
      </c>
      <c r="B79" s="27" t="s">
        <v>80</v>
      </c>
      <c r="C79" s="16"/>
      <c r="D79" s="16"/>
      <c r="E79" s="16"/>
      <c r="F79" s="16"/>
      <c r="G79" s="16"/>
      <c r="H79" s="17"/>
    </row>
    <row r="80" spans="1:8" x14ac:dyDescent="0.3">
      <c r="A80" s="28" t="s">
        <v>183</v>
      </c>
      <c r="B80" s="27" t="s">
        <v>81</v>
      </c>
      <c r="C80" s="16"/>
      <c r="D80" s="16"/>
      <c r="E80" s="16"/>
      <c r="F80" s="16"/>
      <c r="G80" s="16"/>
      <c r="H80" s="17"/>
    </row>
    <row r="81" spans="1:8" x14ac:dyDescent="0.3">
      <c r="A81" s="28" t="s">
        <v>184</v>
      </c>
      <c r="B81" s="27" t="s">
        <v>82</v>
      </c>
      <c r="C81" s="16"/>
      <c r="D81" s="16"/>
      <c r="E81" s="16"/>
      <c r="F81" s="16"/>
      <c r="G81" s="16"/>
      <c r="H81" s="17"/>
    </row>
    <row r="82" spans="1:8" x14ac:dyDescent="0.3">
      <c r="A82" s="28" t="s">
        <v>51</v>
      </c>
      <c r="B82" s="26" t="s">
        <v>83</v>
      </c>
      <c r="C82" s="16"/>
      <c r="D82" s="16"/>
      <c r="E82" s="16"/>
      <c r="F82" s="16"/>
      <c r="G82" s="16"/>
      <c r="H82" s="30"/>
    </row>
    <row r="83" spans="1:8" x14ac:dyDescent="0.3">
      <c r="A83" s="28" t="s">
        <v>185</v>
      </c>
      <c r="B83" s="27" t="s">
        <v>84</v>
      </c>
      <c r="C83" s="16"/>
      <c r="D83" s="16"/>
      <c r="E83" s="16"/>
      <c r="F83" s="16"/>
      <c r="G83" s="16"/>
      <c r="H83" s="17"/>
    </row>
    <row r="84" spans="1:8" x14ac:dyDescent="0.3">
      <c r="A84" s="28" t="s">
        <v>186</v>
      </c>
      <c r="B84" s="27" t="s">
        <v>85</v>
      </c>
      <c r="C84" s="16"/>
      <c r="D84" s="16"/>
      <c r="E84" s="16"/>
      <c r="F84" s="16"/>
      <c r="G84" s="16"/>
      <c r="H84" s="17"/>
    </row>
    <row r="85" spans="1:8" x14ac:dyDescent="0.3">
      <c r="A85" s="28" t="s">
        <v>187</v>
      </c>
      <c r="B85" s="27" t="s">
        <v>86</v>
      </c>
      <c r="C85" s="16"/>
      <c r="D85" s="16"/>
      <c r="E85" s="16"/>
      <c r="F85" s="16"/>
      <c r="G85" s="16"/>
      <c r="H85" s="17"/>
    </row>
    <row r="86" spans="1:8" x14ac:dyDescent="0.3">
      <c r="A86" s="28" t="s">
        <v>188</v>
      </c>
      <c r="B86" s="27" t="s">
        <v>87</v>
      </c>
      <c r="C86" s="16"/>
      <c r="D86" s="16"/>
      <c r="E86" s="16"/>
      <c r="F86" s="16"/>
      <c r="G86" s="16"/>
      <c r="H86" s="17"/>
    </row>
    <row r="87" spans="1:8" x14ac:dyDescent="0.3">
      <c r="A87" s="28" t="s">
        <v>189</v>
      </c>
      <c r="B87" s="27" t="s">
        <v>88</v>
      </c>
      <c r="C87" s="16"/>
      <c r="D87" s="16"/>
      <c r="E87" s="16"/>
      <c r="F87" s="16"/>
      <c r="G87" s="16"/>
      <c r="H87" s="17"/>
    </row>
    <row r="88" spans="1:8" x14ac:dyDescent="0.3">
      <c r="A88" s="28" t="s">
        <v>190</v>
      </c>
      <c r="B88" s="27" t="s">
        <v>89</v>
      </c>
      <c r="C88" s="16"/>
      <c r="D88" s="16"/>
      <c r="E88" s="16"/>
      <c r="F88" s="16"/>
      <c r="G88" s="16"/>
      <c r="H88" s="17"/>
    </row>
    <row r="89" spans="1:8" x14ac:dyDescent="0.3">
      <c r="A89" s="28" t="s">
        <v>191</v>
      </c>
      <c r="B89" s="27" t="s">
        <v>90</v>
      </c>
      <c r="C89" s="16"/>
      <c r="D89" s="16"/>
      <c r="E89" s="16"/>
      <c r="F89" s="16"/>
      <c r="G89" s="16"/>
      <c r="H89" s="17"/>
    </row>
    <row r="90" spans="1:8" x14ac:dyDescent="0.3">
      <c r="A90" s="28" t="s">
        <v>192</v>
      </c>
      <c r="B90" s="27" t="s">
        <v>91</v>
      </c>
      <c r="C90" s="16"/>
      <c r="D90" s="16"/>
      <c r="E90" s="16"/>
      <c r="F90" s="16"/>
      <c r="G90" s="16"/>
      <c r="H90" s="17"/>
    </row>
    <row r="91" spans="1:8" x14ac:dyDescent="0.3">
      <c r="A91" s="28" t="s">
        <v>193</v>
      </c>
      <c r="B91" s="27" t="s">
        <v>92</v>
      </c>
      <c r="C91" s="16"/>
      <c r="D91" s="16"/>
      <c r="E91" s="16"/>
      <c r="F91" s="16"/>
      <c r="G91" s="16"/>
      <c r="H91" s="17"/>
    </row>
    <row r="92" spans="1:8" x14ac:dyDescent="0.3">
      <c r="A92" s="28" t="s">
        <v>53</v>
      </c>
      <c r="B92" s="26" t="s">
        <v>93</v>
      </c>
      <c r="C92" s="16"/>
      <c r="D92" s="16"/>
      <c r="E92" s="16"/>
      <c r="F92" s="16"/>
      <c r="G92" s="16"/>
      <c r="H92" s="30"/>
    </row>
    <row r="93" spans="1:8" x14ac:dyDescent="0.3">
      <c r="A93" s="28" t="s">
        <v>194</v>
      </c>
      <c r="B93" s="27" t="s">
        <v>94</v>
      </c>
      <c r="C93" s="16"/>
      <c r="D93" s="16"/>
      <c r="E93" s="16"/>
      <c r="F93" s="16"/>
      <c r="G93" s="16"/>
      <c r="H93" s="17"/>
    </row>
    <row r="94" spans="1:8" x14ac:dyDescent="0.3">
      <c r="A94" s="28" t="s">
        <v>195</v>
      </c>
      <c r="B94" s="27" t="s">
        <v>95</v>
      </c>
      <c r="C94" s="16"/>
      <c r="D94" s="16"/>
      <c r="E94" s="16"/>
      <c r="F94" s="16"/>
      <c r="G94" s="16"/>
      <c r="H94" s="17"/>
    </row>
    <row r="95" spans="1:8" x14ac:dyDescent="0.3">
      <c r="A95" s="28" t="s">
        <v>196</v>
      </c>
      <c r="B95" s="27" t="s">
        <v>96</v>
      </c>
      <c r="C95" s="16"/>
      <c r="D95" s="16"/>
      <c r="E95" s="16"/>
      <c r="F95" s="16"/>
      <c r="G95" s="16"/>
      <c r="H95" s="17"/>
    </row>
    <row r="96" spans="1:8" x14ac:dyDescent="0.3">
      <c r="A96" s="28" t="s">
        <v>197</v>
      </c>
      <c r="B96" s="27" t="s">
        <v>97</v>
      </c>
      <c r="C96" s="16"/>
      <c r="D96" s="16"/>
      <c r="E96" s="16"/>
      <c r="F96" s="16"/>
      <c r="G96" s="16"/>
      <c r="H96" s="17"/>
    </row>
    <row r="97" spans="1:8" x14ac:dyDescent="0.3">
      <c r="A97" s="28" t="s">
        <v>198</v>
      </c>
      <c r="B97" s="27" t="s">
        <v>98</v>
      </c>
      <c r="C97" s="16"/>
      <c r="D97" s="16"/>
      <c r="E97" s="16"/>
      <c r="F97" s="16"/>
      <c r="G97" s="16"/>
      <c r="H97" s="17"/>
    </row>
    <row r="98" spans="1:8" x14ac:dyDescent="0.3">
      <c r="A98" s="28" t="s">
        <v>199</v>
      </c>
      <c r="B98" s="29" t="s">
        <v>200</v>
      </c>
      <c r="C98" s="16"/>
      <c r="D98" s="16"/>
      <c r="E98" s="16"/>
      <c r="F98" s="16"/>
      <c r="G98" s="16"/>
      <c r="H98" s="17"/>
    </row>
    <row r="99" spans="1:8" x14ac:dyDescent="0.3">
      <c r="A99" s="28" t="s">
        <v>55</v>
      </c>
      <c r="B99" s="26" t="s">
        <v>99</v>
      </c>
      <c r="C99" s="16"/>
      <c r="D99" s="16"/>
      <c r="E99" s="16"/>
      <c r="F99" s="16"/>
      <c r="G99" s="16"/>
      <c r="H99" s="30"/>
    </row>
    <row r="100" spans="1:8" x14ac:dyDescent="0.3">
      <c r="A100" s="28" t="s">
        <v>201</v>
      </c>
      <c r="B100" s="27" t="s">
        <v>100</v>
      </c>
      <c r="C100" s="16"/>
      <c r="D100" s="16"/>
      <c r="E100" s="16"/>
      <c r="F100" s="16"/>
      <c r="G100" s="16"/>
      <c r="H100" s="17"/>
    </row>
    <row r="101" spans="1:8" x14ac:dyDescent="0.3">
      <c r="A101" s="28" t="s">
        <v>202</v>
      </c>
      <c r="B101" s="27" t="s">
        <v>95</v>
      </c>
      <c r="C101" s="16"/>
      <c r="D101" s="16"/>
      <c r="E101" s="16"/>
      <c r="F101" s="16"/>
      <c r="G101" s="16"/>
      <c r="H101" s="17"/>
    </row>
    <row r="102" spans="1:8" x14ac:dyDescent="0.3">
      <c r="A102" s="28" t="s">
        <v>203</v>
      </c>
      <c r="B102" s="39" t="s">
        <v>240</v>
      </c>
      <c r="C102" s="16"/>
      <c r="D102" s="16"/>
      <c r="E102" s="16"/>
      <c r="F102" s="16"/>
      <c r="G102" s="16"/>
      <c r="H102" s="17"/>
    </row>
    <row r="103" spans="1:8" x14ac:dyDescent="0.3">
      <c r="A103" s="28" t="s">
        <v>204</v>
      </c>
      <c r="B103" s="27" t="s">
        <v>101</v>
      </c>
      <c r="C103" s="16"/>
      <c r="D103" s="16"/>
      <c r="E103" s="16"/>
      <c r="F103" s="16"/>
      <c r="G103" s="16"/>
      <c r="H103" s="17"/>
    </row>
    <row r="104" spans="1:8" x14ac:dyDescent="0.3">
      <c r="A104" s="28" t="s">
        <v>205</v>
      </c>
      <c r="B104" s="27" t="s">
        <v>102</v>
      </c>
      <c r="C104" s="16"/>
      <c r="D104" s="16"/>
      <c r="E104" s="16"/>
      <c r="F104" s="16"/>
      <c r="G104" s="16"/>
      <c r="H104" s="17"/>
    </row>
    <row r="105" spans="1:8" x14ac:dyDescent="0.3">
      <c r="A105" s="28" t="s">
        <v>206</v>
      </c>
      <c r="B105" s="27" t="s">
        <v>103</v>
      </c>
      <c r="C105" s="16"/>
      <c r="D105" s="16"/>
      <c r="E105" s="16"/>
      <c r="F105" s="16"/>
      <c r="G105" s="16"/>
      <c r="H105" s="17"/>
    </row>
    <row r="106" spans="1:8" x14ac:dyDescent="0.3">
      <c r="A106" s="28" t="s">
        <v>207</v>
      </c>
      <c r="B106" s="27" t="s">
        <v>104</v>
      </c>
      <c r="C106" s="16"/>
      <c r="D106" s="16"/>
      <c r="E106" s="16"/>
      <c r="F106" s="16"/>
      <c r="G106" s="16"/>
      <c r="H106" s="17"/>
    </row>
    <row r="107" spans="1:8" x14ac:dyDescent="0.3">
      <c r="A107" s="28" t="s">
        <v>208</v>
      </c>
      <c r="B107" s="27" t="s">
        <v>105</v>
      </c>
      <c r="C107" s="16"/>
      <c r="D107" s="16"/>
      <c r="E107" s="16"/>
      <c r="F107" s="16"/>
      <c r="G107" s="16"/>
      <c r="H107" s="17"/>
    </row>
    <row r="108" spans="1:8" x14ac:dyDescent="0.3">
      <c r="A108" s="28" t="s">
        <v>209</v>
      </c>
      <c r="B108" s="27" t="s">
        <v>106</v>
      </c>
      <c r="C108" s="16"/>
      <c r="D108" s="16"/>
      <c r="E108" s="16"/>
      <c r="F108" s="16"/>
      <c r="G108" s="16"/>
      <c r="H108" s="17"/>
    </row>
    <row r="109" spans="1:8" x14ac:dyDescent="0.3">
      <c r="A109" s="28" t="s">
        <v>210</v>
      </c>
      <c r="B109" s="27" t="s">
        <v>107</v>
      </c>
      <c r="C109" s="16"/>
      <c r="D109" s="16"/>
      <c r="E109" s="16"/>
      <c r="F109" s="16"/>
      <c r="G109" s="16"/>
      <c r="H109" s="17"/>
    </row>
    <row r="110" spans="1:8" x14ac:dyDescent="0.3">
      <c r="A110" s="28" t="s">
        <v>211</v>
      </c>
      <c r="B110" s="27" t="s">
        <v>108</v>
      </c>
      <c r="C110" s="16"/>
      <c r="D110" s="16"/>
      <c r="E110" s="16"/>
      <c r="F110" s="16"/>
      <c r="G110" s="16"/>
      <c r="H110" s="17"/>
    </row>
    <row r="111" spans="1:8" x14ac:dyDescent="0.3">
      <c r="A111" s="28" t="s">
        <v>212</v>
      </c>
      <c r="B111" s="27" t="s">
        <v>89</v>
      </c>
      <c r="C111" s="16"/>
      <c r="D111" s="16"/>
      <c r="E111" s="16"/>
      <c r="F111" s="16"/>
      <c r="G111" s="16"/>
      <c r="H111" s="17"/>
    </row>
    <row r="112" spans="1:8" ht="28.8" x14ac:dyDescent="0.3">
      <c r="A112" s="28" t="s">
        <v>213</v>
      </c>
      <c r="B112" s="27" t="s">
        <v>109</v>
      </c>
      <c r="C112" s="16"/>
      <c r="D112" s="16"/>
      <c r="E112" s="16"/>
      <c r="F112" s="16"/>
      <c r="G112" s="16"/>
      <c r="H112" s="17"/>
    </row>
    <row r="113" spans="1:8" x14ac:dyDescent="0.3">
      <c r="A113" s="28" t="s">
        <v>214</v>
      </c>
      <c r="B113" s="27" t="s">
        <v>110</v>
      </c>
      <c r="C113" s="16"/>
      <c r="D113" s="16"/>
      <c r="E113" s="16"/>
      <c r="F113" s="16"/>
      <c r="G113" s="16"/>
      <c r="H113" s="17"/>
    </row>
    <row r="114" spans="1:8" x14ac:dyDescent="0.3">
      <c r="A114" s="28" t="s">
        <v>215</v>
      </c>
      <c r="B114" s="27" t="s">
        <v>111</v>
      </c>
      <c r="C114" s="16"/>
      <c r="D114" s="16"/>
      <c r="E114" s="16"/>
      <c r="F114" s="16"/>
      <c r="G114" s="16"/>
      <c r="H114" s="17"/>
    </row>
    <row r="115" spans="1:8" x14ac:dyDescent="0.3">
      <c r="A115" s="28" t="s">
        <v>57</v>
      </c>
      <c r="B115" s="26" t="s">
        <v>112</v>
      </c>
      <c r="C115" s="16"/>
      <c r="D115" s="16"/>
      <c r="E115" s="16"/>
      <c r="F115" s="16"/>
      <c r="G115" s="16"/>
      <c r="H115" s="30"/>
    </row>
    <row r="116" spans="1:8" x14ac:dyDescent="0.3">
      <c r="A116" s="28" t="s">
        <v>216</v>
      </c>
      <c r="B116" s="27" t="s">
        <v>113</v>
      </c>
      <c r="C116" s="16"/>
      <c r="D116" s="16"/>
      <c r="E116" s="16"/>
      <c r="F116" s="16"/>
      <c r="G116" s="16"/>
      <c r="H116" s="17"/>
    </row>
    <row r="117" spans="1:8" x14ac:dyDescent="0.3">
      <c r="A117" s="28" t="s">
        <v>217</v>
      </c>
      <c r="B117" s="27" t="s">
        <v>114</v>
      </c>
      <c r="C117" s="16"/>
      <c r="D117" s="16"/>
      <c r="E117" s="16"/>
      <c r="F117" s="16"/>
      <c r="G117" s="16"/>
      <c r="H117" s="17"/>
    </row>
    <row r="118" spans="1:8" x14ac:dyDescent="0.3">
      <c r="A118" s="28" t="s">
        <v>218</v>
      </c>
      <c r="B118" s="27" t="s">
        <v>115</v>
      </c>
      <c r="C118" s="16"/>
      <c r="D118" s="16"/>
      <c r="E118" s="16"/>
      <c r="F118" s="16"/>
      <c r="G118" s="16"/>
      <c r="H118" s="17"/>
    </row>
    <row r="119" spans="1:8" x14ac:dyDescent="0.3">
      <c r="A119" s="28" t="s">
        <v>219</v>
      </c>
      <c r="B119" s="39" t="s">
        <v>241</v>
      </c>
      <c r="C119" s="16"/>
      <c r="D119" s="16"/>
      <c r="E119" s="16"/>
      <c r="F119" s="16"/>
      <c r="G119" s="16"/>
      <c r="H119" s="17"/>
    </row>
    <row r="120" spans="1:8" x14ac:dyDescent="0.3">
      <c r="A120" s="28" t="s">
        <v>220</v>
      </c>
      <c r="B120" s="27" t="s">
        <v>116</v>
      </c>
      <c r="C120" s="16"/>
      <c r="D120" s="16"/>
      <c r="E120" s="16"/>
      <c r="F120" s="16"/>
      <c r="G120" s="16"/>
      <c r="H120" s="17"/>
    </row>
    <row r="121" spans="1:8" x14ac:dyDescent="0.3">
      <c r="A121" s="28" t="s">
        <v>222</v>
      </c>
      <c r="B121" s="27" t="s">
        <v>117</v>
      </c>
      <c r="C121" s="16"/>
      <c r="D121" s="16"/>
      <c r="E121" s="16"/>
      <c r="F121" s="16"/>
      <c r="G121" s="16"/>
      <c r="H121" s="17"/>
    </row>
    <row r="122" spans="1:8" x14ac:dyDescent="0.3">
      <c r="A122" s="28" t="s">
        <v>223</v>
      </c>
      <c r="B122" s="27" t="s">
        <v>118</v>
      </c>
      <c r="C122" s="16"/>
      <c r="D122" s="16"/>
      <c r="E122" s="16"/>
      <c r="F122" s="16"/>
      <c r="G122" s="16"/>
      <c r="H122" s="17"/>
    </row>
    <row r="123" spans="1:8" x14ac:dyDescent="0.3">
      <c r="A123" s="28" t="s">
        <v>224</v>
      </c>
      <c r="B123" s="29" t="s">
        <v>221</v>
      </c>
      <c r="C123" s="16"/>
      <c r="D123" s="16"/>
      <c r="E123" s="16"/>
      <c r="F123" s="16"/>
      <c r="G123" s="16"/>
      <c r="H123" s="17"/>
    </row>
    <row r="124" spans="1:8" x14ac:dyDescent="0.3">
      <c r="A124" s="28" t="s">
        <v>59</v>
      </c>
      <c r="B124" s="26" t="s">
        <v>119</v>
      </c>
      <c r="C124" s="16"/>
      <c r="D124" s="16"/>
      <c r="E124" s="16"/>
      <c r="F124" s="16"/>
      <c r="G124" s="16"/>
      <c r="H124" s="30"/>
    </row>
    <row r="125" spans="1:8" x14ac:dyDescent="0.3">
      <c r="A125" s="28" t="s">
        <v>225</v>
      </c>
      <c r="B125" s="27" t="s">
        <v>120</v>
      </c>
      <c r="C125" s="16"/>
      <c r="D125" s="16"/>
      <c r="E125" s="16"/>
      <c r="F125" s="16"/>
      <c r="G125" s="16"/>
      <c r="H125" s="17"/>
    </row>
    <row r="126" spans="1:8" x14ac:dyDescent="0.3">
      <c r="A126" s="28" t="s">
        <v>226</v>
      </c>
      <c r="B126" s="27" t="s">
        <v>121</v>
      </c>
      <c r="C126" s="16"/>
      <c r="D126" s="16"/>
      <c r="E126" s="16"/>
      <c r="F126" s="16"/>
      <c r="G126" s="16"/>
      <c r="H126" s="17"/>
    </row>
    <row r="127" spans="1:8" x14ac:dyDescent="0.3">
      <c r="A127" s="28" t="s">
        <v>227</v>
      </c>
      <c r="B127" s="27" t="s">
        <v>122</v>
      </c>
      <c r="C127" s="16"/>
      <c r="D127" s="16"/>
      <c r="E127" s="16"/>
      <c r="F127" s="16"/>
      <c r="G127" s="16"/>
      <c r="H127" s="17"/>
    </row>
    <row r="128" spans="1:8" x14ac:dyDescent="0.3">
      <c r="A128" s="28" t="s">
        <v>228</v>
      </c>
      <c r="B128" s="27" t="s">
        <v>123</v>
      </c>
      <c r="C128" s="16"/>
      <c r="D128" s="16"/>
      <c r="E128" s="16"/>
      <c r="F128" s="16"/>
      <c r="G128" s="16"/>
      <c r="H128" s="17"/>
    </row>
    <row r="129" spans="1:8" x14ac:dyDescent="0.3">
      <c r="A129" s="28" t="s">
        <v>229</v>
      </c>
      <c r="B129" s="27" t="s">
        <v>124</v>
      </c>
      <c r="C129" s="16"/>
      <c r="D129" s="16"/>
      <c r="E129" s="16"/>
      <c r="F129" s="16"/>
      <c r="G129" s="16"/>
      <c r="H129" s="17"/>
    </row>
    <row r="130" spans="1:8" x14ac:dyDescent="0.3">
      <c r="A130" s="28" t="s">
        <v>230</v>
      </c>
      <c r="B130" s="27" t="s">
        <v>125</v>
      </c>
      <c r="C130" s="16"/>
      <c r="D130" s="16"/>
      <c r="E130" s="16"/>
      <c r="F130" s="16"/>
      <c r="G130" s="16"/>
      <c r="H130" s="17"/>
    </row>
    <row r="131" spans="1:8" x14ac:dyDescent="0.3">
      <c r="A131" s="28" t="s">
        <v>61</v>
      </c>
      <c r="B131" s="26" t="s">
        <v>126</v>
      </c>
      <c r="C131" s="16"/>
      <c r="D131" s="16"/>
      <c r="E131" s="16"/>
      <c r="F131" s="16"/>
      <c r="G131" s="16"/>
      <c r="H131" s="30"/>
    </row>
    <row r="132" spans="1:8" x14ac:dyDescent="0.3">
      <c r="A132" s="28" t="s">
        <v>232</v>
      </c>
      <c r="B132" s="27" t="s">
        <v>127</v>
      </c>
      <c r="C132" s="16"/>
      <c r="D132" s="16"/>
      <c r="E132" s="16"/>
      <c r="F132" s="16"/>
      <c r="G132" s="16"/>
      <c r="H132" s="17"/>
    </row>
    <row r="133" spans="1:8" x14ac:dyDescent="0.3">
      <c r="A133" s="28" t="s">
        <v>233</v>
      </c>
      <c r="B133" s="27" t="s">
        <v>128</v>
      </c>
      <c r="C133" s="16"/>
      <c r="D133" s="16"/>
      <c r="E133" s="16"/>
      <c r="F133" s="16"/>
      <c r="G133" s="16"/>
      <c r="H133" s="17"/>
    </row>
    <row r="134" spans="1:8" x14ac:dyDescent="0.3">
      <c r="A134" s="28" t="s">
        <v>234</v>
      </c>
      <c r="B134" s="27" t="s">
        <v>129</v>
      </c>
      <c r="C134" s="16"/>
      <c r="D134" s="16"/>
      <c r="E134" s="16"/>
      <c r="F134" s="16"/>
      <c r="G134" s="16"/>
      <c r="H134" s="17"/>
    </row>
    <row r="135" spans="1:8" x14ac:dyDescent="0.3">
      <c r="A135" s="28" t="s">
        <v>235</v>
      </c>
      <c r="B135" s="29" t="s">
        <v>231</v>
      </c>
      <c r="C135" s="16"/>
      <c r="D135" s="16"/>
      <c r="E135" s="16"/>
      <c r="F135" s="16"/>
      <c r="G135" s="16"/>
      <c r="H135" s="17"/>
    </row>
    <row r="136" spans="1:8" ht="57.6" x14ac:dyDescent="0.3">
      <c r="A136" s="28" t="s">
        <v>63</v>
      </c>
      <c r="B136" s="27" t="s">
        <v>130</v>
      </c>
      <c r="C136" s="16"/>
      <c r="D136" s="16"/>
      <c r="E136" s="16"/>
      <c r="F136" s="16"/>
      <c r="G136" s="16"/>
      <c r="H136" s="17"/>
    </row>
    <row r="137" spans="1:8" x14ac:dyDescent="0.3">
      <c r="A137" s="28" t="s">
        <v>65</v>
      </c>
      <c r="B137" s="40" t="s">
        <v>131</v>
      </c>
      <c r="C137" s="16"/>
      <c r="D137" s="16"/>
      <c r="E137" s="16"/>
      <c r="F137" s="16"/>
      <c r="G137" s="16"/>
      <c r="H137" s="17"/>
    </row>
    <row r="138" spans="1:8" x14ac:dyDescent="0.3">
      <c r="A138" s="28" t="s">
        <v>67</v>
      </c>
      <c r="B138" s="40" t="s">
        <v>132</v>
      </c>
      <c r="C138" s="16"/>
      <c r="D138" s="16"/>
      <c r="E138" s="16"/>
      <c r="F138" s="16"/>
      <c r="G138" s="16"/>
      <c r="H138" s="17"/>
    </row>
    <row r="139" spans="1:8" x14ac:dyDescent="0.3">
      <c r="E139" s="19" t="s">
        <v>133</v>
      </c>
      <c r="F139" s="19" t="str">
        <f>IF((COUNT(C54:C138)&lt;&gt;COUNT(F54:F138)),"", ROUND(SUM(F54:F138),2))</f>
        <v/>
      </c>
      <c r="G139" s="14" t="str">
        <f>IF((COUNT(C54:C138)&lt;&gt;COUNT(F54:F138)),"Neužpildytos visų objektų kainos", "")</f>
        <v>Neužpildytos visų objektų kainos</v>
      </c>
    </row>
    <row r="140" spans="1:8" x14ac:dyDescent="0.3">
      <c r="C140" s="19" t="s">
        <v>134</v>
      </c>
      <c r="D140" s="17"/>
      <c r="E140" s="19" t="s">
        <v>135</v>
      </c>
      <c r="F140" s="19" t="str">
        <f>IF(OR(F139="",D140=""),"", ROUND(PRODUCT(D140,F139)/100,2))</f>
        <v/>
      </c>
      <c r="G140" s="14" t="str">
        <f>IF(D140="", "Nurodykite taikomą PVM dydį", "")</f>
        <v>Nurodykite taikomą PVM dydį</v>
      </c>
    </row>
    <row r="141" spans="1:8" x14ac:dyDescent="0.3">
      <c r="E141" s="19" t="s">
        <v>136</v>
      </c>
      <c r="F141" s="19">
        <f>IF(ISBLANK(F140), "", ROUND(SUM(F139:F140),2))</f>
        <v>0</v>
      </c>
    </row>
    <row r="146" spans="2:8" ht="202.2" customHeight="1" x14ac:dyDescent="0.3">
      <c r="B146" s="41" t="s">
        <v>239</v>
      </c>
      <c r="C146" s="41"/>
      <c r="D146" s="41"/>
      <c r="E146" s="41"/>
      <c r="F146" s="41"/>
      <c r="G146" s="41"/>
      <c r="H146" s="41"/>
    </row>
  </sheetData>
  <mergeCells count="28">
    <mergeCell ref="A25:F25"/>
    <mergeCell ref="A27:F27"/>
    <mergeCell ref="A26:F26"/>
    <mergeCell ref="C19:F19"/>
    <mergeCell ref="C13:F13"/>
    <mergeCell ref="C18:F18"/>
    <mergeCell ref="A16:B16"/>
    <mergeCell ref="A23:F23"/>
    <mergeCell ref="C15:F15"/>
    <mergeCell ref="A18:B18"/>
    <mergeCell ref="C17:F17"/>
    <mergeCell ref="A15:B15"/>
    <mergeCell ref="B146:H146"/>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abSelected="1" topLeftCell="A27" workbookViewId="0">
      <selection activeCell="H35" sqref="H35:J35"/>
    </sheetView>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57" t="s">
        <v>137</v>
      </c>
      <c r="B2" s="42"/>
      <c r="C2" s="42"/>
      <c r="D2" s="42"/>
      <c r="E2" s="42"/>
      <c r="F2" s="42"/>
      <c r="G2" s="42"/>
      <c r="H2" s="42"/>
      <c r="I2" s="42"/>
      <c r="J2" s="42"/>
      <c r="K2" s="42"/>
    </row>
    <row r="3" spans="1:11" x14ac:dyDescent="0.3">
      <c r="A3" s="42"/>
      <c r="B3" s="42"/>
      <c r="C3" s="42"/>
      <c r="D3" s="42"/>
      <c r="E3" s="42"/>
      <c r="F3" s="42"/>
      <c r="G3" s="42"/>
      <c r="H3" s="42"/>
      <c r="I3" s="42"/>
      <c r="J3" s="42"/>
      <c r="K3" s="42"/>
    </row>
    <row r="4" spans="1:11" ht="16.05" customHeight="1" thickBot="1" x14ac:dyDescent="0.35">
      <c r="A4" s="7"/>
      <c r="B4" s="7"/>
      <c r="C4" s="7"/>
      <c r="D4" s="7"/>
      <c r="E4" s="7"/>
      <c r="F4" s="7"/>
      <c r="G4" s="7"/>
      <c r="H4" s="7"/>
      <c r="I4" s="7"/>
      <c r="J4" s="7"/>
    </row>
    <row r="5" spans="1:11" ht="48" customHeight="1" x14ac:dyDescent="0.3">
      <c r="A5" s="79" t="s">
        <v>138</v>
      </c>
      <c r="B5" s="68"/>
      <c r="C5" s="66" t="s">
        <v>139</v>
      </c>
      <c r="D5" s="67"/>
      <c r="E5" s="68"/>
      <c r="F5" s="66" t="s">
        <v>140</v>
      </c>
      <c r="G5" s="67"/>
      <c r="H5" s="68"/>
      <c r="I5" s="66" t="s">
        <v>141</v>
      </c>
      <c r="J5" s="68"/>
      <c r="K5" s="9" t="s">
        <v>142</v>
      </c>
    </row>
    <row r="6" spans="1:11" ht="49.05" customHeight="1" x14ac:dyDescent="0.3">
      <c r="A6" s="60"/>
      <c r="B6" s="47"/>
      <c r="C6" s="61"/>
      <c r="D6" s="59"/>
      <c r="E6" s="47"/>
      <c r="F6" s="61"/>
      <c r="G6" s="59"/>
      <c r="H6" s="47"/>
      <c r="I6" s="61"/>
      <c r="J6" s="47"/>
      <c r="K6" s="21"/>
    </row>
    <row r="7" spans="1:11" ht="49.05" customHeight="1" x14ac:dyDescent="0.3">
      <c r="A7" s="60"/>
      <c r="B7" s="47"/>
      <c r="C7" s="61"/>
      <c r="D7" s="59"/>
      <c r="E7" s="47"/>
      <c r="F7" s="61"/>
      <c r="G7" s="59"/>
      <c r="H7" s="47"/>
      <c r="I7" s="61"/>
      <c r="J7" s="47"/>
      <c r="K7" s="21"/>
    </row>
    <row r="8" spans="1:11" ht="49.05" customHeight="1" x14ac:dyDescent="0.3">
      <c r="A8" s="60"/>
      <c r="B8" s="47"/>
      <c r="C8" s="61"/>
      <c r="D8" s="59"/>
      <c r="E8" s="47"/>
      <c r="F8" s="61"/>
      <c r="G8" s="59"/>
      <c r="H8" s="47"/>
      <c r="I8" s="61"/>
      <c r="J8" s="47"/>
      <c r="K8" s="21"/>
    </row>
    <row r="9" spans="1:11" ht="49.05" customHeight="1" x14ac:dyDescent="0.3">
      <c r="A9" s="60"/>
      <c r="B9" s="47"/>
      <c r="C9" s="61"/>
      <c r="D9" s="59"/>
      <c r="E9" s="47"/>
      <c r="F9" s="61"/>
      <c r="G9" s="59"/>
      <c r="H9" s="47"/>
      <c r="I9" s="61"/>
      <c r="J9" s="47"/>
      <c r="K9" s="21"/>
    </row>
    <row r="10" spans="1:11" ht="49.05" customHeight="1" x14ac:dyDescent="0.3">
      <c r="A10" s="60"/>
      <c r="B10" s="47"/>
      <c r="C10" s="61"/>
      <c r="D10" s="59"/>
      <c r="E10" s="47"/>
      <c r="F10" s="61"/>
      <c r="G10" s="59"/>
      <c r="H10" s="47"/>
      <c r="I10" s="61"/>
      <c r="J10" s="47"/>
      <c r="K10" s="21"/>
    </row>
    <row r="11" spans="1:11" ht="49.05" customHeight="1" x14ac:dyDescent="0.3">
      <c r="A11" s="60"/>
      <c r="B11" s="47"/>
      <c r="C11" s="61"/>
      <c r="D11" s="59"/>
      <c r="E11" s="47"/>
      <c r="F11" s="61"/>
      <c r="G11" s="59"/>
      <c r="H11" s="47"/>
      <c r="I11" s="61"/>
      <c r="J11" s="47"/>
      <c r="K11" s="21"/>
    </row>
    <row r="12" spans="1:11" ht="49.05" customHeight="1" x14ac:dyDescent="0.3">
      <c r="A12" s="60"/>
      <c r="B12" s="47"/>
      <c r="C12" s="61"/>
      <c r="D12" s="59"/>
      <c r="E12" s="47"/>
      <c r="F12" s="61"/>
      <c r="G12" s="59"/>
      <c r="H12" s="47"/>
      <c r="I12" s="61"/>
      <c r="J12" s="47"/>
      <c r="K12" s="21"/>
    </row>
    <row r="13" spans="1:11" ht="49.05" customHeight="1" x14ac:dyDescent="0.3">
      <c r="A13" s="60"/>
      <c r="B13" s="47"/>
      <c r="C13" s="61"/>
      <c r="D13" s="59"/>
      <c r="E13" s="47"/>
      <c r="F13" s="61"/>
      <c r="G13" s="59"/>
      <c r="H13" s="47"/>
      <c r="I13" s="61"/>
      <c r="J13" s="47"/>
      <c r="K13" s="21"/>
    </row>
    <row r="14" spans="1:11" ht="49.05" customHeight="1" x14ac:dyDescent="0.3">
      <c r="A14" s="60"/>
      <c r="B14" s="47"/>
      <c r="C14" s="61"/>
      <c r="D14" s="59"/>
      <c r="E14" s="47"/>
      <c r="F14" s="61"/>
      <c r="G14" s="59"/>
      <c r="H14" s="47"/>
      <c r="I14" s="61"/>
      <c r="J14" s="47"/>
      <c r="K14" s="21"/>
    </row>
    <row r="15" spans="1:11" ht="48" customHeight="1" thickBot="1" x14ac:dyDescent="0.35">
      <c r="A15" s="84"/>
      <c r="B15" s="73"/>
      <c r="C15" s="78"/>
      <c r="D15" s="72"/>
      <c r="E15" s="73"/>
      <c r="F15" s="78"/>
      <c r="G15" s="72"/>
      <c r="H15" s="73"/>
      <c r="I15" s="78"/>
      <c r="J15" s="73"/>
      <c r="K15" s="22"/>
    </row>
    <row r="16" spans="1:11" ht="19.05" customHeight="1" x14ac:dyDescent="0.3">
      <c r="A16" s="10"/>
      <c r="B16" s="10"/>
      <c r="C16" s="10"/>
      <c r="D16" s="10"/>
      <c r="E16" s="10"/>
      <c r="F16" s="10"/>
      <c r="G16" s="10"/>
      <c r="H16" s="10"/>
      <c r="I16" s="10"/>
      <c r="J16" s="10"/>
      <c r="K16" s="11"/>
    </row>
    <row r="17" spans="1:11" ht="49.05" customHeight="1" x14ac:dyDescent="0.3">
      <c r="A17" s="69" t="s">
        <v>143</v>
      </c>
      <c r="B17" s="42"/>
      <c r="C17" s="42"/>
      <c r="D17" s="42"/>
      <c r="E17" s="42"/>
      <c r="F17" s="42"/>
      <c r="G17" s="42"/>
      <c r="H17" s="42"/>
      <c r="I17" s="42"/>
      <c r="J17" s="42"/>
      <c r="K17" s="42"/>
    </row>
    <row r="18" spans="1:11" ht="16.05" customHeight="1" thickBot="1" x14ac:dyDescent="0.35">
      <c r="A18" s="10"/>
      <c r="B18" s="10"/>
      <c r="C18" s="10"/>
      <c r="D18" s="10"/>
      <c r="E18" s="10"/>
      <c r="F18" s="10"/>
      <c r="G18" s="10"/>
      <c r="H18" s="10"/>
      <c r="I18" s="10"/>
      <c r="J18" s="10"/>
      <c r="K18" s="11"/>
    </row>
    <row r="19" spans="1:11" ht="49.05" customHeight="1" x14ac:dyDescent="0.3">
      <c r="A19" s="79" t="s">
        <v>34</v>
      </c>
      <c r="B19" s="68"/>
      <c r="C19" s="66" t="s">
        <v>139</v>
      </c>
      <c r="D19" s="67"/>
      <c r="E19" s="68"/>
      <c r="F19" s="66" t="s">
        <v>144</v>
      </c>
      <c r="G19" s="67"/>
      <c r="H19" s="68"/>
      <c r="I19" s="82" t="s">
        <v>141</v>
      </c>
      <c r="J19" s="83"/>
      <c r="K19" s="11"/>
    </row>
    <row r="20" spans="1:11" ht="49.05" customHeight="1" x14ac:dyDescent="0.3">
      <c r="A20" s="60"/>
      <c r="B20" s="47"/>
      <c r="C20" s="61"/>
      <c r="D20" s="59"/>
      <c r="E20" s="47"/>
      <c r="F20" s="61"/>
      <c r="G20" s="59"/>
      <c r="H20" s="47"/>
      <c r="I20" s="65"/>
      <c r="J20" s="64"/>
      <c r="K20" s="11"/>
    </row>
    <row r="21" spans="1:11" ht="49.05" customHeight="1" x14ac:dyDescent="0.3">
      <c r="A21" s="60"/>
      <c r="B21" s="47"/>
      <c r="C21" s="61"/>
      <c r="D21" s="59"/>
      <c r="E21" s="47"/>
      <c r="F21" s="61"/>
      <c r="G21" s="59"/>
      <c r="H21" s="47"/>
      <c r="I21" s="65"/>
      <c r="J21" s="64"/>
      <c r="K21" s="11"/>
    </row>
    <row r="22" spans="1:11" ht="49.05" customHeight="1" x14ac:dyDescent="0.3">
      <c r="A22" s="60"/>
      <c r="B22" s="47"/>
      <c r="C22" s="61"/>
      <c r="D22" s="59"/>
      <c r="E22" s="47"/>
      <c r="F22" s="61"/>
      <c r="G22" s="59"/>
      <c r="H22" s="47"/>
      <c r="I22" s="65"/>
      <c r="J22" s="64"/>
      <c r="K22" s="11"/>
    </row>
    <row r="23" spans="1:11" ht="49.05" customHeight="1" x14ac:dyDescent="0.3">
      <c r="A23" s="60"/>
      <c r="B23" s="47"/>
      <c r="C23" s="61"/>
      <c r="D23" s="59"/>
      <c r="E23" s="47"/>
      <c r="F23" s="61"/>
      <c r="G23" s="59"/>
      <c r="H23" s="47"/>
      <c r="I23" s="65"/>
      <c r="J23" s="64"/>
      <c r="K23" s="11"/>
    </row>
    <row r="24" spans="1:11" ht="49.05" customHeight="1" x14ac:dyDescent="0.3">
      <c r="A24" s="60"/>
      <c r="B24" s="47"/>
      <c r="C24" s="61"/>
      <c r="D24" s="59"/>
      <c r="E24" s="47"/>
      <c r="F24" s="61"/>
      <c r="G24" s="59"/>
      <c r="H24" s="47"/>
      <c r="I24" s="65"/>
      <c r="J24" s="64"/>
      <c r="K24" s="11"/>
    </row>
    <row r="25" spans="1:11" ht="49.05" customHeight="1" x14ac:dyDescent="0.3">
      <c r="A25" s="60"/>
      <c r="B25" s="47"/>
      <c r="C25" s="61"/>
      <c r="D25" s="59"/>
      <c r="E25" s="47"/>
      <c r="F25" s="61"/>
      <c r="G25" s="59"/>
      <c r="H25" s="47"/>
      <c r="I25" s="65"/>
      <c r="J25" s="64"/>
      <c r="K25" s="11"/>
    </row>
    <row r="26" spans="1:11" ht="49.05" customHeight="1" x14ac:dyDescent="0.3">
      <c r="A26" s="60"/>
      <c r="B26" s="47"/>
      <c r="C26" s="61"/>
      <c r="D26" s="59"/>
      <c r="E26" s="47"/>
      <c r="F26" s="61"/>
      <c r="G26" s="59"/>
      <c r="H26" s="47"/>
      <c r="I26" s="65"/>
      <c r="J26" s="64"/>
      <c r="K26" s="11"/>
    </row>
    <row r="27" spans="1:11" ht="49.05" customHeight="1" x14ac:dyDescent="0.3">
      <c r="A27" s="60"/>
      <c r="B27" s="47"/>
      <c r="C27" s="61"/>
      <c r="D27" s="59"/>
      <c r="E27" s="47"/>
      <c r="F27" s="61"/>
      <c r="G27" s="59"/>
      <c r="H27" s="47"/>
      <c r="I27" s="65"/>
      <c r="J27" s="64"/>
      <c r="K27" s="11"/>
    </row>
    <row r="28" spans="1:11" ht="49.05" customHeight="1" x14ac:dyDescent="0.3">
      <c r="A28" s="60"/>
      <c r="B28" s="47"/>
      <c r="C28" s="61"/>
      <c r="D28" s="59"/>
      <c r="E28" s="47"/>
      <c r="F28" s="61"/>
      <c r="G28" s="59"/>
      <c r="H28" s="47"/>
      <c r="I28" s="65"/>
      <c r="J28" s="64"/>
      <c r="K28" s="11"/>
    </row>
    <row r="29" spans="1:11" ht="49.05" customHeight="1" x14ac:dyDescent="0.3">
      <c r="A29" s="60"/>
      <c r="B29" s="47"/>
      <c r="C29" s="61"/>
      <c r="D29" s="59"/>
      <c r="E29" s="47"/>
      <c r="F29" s="61"/>
      <c r="G29" s="59"/>
      <c r="H29" s="47"/>
      <c r="I29" s="65"/>
      <c r="J29" s="64"/>
      <c r="K29" s="11"/>
    </row>
    <row r="31" spans="1:11" ht="33" customHeight="1" x14ac:dyDescent="0.3">
      <c r="A31" s="70"/>
      <c r="B31" s="42"/>
      <c r="C31" s="42"/>
      <c r="D31" s="42"/>
      <c r="E31" s="42"/>
      <c r="F31" s="42"/>
      <c r="G31" s="42"/>
      <c r="H31" s="42"/>
      <c r="I31" s="42"/>
      <c r="J31" s="42"/>
    </row>
    <row r="33" spans="1:10" ht="16.05" customHeight="1" x14ac:dyDescent="0.3">
      <c r="A33" s="81" t="s">
        <v>145</v>
      </c>
      <c r="B33" s="42"/>
      <c r="C33" s="42"/>
      <c r="D33" s="42"/>
      <c r="E33" s="42"/>
      <c r="F33" s="42"/>
      <c r="G33" s="42"/>
      <c r="H33" s="42"/>
      <c r="I33" s="42"/>
      <c r="J33" s="42"/>
    </row>
    <row r="34" spans="1:10" ht="16.05" customHeight="1" thickBot="1" x14ac:dyDescent="0.35"/>
    <row r="35" spans="1:10" ht="34.200000000000003" customHeight="1" x14ac:dyDescent="0.3">
      <c r="A35" s="8" t="s">
        <v>33</v>
      </c>
      <c r="B35" s="85" t="s">
        <v>146</v>
      </c>
      <c r="C35" s="67"/>
      <c r="D35" s="67"/>
      <c r="E35" s="67"/>
      <c r="F35" s="67"/>
      <c r="G35" s="68"/>
      <c r="H35" s="86" t="s">
        <v>147</v>
      </c>
      <c r="I35" s="67"/>
      <c r="J35" s="83"/>
    </row>
    <row r="36" spans="1:10" ht="48" customHeight="1" x14ac:dyDescent="0.3">
      <c r="A36" s="23" t="s">
        <v>148</v>
      </c>
      <c r="B36" s="62" t="s">
        <v>149</v>
      </c>
      <c r="C36" s="59"/>
      <c r="D36" s="59"/>
      <c r="E36" s="59"/>
      <c r="F36" s="59"/>
      <c r="G36" s="47"/>
      <c r="H36" s="63"/>
      <c r="I36" s="59"/>
      <c r="J36" s="64"/>
    </row>
    <row r="37" spans="1:10" ht="48" customHeight="1" x14ac:dyDescent="0.3">
      <c r="A37" s="23" t="s">
        <v>150</v>
      </c>
      <c r="B37" s="62" t="s">
        <v>151</v>
      </c>
      <c r="C37" s="59"/>
      <c r="D37" s="59"/>
      <c r="E37" s="59"/>
      <c r="F37" s="59"/>
      <c r="G37" s="47"/>
      <c r="H37" s="63"/>
      <c r="I37" s="59"/>
      <c r="J37" s="64"/>
    </row>
    <row r="38" spans="1:10" ht="48" customHeight="1" x14ac:dyDescent="0.3">
      <c r="A38" s="23" t="s">
        <v>152</v>
      </c>
      <c r="B38" s="62" t="s">
        <v>153</v>
      </c>
      <c r="C38" s="59"/>
      <c r="D38" s="59"/>
      <c r="E38" s="59"/>
      <c r="F38" s="59"/>
      <c r="G38" s="47"/>
      <c r="H38" s="63"/>
      <c r="I38" s="59"/>
      <c r="J38" s="64"/>
    </row>
    <row r="39" spans="1:10" ht="48" customHeight="1" x14ac:dyDescent="0.3">
      <c r="A39" s="23" t="s">
        <v>154</v>
      </c>
      <c r="B39" s="62" t="s">
        <v>155</v>
      </c>
      <c r="C39" s="59"/>
      <c r="D39" s="59"/>
      <c r="E39" s="59"/>
      <c r="F39" s="59"/>
      <c r="G39" s="47"/>
      <c r="H39" s="63"/>
      <c r="I39" s="59"/>
      <c r="J39" s="64"/>
    </row>
    <row r="40" spans="1:10" ht="48" customHeight="1" x14ac:dyDescent="0.3">
      <c r="A40" s="23" t="s">
        <v>156</v>
      </c>
      <c r="B40" s="62" t="s">
        <v>157</v>
      </c>
      <c r="C40" s="59"/>
      <c r="D40" s="59"/>
      <c r="E40" s="59"/>
      <c r="F40" s="59"/>
      <c r="G40" s="47"/>
      <c r="H40" s="63"/>
      <c r="I40" s="59"/>
      <c r="J40" s="64"/>
    </row>
    <row r="41" spans="1:10" ht="48" customHeight="1" x14ac:dyDescent="0.3">
      <c r="A41" s="24"/>
      <c r="B41" s="58"/>
      <c r="C41" s="59"/>
      <c r="D41" s="59"/>
      <c r="E41" s="59"/>
      <c r="F41" s="59"/>
      <c r="G41" s="47"/>
      <c r="H41" s="63"/>
      <c r="I41" s="59"/>
      <c r="J41" s="64"/>
    </row>
    <row r="42" spans="1:10" ht="48" customHeight="1" x14ac:dyDescent="0.3">
      <c r="A42" s="24"/>
      <c r="B42" s="58"/>
      <c r="C42" s="59"/>
      <c r="D42" s="59"/>
      <c r="E42" s="59"/>
      <c r="F42" s="59"/>
      <c r="G42" s="47"/>
      <c r="H42" s="63"/>
      <c r="I42" s="59"/>
      <c r="J42" s="64"/>
    </row>
    <row r="43" spans="1:10" ht="48" customHeight="1" x14ac:dyDescent="0.3">
      <c r="A43" s="24"/>
      <c r="B43" s="58"/>
      <c r="C43" s="59"/>
      <c r="D43" s="59"/>
      <c r="E43" s="59"/>
      <c r="F43" s="59"/>
      <c r="G43" s="47"/>
      <c r="H43" s="63"/>
      <c r="I43" s="59"/>
      <c r="J43" s="64"/>
    </row>
    <row r="44" spans="1:10" ht="48" customHeight="1" x14ac:dyDescent="0.3">
      <c r="A44" s="24"/>
      <c r="B44" s="58"/>
      <c r="C44" s="59"/>
      <c r="D44" s="59"/>
      <c r="E44" s="59"/>
      <c r="F44" s="59"/>
      <c r="G44" s="47"/>
      <c r="H44" s="63"/>
      <c r="I44" s="59"/>
      <c r="J44" s="64"/>
    </row>
    <row r="45" spans="1:10" ht="48" customHeight="1" x14ac:dyDescent="0.3">
      <c r="A45" s="24"/>
      <c r="B45" s="58"/>
      <c r="C45" s="59"/>
      <c r="D45" s="59"/>
      <c r="E45" s="59"/>
      <c r="F45" s="59"/>
      <c r="G45" s="47"/>
      <c r="H45" s="63"/>
      <c r="I45" s="59"/>
      <c r="J45" s="64"/>
    </row>
    <row r="46" spans="1:10" ht="49.05" customHeight="1" thickBot="1" x14ac:dyDescent="0.35">
      <c r="A46" s="25"/>
      <c r="B46" s="71"/>
      <c r="C46" s="72"/>
      <c r="D46" s="72"/>
      <c r="E46" s="72"/>
      <c r="F46" s="72"/>
      <c r="G46" s="73"/>
      <c r="H46" s="74"/>
      <c r="I46" s="75"/>
      <c r="J46" s="76"/>
    </row>
    <row r="48" spans="1:10" ht="102" customHeight="1" x14ac:dyDescent="0.3">
      <c r="A48" s="70" t="s">
        <v>158</v>
      </c>
      <c r="B48" s="42"/>
      <c r="C48" s="42"/>
      <c r="D48" s="42"/>
      <c r="E48" s="42"/>
      <c r="F48" s="42"/>
      <c r="G48" s="42"/>
      <c r="H48" s="42"/>
      <c r="I48" s="42"/>
      <c r="J48" s="42"/>
    </row>
    <row r="51" spans="1:10" x14ac:dyDescent="0.3">
      <c r="A51" s="77" t="s">
        <v>159</v>
      </c>
      <c r="B51" s="42"/>
      <c r="C51" s="42"/>
      <c r="D51" s="42"/>
      <c r="E51" s="80"/>
      <c r="F51" s="42"/>
      <c r="G51" s="42"/>
      <c r="H51" s="42"/>
      <c r="I51" s="42"/>
      <c r="J51" s="42"/>
    </row>
    <row r="53" spans="1:10" x14ac:dyDescent="0.3">
      <c r="A53" s="77" t="s">
        <v>160</v>
      </c>
      <c r="B53" s="42"/>
      <c r="C53" s="42"/>
      <c r="D53" s="42"/>
      <c r="E53" s="80"/>
      <c r="F53" s="42"/>
      <c r="G53" s="42"/>
      <c r="H53" s="42"/>
      <c r="I53" s="42"/>
      <c r="J53" s="42"/>
    </row>
    <row r="100" spans="1:1" ht="15.6" x14ac:dyDescent="0.3">
      <c r="A100" t="s">
        <v>161</v>
      </c>
    </row>
  </sheetData>
  <mergeCells count="12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Pasiūlymas</vt:lpstr>
      <vt:lpstr>Subtiekėjai ir priedai</vt:lpstr>
      <vt:lpstr>Pasiūlymas!_Hlk181871491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Jurga Kuzmaitė</cp:lastModifiedBy>
  <dcterms:created xsi:type="dcterms:W3CDTF">2023-04-04T12:16:45Z</dcterms:created>
  <dcterms:modified xsi:type="dcterms:W3CDTF">2024-12-18T07:37:12Z</dcterms:modified>
</cp:coreProperties>
</file>