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ruta_rameikaite_druskininkai_lt/Documents/Darbalaukis/Projektai/7. M.K.Č. paminklo skveras (centre)/Pirkimo dokumentai/Tarnybinis/"/>
    </mc:Choice>
  </mc:AlternateContent>
  <xr:revisionPtr revIDLastSave="598" documentId="8_{66F337B4-8F31-4482-8CE6-F88DB23224B3}" xr6:coauthVersionLast="47" xr6:coauthVersionMax="47" xr10:uidLastSave="{10D1A7E1-7064-4DC5-B750-DD9777AA70BA}"/>
  <bookViews>
    <workbookView xWindow="0" yWindow="150" windowWidth="28515" windowHeight="15450" activeTab="1" xr2:uid="{E4C8CB51-32D6-44F4-A1E3-29174D9B8616}"/>
  </bookViews>
  <sheets>
    <sheet name="Suvestinis" sheetId="2" r:id="rId1"/>
    <sheet name="Žiniaraščiai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0" i="1" l="1"/>
  <c r="G16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34" i="1"/>
  <c r="G194" i="1"/>
  <c r="G195" i="1"/>
  <c r="G196" i="1"/>
  <c r="G197" i="1"/>
  <c r="G198" i="1"/>
  <c r="G199" i="1"/>
  <c r="G200" i="1"/>
  <c r="G201" i="1"/>
  <c r="G202" i="1"/>
  <c r="G203" i="1"/>
  <c r="G193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75" i="1"/>
  <c r="G165" i="1"/>
  <c r="G166" i="1"/>
  <c r="G167" i="1"/>
  <c r="G168" i="1"/>
  <c r="G169" i="1"/>
  <c r="G170" i="1"/>
  <c r="G171" i="1"/>
  <c r="G172" i="1"/>
  <c r="G164" i="1"/>
  <c r="G157" i="1"/>
  <c r="G158" i="1"/>
  <c r="G159" i="1"/>
  <c r="G160" i="1"/>
  <c r="G161" i="1"/>
  <c r="G156" i="1"/>
  <c r="G68" i="1"/>
  <c r="G69" i="1"/>
  <c r="G70" i="1"/>
  <c r="G71" i="1"/>
  <c r="G72" i="1"/>
  <c r="G73" i="1"/>
  <c r="G74" i="1"/>
  <c r="G119" i="1"/>
  <c r="G120" i="1"/>
  <c r="G121" i="1"/>
  <c r="G122" i="1"/>
  <c r="G123" i="1"/>
  <c r="G124" i="1"/>
  <c r="G125" i="1"/>
  <c r="G118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77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51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8" i="1"/>
  <c r="G17" i="1"/>
  <c r="G18" i="1"/>
  <c r="G19" i="1"/>
  <c r="G20" i="1"/>
  <c r="G21" i="1"/>
  <c r="G22" i="1"/>
  <c r="G23" i="1"/>
  <c r="G24" i="1"/>
  <c r="G25" i="1"/>
  <c r="G15" i="1"/>
  <c r="G75" i="1" l="1"/>
  <c r="G26" i="1"/>
  <c r="G280" i="1"/>
  <c r="G281" i="1"/>
  <c r="G204" i="1"/>
  <c r="G191" i="1"/>
  <c r="G173" i="1"/>
  <c r="G162" i="1"/>
  <c r="G126" i="1"/>
  <c r="G116" i="1"/>
  <c r="G205" i="1" l="1"/>
  <c r="G206" i="1" s="1"/>
  <c r="G207" i="1" s="1"/>
  <c r="G152" i="1" s="1"/>
  <c r="G282" i="1"/>
  <c r="G283" i="1" s="1"/>
  <c r="G127" i="1"/>
  <c r="G128" i="1" s="1"/>
  <c r="G129" i="1" s="1"/>
  <c r="G11" i="1" s="1"/>
</calcChain>
</file>

<file path=xl/sharedStrings.xml><?xml version="1.0" encoding="utf-8"?>
<sst xmlns="http://schemas.openxmlformats.org/spreadsheetml/2006/main" count="647" uniqueCount="309">
  <si>
    <t>Statinių grupė 2024-06-09 Kultūros paveldo objekto M. K. Čiurlionio paminklo skvero (20036) Druskininkuose rekonstravimo projektas</t>
  </si>
  <si>
    <t>Statinys                1 Kultūros paveldo objekto M. K. Čiurlionio paminklo skvero (20036) Druskininkuose rekonstravimo projektas</t>
  </si>
  <si>
    <t>Žiniaraštis             1 Sklypo sutvarkymo (sklypo plano) dalis</t>
  </si>
  <si>
    <t>Suma objektui  EUR</t>
  </si>
  <si>
    <t>2024.09.27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</si>
  <si>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</si>
  <si>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</si>
  <si>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</si>
  <si>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</si>
  <si>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</si>
  <si>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</si>
  <si>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</si>
  <si>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</si>
  <si>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</si>
  <si>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</si>
  <si>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</si>
  <si>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</si>
  <si>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</si>
  <si>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Ardymo darbai. SŽ-1</t>
  </si>
  <si>
    <t>N46-131</t>
  </si>
  <si>
    <t>Betoninių suolų išardymas  k8=1.17</t>
  </si>
  <si>
    <t>m3</t>
  </si>
  <si>
    <t>R27P-17-1</t>
  </si>
  <si>
    <t>Betono plytelių šaligatvio dangos ardymas  k9=1.15</t>
  </si>
  <si>
    <t>100m2</t>
  </si>
  <si>
    <t>N27-41</t>
  </si>
  <si>
    <t>Bordiūrų, sudėtų ant betoninio pagrindo, išardymas*vejos  k8=1.09,k9=1.15</t>
  </si>
  <si>
    <t>m</t>
  </si>
  <si>
    <t>Bordiūrų, sudėtų ant betoninio pagrindo, išardymas  k8=1.09,k9=1.15</t>
  </si>
  <si>
    <t>H18K-80</t>
  </si>
  <si>
    <t>Kelio ženklų skydų montavimas prie vienstiebių atramų rankiniu budu*demontavimas  k3=0.000,k4=0.600</t>
  </si>
  <si>
    <t>H18K-25</t>
  </si>
  <si>
    <t>Kelio ženklų vienstiebių metalinių atramų (d=76mm) ant monolitinių betoninių pamatų pastatymas*demontavimas  k3=0.000,k4=0.600,k9=1.15</t>
  </si>
  <si>
    <t>R27P-28-2</t>
  </si>
  <si>
    <t>Šiukšliadėžių įrengimas*demontavimas  k3=0.000,k4=0.600</t>
  </si>
  <si>
    <t>vnt.</t>
  </si>
  <si>
    <t>Suolų įrengimas*demontavimas  k3=0.000,k4=0.600</t>
  </si>
  <si>
    <t>N57P-5113</t>
  </si>
  <si>
    <t>Metalinių tarpinių vienstiebių inkarinių stulpelių kelio aptvėrimui įrengimas*demontavimas  k3=0.000,k4=0.600,k9=1.15</t>
  </si>
  <si>
    <t>100vnt</t>
  </si>
  <si>
    <t>R23-65</t>
  </si>
  <si>
    <t>Statybinių šiukšlių išvežimas 10 km atstumu automobiliais-savivarčiais, pakraunant ekskavatoriais 0,25 m3 talpos kaušais</t>
  </si>
  <si>
    <t>t</t>
  </si>
  <si>
    <t>N48-296</t>
  </si>
  <si>
    <t>Daugiamečių gėlių 1600 vnt. sodinimas I grupės grunto 100m2*iškasimas  k3=0.000,k4=0.600,k9=1.15</t>
  </si>
  <si>
    <t xml:space="preserve">                         Skyriuje      1</t>
  </si>
  <si>
    <t>Sklypo sutvarkymo darbai. SŽ-2</t>
  </si>
  <si>
    <t>N57P-0126</t>
  </si>
  <si>
    <t>Kelio ašinės linijos ir kelio juostos nužymėjimas trasoje*takų</t>
  </si>
  <si>
    <t>km</t>
  </si>
  <si>
    <t>ŽEMĖS DARBAI</t>
  </si>
  <si>
    <t>N1P-0112</t>
  </si>
  <si>
    <t>Grunto kasimas 0,4m3 kaušo talpos ekskavatoriumi, pakraunant gruntą į autosavivarčius , kai gruntas II grupės  k9=1.15</t>
  </si>
  <si>
    <t>100m3</t>
  </si>
  <si>
    <t>N1P-1302</t>
  </si>
  <si>
    <t>Grunto transportavimas 6t autosavivarčiais 1km atstumu, pakraunant 0,4m3 kaušo talpos ekskavatoriumi , kai gruntas II grupės</t>
  </si>
  <si>
    <t>N1P-1314</t>
  </si>
  <si>
    <t>Grunto transportavimo sąnaudų pokytis už papildomą 1km atstumą, vežant 6t autosavivarčiais , kai gruntas I-II grupės  k4=9.000</t>
  </si>
  <si>
    <t>N1P-0902</t>
  </si>
  <si>
    <t>Iškasų arba pylimų paviršių planiravimas ekskavatoriumi , kai gruntas I-II grupės  k9=1.15</t>
  </si>
  <si>
    <t>t.m2</t>
  </si>
  <si>
    <t>N1P-0801</t>
  </si>
  <si>
    <t>Grunto tankinimas mažosios mechanizacijos priemonėmis , kai gruntas išlyginamas mechanizuotu būdu( I-II grupės gruntas)  k8=1.14,k9=1.15</t>
  </si>
  <si>
    <t>DANGŲ KONSTRUKCIJŲ ĮRENGIMO DARBAI</t>
  </si>
  <si>
    <t>N57P-3101</t>
  </si>
  <si>
    <t>Apsauginių šalčiui atsparių kelio pagrindo sluoksnių įrengimas, naudojant savaeigius plentvolius , kai pagrindas smėlio, autogreiderio galia 96 kW (130 AG)  k9=1.15</t>
  </si>
  <si>
    <t>N27P-11-2</t>
  </si>
  <si>
    <t>Dolomito skaldos pagrindo ar dangos įrengimas (storis 20 cm , dvisluoksnis)  k9=1.15</t>
  </si>
  <si>
    <t>N57P-3502</t>
  </si>
  <si>
    <t>Pasluoksnio įrengimas ( akmenų atsijos, sluoksnio storis  3 cm)  k9=1.15</t>
  </si>
  <si>
    <t>N57P-3242</t>
  </si>
  <si>
    <t>Grindinio įrengimas iš klinkerinių trinkelių, užpilant siūles akmens atsijomis  k9=1.15</t>
  </si>
  <si>
    <t>.Klinkerio trinkelės Argenti DF80</t>
  </si>
  <si>
    <t>m2</t>
  </si>
  <si>
    <t>Klinkerio trinkelės Paviona DF80</t>
  </si>
  <si>
    <t>N6-5</t>
  </si>
  <si>
    <t>Betono pagrindas, paduodant betoną siurbliu*dangos kraštuose, po trinkelėmis  k8=1.03,k9=1.15</t>
  </si>
  <si>
    <t>GAZONINĖS VEJOS SODINIMAS</t>
  </si>
  <si>
    <t>N48-262</t>
  </si>
  <si>
    <t>Dirvos paruošimas gazonams rank. būdu I gr. grunte, užpilant iki 15cm storio sluoksnį augalinio dirvožemio  k9=1.15</t>
  </si>
  <si>
    <t>N48-266</t>
  </si>
  <si>
    <t>Užpilamo augalinio dirvožemio sluoksnio storio 5cm pokyčiui pridėti arba atimti  k4=-1.000,k9=1.15</t>
  </si>
  <si>
    <t>N48-295</t>
  </si>
  <si>
    <t>Paprastų,parterinių ir mauritaniškų gazonų užsėjimas rankiniu būdu  k9=1.15</t>
  </si>
  <si>
    <t>BETONINIŲ GATVĖS BORTŲ ĮRENGIMAS</t>
  </si>
  <si>
    <t>N27P-24-1</t>
  </si>
  <si>
    <t>Betono bordiūrų įrengimas ant betono pagrindo , kai bordiūrai 150x300mm  k9=1.15</t>
  </si>
  <si>
    <t>100m</t>
  </si>
  <si>
    <t>GĖLYNAS G-1</t>
  </si>
  <si>
    <t>N6-19</t>
  </si>
  <si>
    <t>Betoniniai juostiniai pamatai iki 300mm pločio, įrengiant klojinius iš lentų*bortelis  k8=1.03,k9=1.15</t>
  </si>
  <si>
    <t>N6P-0301</t>
  </si>
  <si>
    <t>Monolitinių juostinių betoninių pamatų betonavimas siurbliu, kai pamato plotis iki 200mm  k8=1.03,k9=1.15</t>
  </si>
  <si>
    <t>Pasluoksnio įrengimas ( smėlis, sluoksnio storis  15.00 cm)  k9=1.15</t>
  </si>
  <si>
    <t>Šaligatvio pasluoksnio įrengimas (smėlis, sluoksnio storis  25 cm)  k9=1.15</t>
  </si>
  <si>
    <t>GĖLYNAS G-2</t>
  </si>
  <si>
    <t>GĖLYNAS G-3</t>
  </si>
  <si>
    <t>GĖLYNAS G-4</t>
  </si>
  <si>
    <t>GĖLYNAS G-5</t>
  </si>
  <si>
    <t xml:space="preserve">                         Skyriuje      2</t>
  </si>
  <si>
    <t>Želdiniai ir želdynai. SŽ-3</t>
  </si>
  <si>
    <t>N1P-1002</t>
  </si>
  <si>
    <t>Kietų veislių medžių kirtimas , kai kamieno skersmuo daugiau 16cm iki 24cm</t>
  </si>
  <si>
    <t>N1P-1006</t>
  </si>
  <si>
    <t>Kietų veislių medžių kelmų rovimas kelmarove , kai kelmo skersmuo iki 26cm  k9=1.15</t>
  </si>
  <si>
    <t>N1P-1008</t>
  </si>
  <si>
    <t>Iki 30cm skersmens kelmų transportavimas ( atstumas  100.00 m)</t>
  </si>
  <si>
    <t>ESAMO GĖLYNO EG-1 TVARKYMAS</t>
  </si>
  <si>
    <t>Daugiamečių gėlių 1600 vnt. sodinimas I grupės grunto 100m2  k9=1.15</t>
  </si>
  <si>
    <t>N1P-0707</t>
  </si>
  <si>
    <t>Tranšėjų, iškasų ir duobių užpylimas gruntu rankiniu būdu , kai gruntas I grupės*mulčiumi  k9=1.15</t>
  </si>
  <si>
    <t>Mulčius</t>
  </si>
  <si>
    <t>ESAMO GĖLYNO EG-12 TVARKYMAS</t>
  </si>
  <si>
    <t>N48-129</t>
  </si>
  <si>
    <t>Sodinimo vietų medžiams ir krūmams su žem. gumulu paruoš. rank. būdu II gr.grunte*kasimas  k3=0.000,k4=0.800,k9=1.15</t>
  </si>
  <si>
    <t>10m3</t>
  </si>
  <si>
    <t>N48-131</t>
  </si>
  <si>
    <t>Sodinimo vietų medžiams ir krūmams su žem. gumulu paruoš. rank. būdu II gr.grunte,pridedant iki 50% aug.dirv.  k9=1.15</t>
  </si>
  <si>
    <t>N48-282</t>
  </si>
  <si>
    <t>Medžių ir krūmų su žemės gumulu 0,5x0,4m sodinimas  k9=1.15</t>
  </si>
  <si>
    <t>10 vnt.</t>
  </si>
  <si>
    <t>Tranšėjų, iškasų ir duobių užpylimas gruntu rankiniu būdu , kai gruntas I grupės  k9=1.15</t>
  </si>
  <si>
    <t>Dirvožemis</t>
  </si>
  <si>
    <t>MEDŽIŲ SODINIMAS</t>
  </si>
  <si>
    <t>GĖLYNO G-1 ĮRENGIMAS</t>
  </si>
  <si>
    <t>Užpilamo augalinio dirvožemio sluoksnio storio 5cm pokyčiui pridėti arba atimti  k4=17.000,k9=1.15</t>
  </si>
  <si>
    <t>GĖLYNO G-2 ĮRENGIMAS</t>
  </si>
  <si>
    <t>GĖLYNO G-3 ĮRENGIMAS</t>
  </si>
  <si>
    <t>GĖLYNO G-4 ĮRENGIMAS</t>
  </si>
  <si>
    <t>GĖLYNO G-5 ĮRENGIMAS</t>
  </si>
  <si>
    <t xml:space="preserve">                         Skyriuje      3</t>
  </si>
  <si>
    <t>Mažoji architektūra. SŽ-4</t>
  </si>
  <si>
    <t>Suolų įrengimas</t>
  </si>
  <si>
    <t>Šiukšliadėžių įrengimas</t>
  </si>
  <si>
    <t>Medžių apsauginių grotelių įrengimas  k1=0.80,k2=0.00,k3=0.000</t>
  </si>
  <si>
    <t>N57P-5111</t>
  </si>
  <si>
    <t>Stulpelių pastatymas , kai stulpeliai gelžbetonio  k9=1.15</t>
  </si>
  <si>
    <t>N22-486</t>
  </si>
  <si>
    <t>Ženklo tvirtinimas*maišelių šuns ekstermentams laikiklis</t>
  </si>
  <si>
    <t>H18K-24</t>
  </si>
  <si>
    <t>Kelio ženklų vienstiebių metalinių atramų (d=60mm) ant monolitinių betoninių pamatų pastatymas  k9=1.15</t>
  </si>
  <si>
    <t>Kelio ženklų skydų montavimas prie vienstiebių atramų rankiniu budu</t>
  </si>
  <si>
    <t>Ženklo tvirtinimas prie sienos*prie suolo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</si>
  <si>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</si>
  <si>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</si>
  <si>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</si>
  <si>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</si>
  <si>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</si>
  <si>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Vandentiekio tinklai</t>
  </si>
  <si>
    <t>Vandentiekio įvadas</t>
  </si>
  <si>
    <t>N1P-1401</t>
  </si>
  <si>
    <t>Žemės darbai, klojant vamzdyną sausuose gruntuose atskiroje tranšėjoje, kai vamzdžio D iki 600mm, neišvežant grunto , kai tranšėjos gylis daugiau 1,5m iki 2,0 m  k9=1.15</t>
  </si>
  <si>
    <t>N22-117</t>
  </si>
  <si>
    <t>Vamzdynai iš polietileninių D iki 100mm vamzdžių  k9=1.15</t>
  </si>
  <si>
    <t>1020-45</t>
  </si>
  <si>
    <t>Mėlyni PE 100 slėgio vandens vamzdžiai 32x2.0mm PN 10 (Wavin vandent.)</t>
  </si>
  <si>
    <t>N16P-0213</t>
  </si>
  <si>
    <t>Plastikinių vamzdžių jungimas movomis, alkūnėmis, perėjimais, sandūras sulydant ( vamzdžio išorinis skersmuo iki 32 mm)</t>
  </si>
  <si>
    <t>2046-133</t>
  </si>
  <si>
    <t>El. alkūnės 90` PE100, SDR 11, 32x90` PN 16-vandent.,PN 10-dujot. (Monoline)</t>
  </si>
  <si>
    <t>2046-103</t>
  </si>
  <si>
    <t>El. movos LU PE100, SDR 11, d 32mm PN 16-vandent.,PN 10-dujot. (Monoline)</t>
  </si>
  <si>
    <t>Mazgas A</t>
  </si>
  <si>
    <t>N22P-0407</t>
  </si>
  <si>
    <t>Įsipjovimas į plastikinį vamzdyną balneliu su kaitinamąja spirale, kai prijungiamo vamzdžio skersmuo iki 63 mm ir vamzdžių skersmuo iki 63 mm  k9=1.15</t>
  </si>
  <si>
    <t>2046-211</t>
  </si>
  <si>
    <t>El. balnai LU PE100, SDR 11, 63/50mm PN 16-vandent.,PN 10-dujot. (Monoline)</t>
  </si>
  <si>
    <t>N22-268</t>
  </si>
  <si>
    <t>Vandentiekio ketinių sklendžių arba atbulinių vožtuvų D 50mm pastatymas  k9=1.15</t>
  </si>
  <si>
    <t>Ivadine sklende 2"-1 1/2" ioriniais sriegiais</t>
  </si>
  <si>
    <t>N16P-0210</t>
  </si>
  <si>
    <t>Plastikinių vamzdžių jungimas srieginėmis movomis, alkūnėmis, perėjimais ( vamzdžio išorinis skersmuo iki 32 mm)</t>
  </si>
  <si>
    <t>Fitingas 1/2" d32 PE vamzdynui, vidiniu sriegiu- mova</t>
  </si>
  <si>
    <t>N22P-0309</t>
  </si>
  <si>
    <t>Sklendžių prailginimo velenų montavimas , kai veleno ilgis daugiau 2,0m  k9=1.15</t>
  </si>
  <si>
    <t>N22P-0904</t>
  </si>
  <si>
    <t>Kapų (apsauginių gaubtų) be apsauginių žiedų įrengimas  k9=1.15</t>
  </si>
  <si>
    <t>N22P-0408</t>
  </si>
  <si>
    <t>Vamzdyno prijungimas neišardoma polietileno-plieno jungtimi, jungiant el. mova ir suvirinamu elektros lanku , kai vamzdžių skersmuo iki 63 mm  k8=1.05,k9=1.15</t>
  </si>
  <si>
    <t>Šulinys V-1</t>
  </si>
  <si>
    <t>Sklende Dn25 mova d32Pe -ior.sriegis 1 1/4"</t>
  </si>
  <si>
    <t>Žalvarinis perejimas srieginis vidus-vidus, 1 1/4</t>
  </si>
  <si>
    <t>Tarpvamzdis 1/2", ilgis 150 mm</t>
  </si>
  <si>
    <t>Jungtis -mova vidiniais sriegiais 1/2"</t>
  </si>
  <si>
    <t>N16P-0805</t>
  </si>
  <si>
    <t>Vandens skaitiklių su movinėmis jungtimis montavimas ( jungties skersmuo iki 25 mm)</t>
  </si>
  <si>
    <t>Šalto vandens skaitiklis Dn15, su nuotoliniu nuskaitymu</t>
  </si>
  <si>
    <t>N16-61</t>
  </si>
  <si>
    <t>Movinių ventilių, čiaupų, vožtuvų, kurių D iki 50mm, prijung.</t>
  </si>
  <si>
    <t>2003-15</t>
  </si>
  <si>
    <t>Rutuliniai ventiliai ilga rankenėle diam. 3/4`, PP I/V sriegis</t>
  </si>
  <si>
    <t>N6P-0801</t>
  </si>
  <si>
    <t>Mažų apimčių sudėtingų konstrukcijų betonavimas*prieduobė  k8=1.04,k9=1.15</t>
  </si>
  <si>
    <t>N6P-0802</t>
  </si>
  <si>
    <t>Klojinių įrengimas mažų apimčių sudėtingoms monolitinėms konstrukcijoms , kai išskleistas klojinio plotas iki 1 m2  k9=1.15</t>
  </si>
  <si>
    <t>N22-340</t>
  </si>
  <si>
    <t>.Apvalūs surenkami gelžbetonio vandentiekio šuliniai šlapiuose gruntuose  k8=1.02,k9=1.15</t>
  </si>
  <si>
    <t>N22-484</t>
  </si>
  <si>
    <t>Komunikacijų žymėjimo ženklo su metaliniu stulpeliu įrengimas</t>
  </si>
  <si>
    <t>N22P-0707</t>
  </si>
  <si>
    <t>Vamzdynų iki 400 mm skersmens praplovimas su dezinfekcija , kai vamzdžių skersmuo iki 65 mm  k9=1.15</t>
  </si>
  <si>
    <t>D1-637</t>
  </si>
  <si>
    <t>Ženklinimas</t>
  </si>
  <si>
    <t>Laistymo sistema</t>
  </si>
  <si>
    <t>N23-150</t>
  </si>
  <si>
    <t>110 mm skersmens plastmasinių įmovinių vamzdžių montavimas, kai 100 m vamzdyne -17 sandūrų*dėklas  k9=1.15</t>
  </si>
  <si>
    <t>1030-59</t>
  </si>
  <si>
    <t>PVC vamzdžiai klasė N 110x3.2x1000 (išor. nuotek.)</t>
  </si>
  <si>
    <t>N23-181</t>
  </si>
  <si>
    <t>110 mm skersmens plastmasinių įmovinių trišakių montavimas  k9=1.15</t>
  </si>
  <si>
    <t>1032-145</t>
  </si>
  <si>
    <t>PVC trišakiai 110x110x45` (išor. nuotek.)</t>
  </si>
  <si>
    <t>1032-147</t>
  </si>
  <si>
    <t>PVC trišakiai 110x110x90` (išor. nuotek.)</t>
  </si>
  <si>
    <t>N23-174</t>
  </si>
  <si>
    <t>110 mm skersmens plastmasinių įmovinių alkūnių, perėjimų, movų montavimas  k9=1.15</t>
  </si>
  <si>
    <t>1032-14</t>
  </si>
  <si>
    <t>PVC alkūnės d 110x 45`</t>
  </si>
  <si>
    <t>1032-72</t>
  </si>
  <si>
    <t>PVC alkūnės 110x90`</t>
  </si>
  <si>
    <t>1032-42</t>
  </si>
  <si>
    <t>PVC aklės d 110mm</t>
  </si>
  <si>
    <t>N22P-0513</t>
  </si>
  <si>
    <t>Plastikinių vamzdžių įtraukimas į dėklus , kai įtraukiamų vamzdžių skersmuo 20-63 mm  k9=1.15</t>
  </si>
  <si>
    <t xml:space="preserve">                         žiniaraštyje     2</t>
  </si>
  <si>
    <t xml:space="preserve">                         Iš viso žiniaraštyje   2</t>
  </si>
  <si>
    <t>Žiniaraštis             3 Elektrotechnika</t>
  </si>
  <si>
    <t>Montavimo darbai ir medžiagos</t>
  </si>
  <si>
    <t>N1-428</t>
  </si>
  <si>
    <t>Tranšėjų kasimas rankiniu būdu 1-2 kabeliams I-II grupės grunte iki 1m gylio  k9=1.15</t>
  </si>
  <si>
    <t>N1-425</t>
  </si>
  <si>
    <t>Tranšėjų 1m gylio 1-2 kabeliams užpylimas buldozeriais 59 kW(80AJ)  I-II grupės grunte iš sankasos  k9=1.15</t>
  </si>
  <si>
    <t>N34-89</t>
  </si>
  <si>
    <t>.Polietileninių 100 mm skersmens vamzdžių paklojimas  k9=1.15</t>
  </si>
  <si>
    <t>N22-478</t>
  </si>
  <si>
    <t>Uždaro perėjimo iki 50m ilgio įrengimas kryptinio gręž. įreng.,įtraukiant 75-110mm skersmens vamzdį (trasos ilgis)  k9=1.15</t>
  </si>
  <si>
    <t>Pipelife lygus elektros instal. vamzdis su mova IPM, 320N PVC, pilkas, D=40mm d=37mm l=3m</t>
  </si>
  <si>
    <t>10m</t>
  </si>
  <si>
    <t>Pipelife lygus elektros instal. vamzdis su mova IPM, 320N PVC, pilkas,D=20mm d=17,8mm l=3m</t>
  </si>
  <si>
    <t>Vamzdis HDPE d110</t>
  </si>
  <si>
    <t>N21P-0118</t>
  </si>
  <si>
    <t>Kabelių įtraukimas į paklotus vamzdžius tranšėjose , kai 1 m kabelio masė iki 1 kg</t>
  </si>
  <si>
    <t>N21P-0122</t>
  </si>
  <si>
    <t>Kabelių tiesimas įrengtomis konstrukcijomis arba loviais, tvirtinant visu ilgiu , kai 1 m kabelio masė iki 1 kg</t>
  </si>
  <si>
    <t>3498-192</t>
  </si>
  <si>
    <t>Variniai instaliaciniai kabeliai NYM (300/500) 3x1.5</t>
  </si>
  <si>
    <t>3498-199</t>
  </si>
  <si>
    <t>Variniai instaliaciniai kabeliai NYM-J 3x4</t>
  </si>
  <si>
    <t>3498-127</t>
  </si>
  <si>
    <t>Galios kabeliai 2x1.0</t>
  </si>
  <si>
    <t>3500-36</t>
  </si>
  <si>
    <t>Variniai kabeliai CYKY-J (apvalūs, su užpildu) 5x10</t>
  </si>
  <si>
    <t>N21-6-1</t>
  </si>
  <si>
    <t>Signalinės juostos paklojimas tranšėjoje virš pakloto kabelio  k9=1.15</t>
  </si>
  <si>
    <t>N57P-6317</t>
  </si>
  <si>
    <t>Cinkuotų apšvietimo stulpų montavimas gelžbetoniniuose pamatuose, gręžiant, kai apšvietimo stulpų aukštis  iki 6,5m</t>
  </si>
  <si>
    <t>N21P-0701</t>
  </si>
  <si>
    <t>Šviestuvų montavimas ant įrengtų apšvietimo atramų</t>
  </si>
  <si>
    <t>N21-342</t>
  </si>
  <si>
    <t>Išorės apšvietimo šviestuvų montavimas*įleidžiamas</t>
  </si>
  <si>
    <t>N21-349</t>
  </si>
  <si>
    <t>Prožektorių su 500 W galios lempomis montavimas, tvirtinant prie metalo konstrukcijų ant žemės</t>
  </si>
  <si>
    <t>Šviesos diodų lempų šviestuvų gatvių apšvietimui montavimas ant įrengtų apšvietimo atramų</t>
  </si>
  <si>
    <t>N21-118</t>
  </si>
  <si>
    <t>Įvadinių spintų (dėžių) montavimas</t>
  </si>
  <si>
    <t>N21-451</t>
  </si>
  <si>
    <t>Metalinių konstrukcijų įrengimų tvirtinimui montavimas</t>
  </si>
  <si>
    <t>N21-548</t>
  </si>
  <si>
    <t>Iki 100 A galios automatinių jungiklių montavimas spintose</t>
  </si>
  <si>
    <t>N50-315</t>
  </si>
  <si>
    <t>Jutiklio montavimas, tvirtinant medsraigčiais</t>
  </si>
  <si>
    <t>Foto daviklis</t>
  </si>
  <si>
    <t>ĮŽEMINIMO KONTŪRAS ATRAMAI</t>
  </si>
  <si>
    <t>ĮŽEMINIMO KONTŪRAS APŠVIETIMO SPINTAI</t>
  </si>
  <si>
    <t>N21-259-1</t>
  </si>
  <si>
    <t>Įžemiklių, surenkamų iš atskirų grandžių, įgilinimas iki 5m gylio I-II gr. grunte</t>
  </si>
  <si>
    <t>N21-262</t>
  </si>
  <si>
    <t>Įžeminimo juostinio plieno laidininkų montavimas, tvirtinant prie konstrukcijų, gręžiant skyles</t>
  </si>
  <si>
    <t>3860-10</t>
  </si>
  <si>
    <t>Įžeminimo strypas variuotas 1500x17.2mm 1.5x3/4 ERICO</t>
  </si>
  <si>
    <t>Elektrodų sujungimo mova</t>
  </si>
  <si>
    <t>Įžeminimo antgalis  d17,2</t>
  </si>
  <si>
    <t>Kalimo galvutė 12,2mm</t>
  </si>
  <si>
    <t>3860-21</t>
  </si>
  <si>
    <t>Cinkuota juosta įžeminimui 40x4 mm 1.26 kg/m (ritė~50kg)</t>
  </si>
  <si>
    <t>kg</t>
  </si>
  <si>
    <t>3860-58</t>
  </si>
  <si>
    <t>Kryžminė jungtis sujungti  elektrodą su juosta</t>
  </si>
  <si>
    <t xml:space="preserve">                         žiniaraštyje     3</t>
  </si>
  <si>
    <t xml:space="preserve">                         Iš viso žiniaraštyje   3</t>
  </si>
  <si>
    <t>SUVESTINIS STATYBOS KAINOS APSKAIČIAVIMAS</t>
  </si>
  <si>
    <t>Statinių grupė    SG-4197 Dviračių ir pėsčiųjų takas prie Ratnyčios upės (II etapas) Druskininkai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</si>
  <si>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</si>
  <si>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</si>
  <si>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</si>
  <si>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</si>
  <si>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</si>
  <si>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</si>
  <si>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</si>
  <si>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</si>
  <si>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Iš viso:</t>
  </si>
  <si>
    <t>2024-06-09 Kultūros paveldo objekto M. K. Čiurlionio paminklo skvero (20036) Druskininkuose rekonstravimo projektas</t>
  </si>
  <si>
    <t>Kultūros paveldo objekto M. K. Čiurlionio paminklo skvero (20036) Druskininkuose rekonstravimo projektas</t>
  </si>
  <si>
    <t>Sklypo sutvarkymo (sklypo plano) dalis</t>
  </si>
  <si>
    <t>Vandentiekio tinklai</t>
  </si>
  <si>
    <t>Elektrotechnika</t>
  </si>
  <si>
    <t>DARBŲ  KIEKIŲ  ŽINIARAŠTIS Nr. 3</t>
  </si>
  <si>
    <t>DARBŲ  KIEKIŲ  ŽINIARAŠTIS Nr. 2</t>
  </si>
  <si>
    <t>DARBŲ  KIEKIŲ  ŽINIARAŠTIS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</si>
</sst>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0.000"/>
  </numFmts>
  <fonts count="2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b/>
      <sz val="8"/>
      <color theme="1"/>
      <name val="MonospaceLT"/>
      <charset val="186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b/>
      <sz val="10"/>
      <color theme="1"/>
      <name val="MonospaceLT"/>
    </font>
    <font>
      <b/>
      <sz val="10"/>
      <color theme="1"/>
      <name val="Arial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6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165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2" fontId="9" fillId="0" borderId="0" xfId="0" applyNumberFormat="1" applyFont="1" applyAlignment="1">
      <alignment vertical="top"/>
    </xf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4" fontId="15" fillId="0" borderId="0" xfId="0" applyNumberFormat="1" applyFont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4" fontId="0" fillId="0" borderId="1" xfId="0" applyNumberFormat="1" applyBorder="1"/>
    <xf numFmtId="0" fontId="19" fillId="0" borderId="0" xfId="0" applyFont="1" applyAlignment="1">
      <alignment horizontal="right" vertical="top" wrapText="1"/>
    </xf>
    <xf numFmtId="4" fontId="0" fillId="0" borderId="0" xfId="0" applyNumberFormat="1"/>
    <xf numFmtId="168" fontId="8" fillId="0" borderId="0" xfId="0" applyNumberFormat="1" applyFont="1" applyAlignment="1">
      <alignment vertical="top"/>
    </xf>
    <xf numFmtId="2" fontId="0" fillId="0" borderId="1" xfId="0" applyNumberForma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27CA-11FB-44A8-80E2-0E208252E6C3}">
  <dimension ref="A2:H25"/>
  <sheetViews>
    <sheetView workbookViewId="0">
      <selection activeCell="C14" sqref="C14"/>
    </sheetView>
  </sheetViews>
  <sheetFormatPr defaultRowHeight="15"/>
  <cols>
    <col min="1" max="1" width="9.7109375" customWidth="1"/>
    <col min="2" max="2" width="37.7109375" customWidth="1"/>
    <col min="3" max="3" width="10.42578125" customWidth="1"/>
    <col min="4" max="4" width="9.7109375" customWidth="1"/>
    <col min="5" max="5" width="10" customWidth="1"/>
    <col min="6" max="6" width="11.42578125" customWidth="1"/>
  </cols>
  <sheetData>
    <row r="2" spans="1:8">
      <c r="A2" s="43" t="s">
        <v>290</v>
      </c>
      <c r="B2" s="44"/>
      <c r="C2" s="44"/>
      <c r="D2" s="44"/>
      <c r="E2" s="44"/>
      <c r="F2" s="44"/>
    </row>
    <row r="3" spans="1:8">
      <c r="A3" s="45"/>
      <c r="B3" s="44"/>
      <c r="C3" s="44"/>
      <c r="D3" s="44"/>
      <c r="E3" s="44"/>
      <c r="F3" s="44"/>
    </row>
    <row r="4" spans="1:8">
      <c r="A4" s="23"/>
      <c r="B4" s="23"/>
      <c r="C4" s="23"/>
      <c r="D4" s="23"/>
      <c r="E4" s="23"/>
      <c r="F4" s="23"/>
    </row>
    <row r="5" spans="1:8" ht="15" customHeight="1">
      <c r="A5" s="43" t="s">
        <v>291</v>
      </c>
      <c r="B5" s="52" t="s">
        <v>301</v>
      </c>
      <c r="C5" s="53"/>
      <c r="D5" s="53"/>
      <c r="E5" s="53"/>
      <c r="F5" s="53"/>
      <c r="G5" s="53"/>
      <c r="H5" s="53"/>
    </row>
    <row r="6" spans="1:8">
      <c r="A6" s="43"/>
      <c r="B6" s="53"/>
      <c r="C6" s="53"/>
      <c r="D6" s="53"/>
      <c r="E6" s="53"/>
      <c r="F6" s="53"/>
      <c r="G6" s="53"/>
      <c r="H6" s="53"/>
    </row>
    <row r="7" spans="1:8" ht="15" customHeight="1">
      <c r="A7" s="43" t="s">
        <v>292</v>
      </c>
      <c r="B7" s="52" t="s">
        <v>302</v>
      </c>
      <c r="C7" s="53"/>
      <c r="D7" s="53"/>
      <c r="E7" s="53"/>
      <c r="F7" s="53"/>
      <c r="G7" s="53"/>
      <c r="H7" s="53"/>
    </row>
    <row r="8" spans="1:8">
      <c r="A8" s="43"/>
      <c r="B8" s="53"/>
      <c r="C8" s="53"/>
      <c r="D8" s="53"/>
      <c r="E8" s="53"/>
      <c r="F8" s="53"/>
      <c r="G8" s="53"/>
      <c r="H8" s="53"/>
    </row>
    <row r="9" spans="1:8">
      <c r="A9" s="23"/>
      <c r="B9" s="24"/>
      <c r="C9" s="23"/>
      <c r="D9" s="23"/>
      <c r="E9" s="23"/>
      <c r="F9" s="23"/>
    </row>
    <row r="10" spans="1:8" ht="15" customHeight="1">
      <c r="A10" s="46" t="s">
        <v>293</v>
      </c>
      <c r="B10" s="48" t="s">
        <v>294</v>
      </c>
      <c r="C10" s="49" t="s">
        <v>295</v>
      </c>
      <c r="D10" s="50"/>
      <c r="E10" s="50"/>
      <c r="F10" s="51"/>
    </row>
    <row r="11" spans="1:8" ht="38.25">
      <c r="A11" s="47"/>
      <c r="B11" s="47"/>
      <c r="C11" s="25" t="s">
        <v>296</v>
      </c>
      <c r="D11" s="25" t="s">
        <v>297</v>
      </c>
      <c r="E11" s="25" t="s">
        <v>298</v>
      </c>
      <c r="F11" s="26" t="s">
        <v>299</v>
      </c>
    </row>
    <row r="12" spans="1:8">
      <c r="A12" s="23"/>
      <c r="B12" s="23"/>
      <c r="C12" s="27"/>
      <c r="D12" s="27"/>
      <c r="E12" s="27"/>
      <c r="F12" s="27"/>
    </row>
    <row r="13" spans="1:8" ht="15" customHeight="1">
      <c r="A13" s="28">
        <v>1</v>
      </c>
      <c r="B13" s="29" t="s">
        <v>303</v>
      </c>
      <c r="C13" s="30"/>
      <c r="D13" s="30"/>
      <c r="E13" s="30"/>
      <c r="F13" s="30"/>
    </row>
    <row r="14" spans="1:8">
      <c r="A14" s="31">
        <v>2</v>
      </c>
      <c r="B14" s="29" t="s">
        <v>304</v>
      </c>
      <c r="C14" s="32"/>
      <c r="D14" s="32"/>
      <c r="E14" s="32"/>
      <c r="F14" s="32"/>
    </row>
    <row r="15" spans="1:8">
      <c r="A15" s="33">
        <v>3</v>
      </c>
      <c r="B15" s="34" t="s">
        <v>305</v>
      </c>
      <c r="C15" s="35"/>
      <c r="D15" s="35"/>
      <c r="E15" s="35"/>
      <c r="F15" s="35"/>
    </row>
    <row r="16" spans="1:8">
      <c r="A16" s="33"/>
      <c r="B16" s="34"/>
      <c r="C16" s="35"/>
      <c r="D16" s="35"/>
      <c r="E16" s="35"/>
      <c r="F16" s="35"/>
    </row>
    <row r="17" spans="1:6">
      <c r="A17" s="36"/>
      <c r="B17" s="37"/>
      <c r="C17" s="38"/>
      <c r="D17" s="38"/>
      <c r="E17" s="38"/>
      <c r="F17" s="38"/>
    </row>
    <row r="18" spans="1:6">
      <c r="B18" s="39" t="s">
        <v>300</v>
      </c>
      <c r="C18" s="40"/>
      <c r="D18" s="40"/>
      <c r="E18" s="40"/>
      <c r="F18" s="40"/>
    </row>
    <row r="20" spans="1:6">
      <c r="A20" s="33"/>
      <c r="B20" s="34"/>
      <c r="C20" s="35"/>
      <c r="D20" s="35"/>
      <c r="E20" s="35"/>
      <c r="F20" s="35"/>
    </row>
    <row r="21" spans="1:6">
      <c r="A21" s="33"/>
      <c r="B21" s="34"/>
      <c r="C21" s="35"/>
      <c r="D21" s="35"/>
      <c r="E21" s="35"/>
      <c r="F21" s="35"/>
    </row>
    <row r="22" spans="1:6">
      <c r="A22" s="33"/>
      <c r="B22" s="34"/>
      <c r="C22" s="35"/>
      <c r="D22" s="35"/>
      <c r="E22" s="35"/>
      <c r="F22" s="35"/>
    </row>
    <row r="23" spans="1:6">
      <c r="A23" s="33"/>
      <c r="B23" s="34"/>
      <c r="C23" s="35"/>
      <c r="D23" s="35"/>
      <c r="E23" s="35"/>
      <c r="F23" s="35"/>
    </row>
    <row r="24" spans="1:6">
      <c r="A24" s="33"/>
      <c r="B24" s="34"/>
      <c r="C24" s="35"/>
      <c r="D24" s="35"/>
      <c r="E24" s="35"/>
      <c r="F24" s="35"/>
    </row>
    <row r="25" spans="1:6">
      <c r="A25" s="33"/>
      <c r="B25" s="34"/>
      <c r="C25" s="35"/>
      <c r="D25" s="35"/>
      <c r="E25" s="35"/>
      <c r="F25" s="35"/>
    </row>
  </sheetData>
  <mergeCells count="9">
    <mergeCell ref="A2:F2"/>
    <mergeCell ref="A3:F3"/>
    <mergeCell ref="A5:A6"/>
    <mergeCell ref="A7:A8"/>
    <mergeCell ref="A10:A11"/>
    <mergeCell ref="B10:B11"/>
    <mergeCell ref="C10:F10"/>
    <mergeCell ref="B5:H6"/>
    <mergeCell ref="B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5013-6130-42E4-A738-017072D43E8B}">
  <dimension ref="A2:I295"/>
  <sheetViews>
    <sheetView tabSelected="1" workbookViewId="0">
      <selection activeCell="G20" sqref="G20"/>
    </sheetView>
  </sheetViews>
  <sheetFormatPr defaultRowHeight="15"/>
  <cols>
    <col min="1" max="1" width="4.140625" customWidth="1"/>
    <col min="2" max="2" width="9.42578125" customWidth="1"/>
    <col min="3" max="3" width="38.140625" customWidth="1"/>
    <col min="4" max="4" width="5.85546875" customWidth="1"/>
    <col min="5" max="5" width="14.85546875" customWidth="1"/>
    <col min="6" max="6" width="12.7109375" customWidth="1"/>
    <col min="7" max="7" width="15.42578125" customWidth="1"/>
  </cols>
  <sheetData>
    <row r="2" spans="1:9" ht="15.75">
      <c r="C2" s="55" t="s">
        <v>308</v>
      </c>
      <c r="D2" s="56"/>
      <c r="E2" s="56"/>
      <c r="F2" s="56"/>
    </row>
    <row r="3" spans="1:9">
      <c r="C3" s="57"/>
      <c r="D3" s="56"/>
      <c r="E3" s="56"/>
      <c r="F3" s="56"/>
    </row>
    <row r="5" spans="1:9">
      <c r="A5" s="58" t="s">
        <v>0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8" t="s">
        <v>1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>
      <c r="A9" s="58" t="s">
        <v>2</v>
      </c>
      <c r="B9" s="53"/>
      <c r="C9" s="53"/>
      <c r="D9" s="53"/>
      <c r="E9" s="53"/>
      <c r="F9" s="53"/>
      <c r="G9" s="53"/>
    </row>
    <row r="10" spans="1:9">
      <c r="A10" s="53"/>
      <c r="B10" s="53"/>
      <c r="C10" s="53"/>
      <c r="D10" s="53"/>
      <c r="E10" s="53"/>
      <c r="F10" s="53"/>
      <c r="G10" s="53"/>
    </row>
    <row r="11" spans="1:9" ht="15" customHeight="1">
      <c r="A11" s="59" t="s">
        <v>4</v>
      </c>
      <c r="B11" s="60"/>
      <c r="C11" s="2"/>
      <c r="D11" s="67" t="s">
        <v>3</v>
      </c>
      <c r="E11" s="67"/>
      <c r="F11" s="67"/>
      <c r="G11" s="42">
        <f>G129</f>
        <v>0</v>
      </c>
    </row>
    <row r="12" spans="1:9">
      <c r="A12" s="3" t="s">
        <v>5</v>
      </c>
      <c r="B12" s="3" t="s">
        <v>7</v>
      </c>
      <c r="C12" s="3" t="s">
        <v>9</v>
      </c>
      <c r="D12" s="5" t="s">
        <v>11</v>
      </c>
      <c r="E12" s="61" t="s">
        <v>13</v>
      </c>
      <c r="F12" s="7" t="s">
        <v>14</v>
      </c>
      <c r="G12" s="10" t="s">
        <v>17</v>
      </c>
    </row>
    <row r="13" spans="1:9">
      <c r="A13" s="4" t="s">
        <v>6</v>
      </c>
      <c r="B13" s="4" t="s">
        <v>8</v>
      </c>
      <c r="C13" s="4" t="s">
        <v>10</v>
      </c>
      <c r="D13" s="6" t="s">
        <v>12</v>
      </c>
      <c r="E13" s="62"/>
      <c r="F13" s="9" t="s">
        <v>15</v>
      </c>
      <c r="G13" s="8" t="s">
        <v>16</v>
      </c>
    </row>
    <row r="14" spans="1:9">
      <c r="A14" s="13"/>
      <c r="B14" s="13">
        <v>1</v>
      </c>
      <c r="C14" s="63" t="s">
        <v>18</v>
      </c>
      <c r="D14" s="64"/>
      <c r="E14" s="64"/>
      <c r="F14" s="64"/>
      <c r="G14" s="64"/>
    </row>
    <row r="15" spans="1:9">
      <c r="A15" s="12">
        <v>1</v>
      </c>
      <c r="B15" s="14" t="s">
        <v>19</v>
      </c>
      <c r="C15" s="1" t="s">
        <v>20</v>
      </c>
      <c r="D15" s="14" t="s">
        <v>21</v>
      </c>
      <c r="E15" s="15">
        <v>3</v>
      </c>
      <c r="F15" s="20"/>
      <c r="G15" s="19">
        <f>ROUND(E15*F15,2)</f>
        <v>0</v>
      </c>
      <c r="H15" s="11"/>
      <c r="I15" s="11"/>
    </row>
    <row r="16" spans="1:9" ht="24">
      <c r="A16" s="12">
        <v>2</v>
      </c>
      <c r="B16" s="14" t="s">
        <v>22</v>
      </c>
      <c r="C16" s="1" t="s">
        <v>23</v>
      </c>
      <c r="D16" s="14" t="s">
        <v>24</v>
      </c>
      <c r="E16" s="15">
        <v>25</v>
      </c>
      <c r="F16" s="20"/>
      <c r="G16" s="19">
        <f>ROUND(E16*F16,2)</f>
        <v>0</v>
      </c>
      <c r="H16" s="11"/>
      <c r="I16" s="11"/>
    </row>
    <row r="17" spans="1:9" ht="24">
      <c r="A17" s="12">
        <v>3</v>
      </c>
      <c r="B17" s="14" t="s">
        <v>25</v>
      </c>
      <c r="C17" s="1" t="s">
        <v>26</v>
      </c>
      <c r="D17" s="14" t="s">
        <v>27</v>
      </c>
      <c r="E17" s="15">
        <v>175</v>
      </c>
      <c r="F17" s="20"/>
      <c r="G17" s="19">
        <f t="shared" ref="G17:G25" si="0">ROUND(E17*F17,2)</f>
        <v>0</v>
      </c>
      <c r="H17" s="11"/>
      <c r="I17" s="11"/>
    </row>
    <row r="18" spans="1:9" ht="24">
      <c r="A18" s="12">
        <v>4</v>
      </c>
      <c r="B18" s="14" t="s">
        <v>25</v>
      </c>
      <c r="C18" s="1" t="s">
        <v>28</v>
      </c>
      <c r="D18" s="14" t="s">
        <v>27</v>
      </c>
      <c r="E18" s="15">
        <v>127</v>
      </c>
      <c r="F18" s="20"/>
      <c r="G18" s="19">
        <f t="shared" si="0"/>
        <v>0</v>
      </c>
      <c r="H18" s="11"/>
      <c r="I18" s="11"/>
    </row>
    <row r="19" spans="1:9" ht="36">
      <c r="A19" s="12">
        <v>5</v>
      </c>
      <c r="B19" s="14" t="s">
        <v>29</v>
      </c>
      <c r="C19" s="1" t="s">
        <v>30</v>
      </c>
      <c r="D19" s="14" t="s">
        <v>12</v>
      </c>
      <c r="E19" s="15">
        <v>8</v>
      </c>
      <c r="F19" s="20"/>
      <c r="G19" s="19">
        <f t="shared" si="0"/>
        <v>0</v>
      </c>
      <c r="H19" s="11"/>
      <c r="I19" s="11"/>
    </row>
    <row r="20" spans="1:9" ht="48">
      <c r="A20" s="12">
        <v>6</v>
      </c>
      <c r="B20" s="14" t="s">
        <v>31</v>
      </c>
      <c r="C20" s="1" t="s">
        <v>32</v>
      </c>
      <c r="D20" s="14" t="s">
        <v>12</v>
      </c>
      <c r="E20" s="15">
        <v>5</v>
      </c>
      <c r="F20" s="20"/>
      <c r="G20" s="19">
        <f t="shared" si="0"/>
        <v>0</v>
      </c>
      <c r="H20" s="11"/>
      <c r="I20" s="11"/>
    </row>
    <row r="21" spans="1:9" ht="24">
      <c r="A21" s="12">
        <v>7</v>
      </c>
      <c r="B21" s="14" t="s">
        <v>33</v>
      </c>
      <c r="C21" s="1" t="s">
        <v>34</v>
      </c>
      <c r="D21" s="14" t="s">
        <v>35</v>
      </c>
      <c r="E21" s="15">
        <v>3</v>
      </c>
      <c r="F21" s="20"/>
      <c r="G21" s="19">
        <f t="shared" si="0"/>
        <v>0</v>
      </c>
      <c r="H21" s="11"/>
      <c r="I21" s="11"/>
    </row>
    <row r="22" spans="1:9" ht="24">
      <c r="A22" s="12">
        <v>8</v>
      </c>
      <c r="B22" s="14" t="s">
        <v>33</v>
      </c>
      <c r="C22" s="1" t="s">
        <v>36</v>
      </c>
      <c r="D22" s="14" t="s">
        <v>35</v>
      </c>
      <c r="E22" s="15">
        <v>4</v>
      </c>
      <c r="F22" s="20"/>
      <c r="G22" s="19">
        <f t="shared" si="0"/>
        <v>0</v>
      </c>
      <c r="H22" s="11"/>
      <c r="I22" s="11"/>
    </row>
    <row r="23" spans="1:9" ht="48">
      <c r="A23" s="12">
        <v>9</v>
      </c>
      <c r="B23" s="14" t="s">
        <v>37</v>
      </c>
      <c r="C23" s="1" t="s">
        <v>38</v>
      </c>
      <c r="D23" s="14" t="s">
        <v>39</v>
      </c>
      <c r="E23" s="18">
        <v>7.0000000000000007E-2</v>
      </c>
      <c r="F23" s="20"/>
      <c r="G23" s="19">
        <f t="shared" si="0"/>
        <v>0</v>
      </c>
      <c r="H23" s="11"/>
      <c r="I23" s="11"/>
    </row>
    <row r="24" spans="1:9" ht="36">
      <c r="A24" s="12">
        <v>10</v>
      </c>
      <c r="B24" s="14" t="s">
        <v>40</v>
      </c>
      <c r="C24" s="1" t="s">
        <v>41</v>
      </c>
      <c r="D24" s="14" t="s">
        <v>42</v>
      </c>
      <c r="E24" s="15">
        <v>405</v>
      </c>
      <c r="F24" s="20"/>
      <c r="G24" s="19">
        <f t="shared" si="0"/>
        <v>0</v>
      </c>
      <c r="H24" s="11"/>
      <c r="I24" s="11"/>
    </row>
    <row r="25" spans="1:9" ht="36">
      <c r="A25" s="12">
        <v>11</v>
      </c>
      <c r="B25" s="14" t="s">
        <v>43</v>
      </c>
      <c r="C25" s="1" t="s">
        <v>44</v>
      </c>
      <c r="D25" s="14" t="s">
        <v>24</v>
      </c>
      <c r="E25" s="18">
        <v>0.9788</v>
      </c>
      <c r="F25" s="20"/>
      <c r="G25" s="19">
        <f t="shared" si="0"/>
        <v>0</v>
      </c>
      <c r="H25" s="11"/>
      <c r="I25" s="11"/>
    </row>
    <row r="26" spans="1:9">
      <c r="A26" s="12"/>
      <c r="B26" s="12"/>
      <c r="C26" s="65" t="s">
        <v>45</v>
      </c>
      <c r="D26" s="66"/>
      <c r="E26" s="66"/>
      <c r="F26" s="16"/>
      <c r="G26" s="22">
        <f>SUM(G15:G25)</f>
        <v>0</v>
      </c>
    </row>
    <row r="27" spans="1:9">
      <c r="A27" s="13"/>
      <c r="B27" s="13">
        <v>2</v>
      </c>
      <c r="C27" s="54" t="s">
        <v>46</v>
      </c>
      <c r="D27" s="53"/>
      <c r="E27" s="53"/>
      <c r="F27" s="53"/>
      <c r="G27" s="53"/>
    </row>
    <row r="28" spans="1:9" ht="24">
      <c r="A28" s="12">
        <v>1</v>
      </c>
      <c r="B28" s="14" t="s">
        <v>47</v>
      </c>
      <c r="C28" s="1" t="s">
        <v>48</v>
      </c>
      <c r="D28" s="14" t="s">
        <v>49</v>
      </c>
      <c r="E28" s="18">
        <v>0.73</v>
      </c>
      <c r="F28" s="20"/>
      <c r="G28" s="19">
        <f>ROUND(E28*F28,2)</f>
        <v>0</v>
      </c>
      <c r="H28" s="11"/>
      <c r="I28" s="11"/>
    </row>
    <row r="29" spans="1:9">
      <c r="A29" s="12">
        <v>2</v>
      </c>
      <c r="B29" s="14">
        <v>88001001</v>
      </c>
      <c r="C29" s="14" t="s">
        <v>50</v>
      </c>
      <c r="D29" s="14"/>
      <c r="E29" s="18">
        <v>0</v>
      </c>
      <c r="F29" s="20"/>
      <c r="G29" s="19">
        <f t="shared" ref="G29:G49" si="1">ROUND(E29*F29,2)</f>
        <v>0</v>
      </c>
      <c r="H29" s="11"/>
      <c r="I29" s="11"/>
    </row>
    <row r="30" spans="1:9" ht="48">
      <c r="A30" s="12">
        <v>3</v>
      </c>
      <c r="B30" s="14" t="s">
        <v>51</v>
      </c>
      <c r="C30" s="1" t="s">
        <v>52</v>
      </c>
      <c r="D30" s="14" t="s">
        <v>53</v>
      </c>
      <c r="E30" s="15">
        <v>11.5</v>
      </c>
      <c r="F30" s="20"/>
      <c r="G30" s="19">
        <f t="shared" si="1"/>
        <v>0</v>
      </c>
      <c r="H30" s="11"/>
      <c r="I30" s="11"/>
    </row>
    <row r="31" spans="1:9" ht="36">
      <c r="A31" s="12">
        <v>4</v>
      </c>
      <c r="B31" s="14" t="s">
        <v>54</v>
      </c>
      <c r="C31" s="1" t="s">
        <v>55</v>
      </c>
      <c r="D31" s="14" t="s">
        <v>53</v>
      </c>
      <c r="E31" s="15">
        <v>11.5</v>
      </c>
      <c r="F31" s="20"/>
      <c r="G31" s="19">
        <f t="shared" si="1"/>
        <v>0</v>
      </c>
      <c r="H31" s="11"/>
      <c r="I31" s="11"/>
    </row>
    <row r="32" spans="1:9" ht="48">
      <c r="A32" s="12">
        <v>5</v>
      </c>
      <c r="B32" s="14" t="s">
        <v>56</v>
      </c>
      <c r="C32" s="1" t="s">
        <v>57</v>
      </c>
      <c r="D32" s="14" t="s">
        <v>53</v>
      </c>
      <c r="E32" s="15">
        <v>11.5</v>
      </c>
      <c r="F32" s="20"/>
      <c r="G32" s="19">
        <f t="shared" si="1"/>
        <v>0</v>
      </c>
      <c r="H32" s="11"/>
      <c r="I32" s="11"/>
    </row>
    <row r="33" spans="1:9" ht="36">
      <c r="A33" s="12">
        <v>6</v>
      </c>
      <c r="B33" s="14" t="s">
        <v>58</v>
      </c>
      <c r="C33" s="1" t="s">
        <v>59</v>
      </c>
      <c r="D33" s="14" t="s">
        <v>60</v>
      </c>
      <c r="E33" s="15">
        <v>2.69</v>
      </c>
      <c r="F33" s="20"/>
      <c r="G33" s="19">
        <f t="shared" si="1"/>
        <v>0</v>
      </c>
      <c r="H33" s="11"/>
      <c r="I33" s="11"/>
    </row>
    <row r="34" spans="1:9" ht="48">
      <c r="A34" s="12">
        <v>7</v>
      </c>
      <c r="B34" s="14" t="s">
        <v>61</v>
      </c>
      <c r="C34" s="1" t="s">
        <v>62</v>
      </c>
      <c r="D34" s="14" t="s">
        <v>53</v>
      </c>
      <c r="E34" s="15">
        <v>8.07</v>
      </c>
      <c r="F34" s="20"/>
      <c r="G34" s="19">
        <f t="shared" si="1"/>
        <v>0</v>
      </c>
      <c r="H34" s="11"/>
      <c r="I34" s="11"/>
    </row>
    <row r="35" spans="1:9">
      <c r="A35" s="12">
        <v>8</v>
      </c>
      <c r="B35" s="14">
        <v>88001002</v>
      </c>
      <c r="C35" s="14" t="s">
        <v>63</v>
      </c>
      <c r="D35" s="14"/>
      <c r="E35" s="18">
        <v>0</v>
      </c>
      <c r="F35" s="20"/>
      <c r="G35" s="19"/>
      <c r="H35" s="11"/>
      <c r="I35" s="11"/>
    </row>
    <row r="36" spans="1:9" ht="48">
      <c r="A36" s="12">
        <v>9</v>
      </c>
      <c r="B36" s="14" t="s">
        <v>64</v>
      </c>
      <c r="C36" s="1" t="s">
        <v>65</v>
      </c>
      <c r="D36" s="14" t="s">
        <v>53</v>
      </c>
      <c r="E36" s="15">
        <v>5.4649999999999999</v>
      </c>
      <c r="F36" s="20"/>
      <c r="G36" s="19">
        <f t="shared" si="1"/>
        <v>0</v>
      </c>
      <c r="H36" s="11"/>
      <c r="I36" s="11"/>
    </row>
    <row r="37" spans="1:9" ht="36">
      <c r="A37" s="12">
        <v>10</v>
      </c>
      <c r="B37" s="14" t="s">
        <v>66</v>
      </c>
      <c r="C37" s="1" t="s">
        <v>67</v>
      </c>
      <c r="D37" s="14" t="s">
        <v>24</v>
      </c>
      <c r="E37" s="15">
        <v>21.86</v>
      </c>
      <c r="F37" s="20"/>
      <c r="G37" s="19">
        <f t="shared" si="1"/>
        <v>0</v>
      </c>
      <c r="H37" s="11"/>
      <c r="I37" s="11"/>
    </row>
    <row r="38" spans="1:9" ht="24">
      <c r="A38" s="12">
        <v>11</v>
      </c>
      <c r="B38" s="14" t="s">
        <v>68</v>
      </c>
      <c r="C38" s="1" t="s">
        <v>69</v>
      </c>
      <c r="D38" s="14" t="s">
        <v>24</v>
      </c>
      <c r="E38" s="15">
        <v>21.86</v>
      </c>
      <c r="F38" s="20"/>
      <c r="G38" s="19">
        <f t="shared" si="1"/>
        <v>0</v>
      </c>
      <c r="H38" s="11"/>
      <c r="I38" s="11"/>
    </row>
    <row r="39" spans="1:9" ht="24">
      <c r="A39" s="12">
        <v>12</v>
      </c>
      <c r="B39" s="14" t="s">
        <v>70</v>
      </c>
      <c r="C39" s="1" t="s">
        <v>71</v>
      </c>
      <c r="D39" s="14" t="s">
        <v>24</v>
      </c>
      <c r="E39" s="15">
        <v>18.600000000000001</v>
      </c>
      <c r="F39" s="20"/>
      <c r="G39" s="19">
        <f t="shared" si="1"/>
        <v>0</v>
      </c>
      <c r="H39" s="11"/>
      <c r="I39" s="11"/>
    </row>
    <row r="40" spans="1:9">
      <c r="A40" s="12">
        <v>13</v>
      </c>
      <c r="B40" s="14">
        <v>88001016</v>
      </c>
      <c r="C40" s="1" t="s">
        <v>72</v>
      </c>
      <c r="D40" s="14" t="s">
        <v>73</v>
      </c>
      <c r="E40" s="15">
        <v>1860</v>
      </c>
      <c r="F40" s="20"/>
      <c r="G40" s="19">
        <f t="shared" si="1"/>
        <v>0</v>
      </c>
      <c r="H40" s="11"/>
      <c r="I40" s="11"/>
    </row>
    <row r="41" spans="1:9" ht="24">
      <c r="A41" s="12">
        <v>14</v>
      </c>
      <c r="B41" s="14" t="s">
        <v>70</v>
      </c>
      <c r="C41" s="1" t="s">
        <v>71</v>
      </c>
      <c r="D41" s="14" t="s">
        <v>24</v>
      </c>
      <c r="E41" s="15">
        <v>3.26</v>
      </c>
      <c r="F41" s="20"/>
      <c r="G41" s="19">
        <f t="shared" si="1"/>
        <v>0</v>
      </c>
      <c r="H41" s="11"/>
      <c r="I41" s="11"/>
    </row>
    <row r="42" spans="1:9">
      <c r="A42" s="12">
        <v>15</v>
      </c>
      <c r="B42" s="14">
        <v>88001017</v>
      </c>
      <c r="C42" s="1" t="s">
        <v>74</v>
      </c>
      <c r="D42" s="14" t="s">
        <v>73</v>
      </c>
      <c r="E42" s="15">
        <v>326</v>
      </c>
      <c r="F42" s="20"/>
      <c r="G42" s="19">
        <f t="shared" si="1"/>
        <v>0</v>
      </c>
      <c r="H42" s="11"/>
      <c r="I42" s="11"/>
    </row>
    <row r="43" spans="1:9" ht="36">
      <c r="A43" s="12">
        <v>16</v>
      </c>
      <c r="B43" s="14" t="s">
        <v>75</v>
      </c>
      <c r="C43" s="1" t="s">
        <v>76</v>
      </c>
      <c r="D43" s="14" t="s">
        <v>21</v>
      </c>
      <c r="E43" s="15">
        <v>45</v>
      </c>
      <c r="F43" s="20"/>
      <c r="G43" s="19">
        <f t="shared" si="1"/>
        <v>0</v>
      </c>
      <c r="H43" s="11"/>
      <c r="I43" s="11"/>
    </row>
    <row r="44" spans="1:9">
      <c r="A44" s="12">
        <v>17</v>
      </c>
      <c r="B44" s="14">
        <v>88001003</v>
      </c>
      <c r="C44" s="14" t="s">
        <v>77</v>
      </c>
      <c r="D44" s="14"/>
      <c r="E44" s="18">
        <v>0</v>
      </c>
      <c r="F44" s="20"/>
      <c r="G44" s="19">
        <f t="shared" si="1"/>
        <v>0</v>
      </c>
      <c r="H44" s="11"/>
      <c r="I44" s="11"/>
    </row>
    <row r="45" spans="1:9" ht="36">
      <c r="A45" s="12">
        <v>18</v>
      </c>
      <c r="B45" s="14" t="s">
        <v>78</v>
      </c>
      <c r="C45" s="1" t="s">
        <v>79</v>
      </c>
      <c r="D45" s="14" t="s">
        <v>24</v>
      </c>
      <c r="E45" s="15">
        <v>33.36</v>
      </c>
      <c r="F45" s="20"/>
      <c r="G45" s="19">
        <f t="shared" si="1"/>
        <v>0</v>
      </c>
      <c r="H45" s="11"/>
      <c r="I45" s="11"/>
    </row>
    <row r="46" spans="1:9" ht="36">
      <c r="A46" s="12">
        <v>19</v>
      </c>
      <c r="B46" s="14" t="s">
        <v>80</v>
      </c>
      <c r="C46" s="1" t="s">
        <v>81</v>
      </c>
      <c r="D46" s="14" t="s">
        <v>24</v>
      </c>
      <c r="E46" s="15">
        <v>33.36</v>
      </c>
      <c r="F46" s="20"/>
      <c r="G46" s="19">
        <f t="shared" si="1"/>
        <v>0</v>
      </c>
      <c r="H46" s="11"/>
      <c r="I46" s="11"/>
    </row>
    <row r="47" spans="1:9" ht="24">
      <c r="A47" s="12">
        <v>20</v>
      </c>
      <c r="B47" s="14" t="s">
        <v>82</v>
      </c>
      <c r="C47" s="1" t="s">
        <v>83</v>
      </c>
      <c r="D47" s="14" t="s">
        <v>24</v>
      </c>
      <c r="E47" s="15">
        <v>33.36</v>
      </c>
      <c r="F47" s="20"/>
      <c r="G47" s="19">
        <f t="shared" si="1"/>
        <v>0</v>
      </c>
      <c r="H47" s="11"/>
      <c r="I47" s="11"/>
    </row>
    <row r="48" spans="1:9">
      <c r="A48" s="12">
        <v>21</v>
      </c>
      <c r="B48" s="14">
        <v>88001004</v>
      </c>
      <c r="C48" s="14" t="s">
        <v>84</v>
      </c>
      <c r="D48" s="14"/>
      <c r="E48" s="18">
        <v>0</v>
      </c>
      <c r="F48" s="20"/>
      <c r="G48" s="19">
        <f t="shared" si="1"/>
        <v>0</v>
      </c>
      <c r="H48" s="11"/>
      <c r="I48" s="11"/>
    </row>
    <row r="49" spans="1:9" ht="24">
      <c r="A49" s="12">
        <v>22</v>
      </c>
      <c r="B49" s="14" t="s">
        <v>85</v>
      </c>
      <c r="C49" s="1" t="s">
        <v>86</v>
      </c>
      <c r="D49" s="14" t="s">
        <v>87</v>
      </c>
      <c r="E49" s="15">
        <v>1.27</v>
      </c>
      <c r="F49" s="20"/>
      <c r="G49" s="19">
        <f t="shared" si="1"/>
        <v>0</v>
      </c>
      <c r="H49" s="11"/>
      <c r="I49" s="11"/>
    </row>
    <row r="50" spans="1:9">
      <c r="A50" s="12">
        <v>23</v>
      </c>
      <c r="B50" s="14">
        <v>88001005</v>
      </c>
      <c r="C50" s="14" t="s">
        <v>88</v>
      </c>
      <c r="D50" s="14"/>
      <c r="E50" s="18">
        <v>0</v>
      </c>
      <c r="F50" s="20"/>
      <c r="G50" s="17">
        <v>0</v>
      </c>
      <c r="H50" s="11"/>
      <c r="I50" s="11"/>
    </row>
    <row r="51" spans="1:9" ht="36">
      <c r="A51" s="12">
        <v>24</v>
      </c>
      <c r="B51" s="14" t="s">
        <v>89</v>
      </c>
      <c r="C51" s="1" t="s">
        <v>90</v>
      </c>
      <c r="D51" s="14" t="s">
        <v>21</v>
      </c>
      <c r="E51" s="18">
        <v>0.8</v>
      </c>
      <c r="F51" s="20"/>
      <c r="G51" s="19">
        <f>ROUND(E51*F51,2)</f>
        <v>0</v>
      </c>
      <c r="H51" s="11"/>
      <c r="I51" s="11"/>
    </row>
    <row r="52" spans="1:9" ht="36">
      <c r="A52" s="12">
        <v>25</v>
      </c>
      <c r="B52" s="14" t="s">
        <v>91</v>
      </c>
      <c r="C52" s="1" t="s">
        <v>92</v>
      </c>
      <c r="D52" s="14" t="s">
        <v>21</v>
      </c>
      <c r="E52" s="18">
        <v>0.72</v>
      </c>
      <c r="F52" s="20"/>
      <c r="G52" s="19">
        <f t="shared" ref="G52:G74" si="2">ROUND(E52*F52,2)</f>
        <v>0</v>
      </c>
      <c r="H52" s="11"/>
      <c r="I52" s="11"/>
    </row>
    <row r="53" spans="1:9" ht="24">
      <c r="A53" s="12">
        <v>26</v>
      </c>
      <c r="B53" s="14" t="s">
        <v>68</v>
      </c>
      <c r="C53" s="1" t="s">
        <v>93</v>
      </c>
      <c r="D53" s="14" t="s">
        <v>24</v>
      </c>
      <c r="E53" s="18">
        <v>4.8000000000000001E-2</v>
      </c>
      <c r="F53" s="20"/>
      <c r="G53" s="19">
        <f t="shared" si="2"/>
        <v>0</v>
      </c>
      <c r="H53" s="11"/>
      <c r="I53" s="11"/>
    </row>
    <row r="54" spans="1:9" ht="24">
      <c r="A54" s="12">
        <v>27</v>
      </c>
      <c r="B54" s="14" t="s">
        <v>68</v>
      </c>
      <c r="C54" s="1" t="s">
        <v>94</v>
      </c>
      <c r="D54" s="14" t="s">
        <v>24</v>
      </c>
      <c r="E54" s="18">
        <v>4.8000000000000001E-2</v>
      </c>
      <c r="F54" s="20"/>
      <c r="G54" s="19">
        <f t="shared" si="2"/>
        <v>0</v>
      </c>
      <c r="H54" s="11"/>
      <c r="I54" s="11"/>
    </row>
    <row r="55" spans="1:9">
      <c r="A55" s="12">
        <v>28</v>
      </c>
      <c r="B55" s="14">
        <v>88001006</v>
      </c>
      <c r="C55" s="14" t="s">
        <v>95</v>
      </c>
      <c r="D55" s="14"/>
      <c r="E55" s="18">
        <v>0</v>
      </c>
      <c r="F55" s="20"/>
      <c r="G55" s="19">
        <f t="shared" si="2"/>
        <v>0</v>
      </c>
      <c r="H55" s="11"/>
      <c r="I55" s="11"/>
    </row>
    <row r="56" spans="1:9" ht="36">
      <c r="A56" s="12">
        <v>29</v>
      </c>
      <c r="B56" s="14" t="s">
        <v>89</v>
      </c>
      <c r="C56" s="1" t="s">
        <v>90</v>
      </c>
      <c r="D56" s="14" t="s">
        <v>21</v>
      </c>
      <c r="E56" s="18">
        <v>0.5</v>
      </c>
      <c r="F56" s="20"/>
      <c r="G56" s="19">
        <f t="shared" si="2"/>
        <v>0</v>
      </c>
      <c r="H56" s="11"/>
      <c r="I56" s="11"/>
    </row>
    <row r="57" spans="1:9" ht="36">
      <c r="A57" s="12">
        <v>30</v>
      </c>
      <c r="B57" s="14" t="s">
        <v>91</v>
      </c>
      <c r="C57" s="1" t="s">
        <v>92</v>
      </c>
      <c r="D57" s="14" t="s">
        <v>21</v>
      </c>
      <c r="E57" s="18">
        <v>0.41</v>
      </c>
      <c r="F57" s="20"/>
      <c r="G57" s="19">
        <f t="shared" si="2"/>
        <v>0</v>
      </c>
      <c r="H57" s="11"/>
      <c r="I57" s="11"/>
    </row>
    <row r="58" spans="1:9" ht="24">
      <c r="A58" s="12">
        <v>31</v>
      </c>
      <c r="B58" s="14" t="s">
        <v>68</v>
      </c>
      <c r="C58" s="1" t="s">
        <v>93</v>
      </c>
      <c r="D58" s="14" t="s">
        <v>24</v>
      </c>
      <c r="E58" s="18">
        <v>2.7E-2</v>
      </c>
      <c r="F58" s="20"/>
      <c r="G58" s="19">
        <f t="shared" si="2"/>
        <v>0</v>
      </c>
      <c r="H58" s="11"/>
      <c r="I58" s="11"/>
    </row>
    <row r="59" spans="1:9" ht="24">
      <c r="A59" s="12">
        <v>32</v>
      </c>
      <c r="B59" s="14" t="s">
        <v>68</v>
      </c>
      <c r="C59" s="1" t="s">
        <v>94</v>
      </c>
      <c r="D59" s="14" t="s">
        <v>24</v>
      </c>
      <c r="E59" s="18">
        <v>2.7E-2</v>
      </c>
      <c r="F59" s="20"/>
      <c r="G59" s="19">
        <f t="shared" si="2"/>
        <v>0</v>
      </c>
      <c r="H59" s="11"/>
      <c r="I59" s="11"/>
    </row>
    <row r="60" spans="1:9">
      <c r="A60" s="12">
        <v>33</v>
      </c>
      <c r="B60" s="14">
        <v>88001007</v>
      </c>
      <c r="C60" s="14" t="s">
        <v>96</v>
      </c>
      <c r="D60" s="14"/>
      <c r="E60" s="18">
        <v>0</v>
      </c>
      <c r="F60" s="20"/>
      <c r="G60" s="19">
        <f t="shared" si="2"/>
        <v>0</v>
      </c>
      <c r="H60" s="11"/>
      <c r="I60" s="11"/>
    </row>
    <row r="61" spans="1:9" ht="36">
      <c r="A61" s="12">
        <v>34</v>
      </c>
      <c r="B61" s="14" t="s">
        <v>89</v>
      </c>
      <c r="C61" s="1" t="s">
        <v>90</v>
      </c>
      <c r="D61" s="14" t="s">
        <v>21</v>
      </c>
      <c r="E61" s="18">
        <v>0.95</v>
      </c>
      <c r="F61" s="20"/>
      <c r="G61" s="19">
        <f t="shared" si="2"/>
        <v>0</v>
      </c>
      <c r="H61" s="11"/>
      <c r="I61" s="11"/>
    </row>
    <row r="62" spans="1:9" ht="36">
      <c r="A62" s="12">
        <v>35</v>
      </c>
      <c r="B62" s="14" t="s">
        <v>91</v>
      </c>
      <c r="C62" s="1" t="s">
        <v>92</v>
      </c>
      <c r="D62" s="14" t="s">
        <v>21</v>
      </c>
      <c r="E62" s="18">
        <v>0.8</v>
      </c>
      <c r="F62" s="20"/>
      <c r="G62" s="19">
        <f t="shared" si="2"/>
        <v>0</v>
      </c>
      <c r="H62" s="11"/>
      <c r="I62" s="11"/>
    </row>
    <row r="63" spans="1:9" ht="24">
      <c r="A63" s="12">
        <v>36</v>
      </c>
      <c r="B63" s="14" t="s">
        <v>68</v>
      </c>
      <c r="C63" s="1" t="s">
        <v>93</v>
      </c>
      <c r="D63" s="14" t="s">
        <v>24</v>
      </c>
      <c r="E63" s="18">
        <v>5.2999999999999999E-2</v>
      </c>
      <c r="F63" s="20"/>
      <c r="G63" s="19">
        <f t="shared" si="2"/>
        <v>0</v>
      </c>
      <c r="H63" s="11"/>
      <c r="I63" s="11"/>
    </row>
    <row r="64" spans="1:9" ht="24">
      <c r="A64" s="12">
        <v>37</v>
      </c>
      <c r="B64" s="14" t="s">
        <v>68</v>
      </c>
      <c r="C64" s="1" t="s">
        <v>94</v>
      </c>
      <c r="D64" s="14" t="s">
        <v>24</v>
      </c>
      <c r="E64" s="18">
        <v>5.2999999999999999E-2</v>
      </c>
      <c r="F64" s="20"/>
      <c r="G64" s="19">
        <f t="shared" si="2"/>
        <v>0</v>
      </c>
      <c r="H64" s="11"/>
      <c r="I64" s="11"/>
    </row>
    <row r="65" spans="1:9">
      <c r="A65" s="12">
        <v>38</v>
      </c>
      <c r="B65" s="14">
        <v>88001008</v>
      </c>
      <c r="C65" s="14" t="s">
        <v>97</v>
      </c>
      <c r="D65" s="14"/>
      <c r="E65" s="18">
        <v>0</v>
      </c>
      <c r="F65" s="20">
        <v>0</v>
      </c>
      <c r="G65" s="19">
        <f t="shared" si="2"/>
        <v>0</v>
      </c>
      <c r="H65" s="11"/>
      <c r="I65" s="11"/>
    </row>
    <row r="66" spans="1:9" ht="36">
      <c r="A66" s="12">
        <v>39</v>
      </c>
      <c r="B66" s="14" t="s">
        <v>89</v>
      </c>
      <c r="C66" s="1" t="s">
        <v>90</v>
      </c>
      <c r="D66" s="14" t="s">
        <v>21</v>
      </c>
      <c r="E66" s="18">
        <v>0.95</v>
      </c>
      <c r="F66" s="20"/>
      <c r="G66" s="19">
        <f t="shared" si="2"/>
        <v>0</v>
      </c>
      <c r="H66" s="11"/>
      <c r="I66" s="11"/>
    </row>
    <row r="67" spans="1:9" ht="36">
      <c r="A67" s="12">
        <v>40</v>
      </c>
      <c r="B67" s="14" t="s">
        <v>91</v>
      </c>
      <c r="C67" s="1" t="s">
        <v>92</v>
      </c>
      <c r="D67" s="14" t="s">
        <v>21</v>
      </c>
      <c r="E67" s="18">
        <v>0.8</v>
      </c>
      <c r="F67" s="20"/>
      <c r="G67" s="19">
        <f t="shared" si="2"/>
        <v>0</v>
      </c>
      <c r="H67" s="11"/>
      <c r="I67" s="11"/>
    </row>
    <row r="68" spans="1:9" ht="24">
      <c r="A68" s="12">
        <v>41</v>
      </c>
      <c r="B68" s="14" t="s">
        <v>68</v>
      </c>
      <c r="C68" s="1" t="s">
        <v>93</v>
      </c>
      <c r="D68" s="14" t="s">
        <v>24</v>
      </c>
      <c r="E68" s="18">
        <v>5.6000000000000001E-2</v>
      </c>
      <c r="F68" s="20"/>
      <c r="G68" s="19">
        <f t="shared" si="2"/>
        <v>0</v>
      </c>
      <c r="H68" s="11"/>
      <c r="I68" s="11"/>
    </row>
    <row r="69" spans="1:9" ht="24">
      <c r="A69" s="12">
        <v>42</v>
      </c>
      <c r="B69" s="14" t="s">
        <v>68</v>
      </c>
      <c r="C69" s="1" t="s">
        <v>94</v>
      </c>
      <c r="D69" s="14" t="s">
        <v>24</v>
      </c>
      <c r="E69" s="18">
        <v>5.6000000000000001E-2</v>
      </c>
      <c r="F69" s="20"/>
      <c r="G69" s="19">
        <f t="shared" si="2"/>
        <v>0</v>
      </c>
      <c r="H69" s="11"/>
      <c r="I69" s="11"/>
    </row>
    <row r="70" spans="1:9">
      <c r="A70" s="12">
        <v>43</v>
      </c>
      <c r="B70" s="14">
        <v>88001009</v>
      </c>
      <c r="C70" s="14" t="s">
        <v>98</v>
      </c>
      <c r="D70" s="14"/>
      <c r="E70" s="18">
        <v>0</v>
      </c>
      <c r="F70" s="20"/>
      <c r="G70" s="19">
        <f t="shared" si="2"/>
        <v>0</v>
      </c>
      <c r="H70" s="11"/>
      <c r="I70" s="11"/>
    </row>
    <row r="71" spans="1:9" ht="36">
      <c r="A71" s="12">
        <v>44</v>
      </c>
      <c r="B71" s="14" t="s">
        <v>89</v>
      </c>
      <c r="C71" s="1" t="s">
        <v>90</v>
      </c>
      <c r="D71" s="14" t="s">
        <v>21</v>
      </c>
      <c r="E71" s="18">
        <v>0.75</v>
      </c>
      <c r="F71" s="20"/>
      <c r="G71" s="19">
        <f t="shared" si="2"/>
        <v>0</v>
      </c>
      <c r="H71" s="11"/>
      <c r="I71" s="11"/>
    </row>
    <row r="72" spans="1:9" ht="36">
      <c r="A72" s="12">
        <v>45</v>
      </c>
      <c r="B72" s="14" t="s">
        <v>91</v>
      </c>
      <c r="C72" s="1" t="s">
        <v>92</v>
      </c>
      <c r="D72" s="14" t="s">
        <v>21</v>
      </c>
      <c r="E72" s="18">
        <v>0.5</v>
      </c>
      <c r="F72" s="20"/>
      <c r="G72" s="19">
        <f t="shared" si="2"/>
        <v>0</v>
      </c>
      <c r="H72" s="11"/>
      <c r="I72" s="11"/>
    </row>
    <row r="73" spans="1:9" ht="24">
      <c r="A73" s="12">
        <v>46</v>
      </c>
      <c r="B73" s="14" t="s">
        <v>68</v>
      </c>
      <c r="C73" s="1" t="s">
        <v>93</v>
      </c>
      <c r="D73" s="14" t="s">
        <v>24</v>
      </c>
      <c r="E73" s="18">
        <v>3.3000000000000002E-2</v>
      </c>
      <c r="F73" s="20"/>
      <c r="G73" s="19">
        <f t="shared" si="2"/>
        <v>0</v>
      </c>
      <c r="H73" s="11"/>
      <c r="I73" s="11"/>
    </row>
    <row r="74" spans="1:9" ht="24">
      <c r="A74" s="12">
        <v>47</v>
      </c>
      <c r="B74" s="14" t="s">
        <v>68</v>
      </c>
      <c r="C74" s="1" t="s">
        <v>94</v>
      </c>
      <c r="D74" s="14" t="s">
        <v>24</v>
      </c>
      <c r="E74" s="18">
        <v>3.3000000000000002E-2</v>
      </c>
      <c r="F74" s="20"/>
      <c r="G74" s="19">
        <f t="shared" si="2"/>
        <v>0</v>
      </c>
      <c r="H74" s="11"/>
      <c r="I74" s="11"/>
    </row>
    <row r="75" spans="1:9">
      <c r="A75" s="12"/>
      <c r="B75" s="12"/>
      <c r="C75" s="65" t="s">
        <v>99</v>
      </c>
      <c r="D75" s="66"/>
      <c r="E75" s="66"/>
      <c r="F75" s="16"/>
      <c r="G75" s="22">
        <f>SUM(G28:G74)</f>
        <v>0</v>
      </c>
    </row>
    <row r="76" spans="1:9">
      <c r="A76" s="13"/>
      <c r="B76" s="13">
        <v>3</v>
      </c>
      <c r="C76" s="54" t="s">
        <v>100</v>
      </c>
      <c r="D76" s="53"/>
      <c r="E76" s="53"/>
      <c r="F76" s="53"/>
      <c r="G76" s="53"/>
    </row>
    <row r="77" spans="1:9" ht="24">
      <c r="A77" s="12">
        <v>1</v>
      </c>
      <c r="B77" s="14" t="s">
        <v>101</v>
      </c>
      <c r="C77" s="1" t="s">
        <v>102</v>
      </c>
      <c r="D77" s="14" t="s">
        <v>39</v>
      </c>
      <c r="E77" s="18">
        <v>0.04</v>
      </c>
      <c r="F77" s="20"/>
      <c r="G77" s="19">
        <f>ROUND(E77*F77,2)</f>
        <v>0</v>
      </c>
      <c r="H77" s="11"/>
      <c r="I77" s="11"/>
    </row>
    <row r="78" spans="1:9" ht="24">
      <c r="A78" s="12">
        <v>2</v>
      </c>
      <c r="B78" s="14" t="s">
        <v>103</v>
      </c>
      <c r="C78" s="1" t="s">
        <v>104</v>
      </c>
      <c r="D78" s="14" t="s">
        <v>39</v>
      </c>
      <c r="E78" s="18">
        <v>0.04</v>
      </c>
      <c r="F78" s="20"/>
      <c r="G78" s="19">
        <f t="shared" ref="G78:G115" si="3">ROUND(E78*F78,2)</f>
        <v>0</v>
      </c>
      <c r="H78" s="11"/>
      <c r="I78" s="11"/>
    </row>
    <row r="79" spans="1:9" ht="24">
      <c r="A79" s="12">
        <v>3</v>
      </c>
      <c r="B79" s="14" t="s">
        <v>105</v>
      </c>
      <c r="C79" s="1" t="s">
        <v>106</v>
      </c>
      <c r="D79" s="14" t="s">
        <v>39</v>
      </c>
      <c r="E79" s="18">
        <v>0.04</v>
      </c>
      <c r="F79" s="20"/>
      <c r="G79" s="19">
        <f t="shared" si="3"/>
        <v>0</v>
      </c>
      <c r="H79" s="11"/>
      <c r="I79" s="11"/>
    </row>
    <row r="80" spans="1:9" ht="36">
      <c r="A80" s="12">
        <v>4</v>
      </c>
      <c r="B80" s="14" t="s">
        <v>40</v>
      </c>
      <c r="C80" s="1" t="s">
        <v>41</v>
      </c>
      <c r="D80" s="14" t="s">
        <v>42</v>
      </c>
      <c r="E80" s="15">
        <v>1.6</v>
      </c>
      <c r="F80" s="20"/>
      <c r="G80" s="19">
        <f t="shared" si="3"/>
        <v>0</v>
      </c>
      <c r="H80" s="11"/>
      <c r="I80" s="11"/>
    </row>
    <row r="81" spans="1:9">
      <c r="A81" s="12">
        <v>5</v>
      </c>
      <c r="B81" s="14">
        <v>88001010</v>
      </c>
      <c r="C81" s="14" t="s">
        <v>107</v>
      </c>
      <c r="D81" s="14"/>
      <c r="E81" s="18">
        <v>0</v>
      </c>
      <c r="F81" s="20">
        <v>0</v>
      </c>
      <c r="G81" s="19">
        <f t="shared" si="3"/>
        <v>0</v>
      </c>
      <c r="H81" s="11"/>
      <c r="I81" s="11"/>
    </row>
    <row r="82" spans="1:9" ht="36">
      <c r="A82" s="12">
        <v>6</v>
      </c>
      <c r="B82" s="14" t="s">
        <v>43</v>
      </c>
      <c r="C82" s="1" t="s">
        <v>44</v>
      </c>
      <c r="D82" s="14" t="s">
        <v>24</v>
      </c>
      <c r="E82" s="18">
        <v>0.26200000000000001</v>
      </c>
      <c r="F82" s="20"/>
      <c r="G82" s="19">
        <f t="shared" si="3"/>
        <v>0</v>
      </c>
      <c r="H82" s="11"/>
      <c r="I82" s="11"/>
    </row>
    <row r="83" spans="1:9" ht="24">
      <c r="A83" s="12">
        <v>7</v>
      </c>
      <c r="B83" s="14" t="s">
        <v>43</v>
      </c>
      <c r="C83" s="1" t="s">
        <v>108</v>
      </c>
      <c r="D83" s="14" t="s">
        <v>24</v>
      </c>
      <c r="E83" s="18">
        <v>0.26200000000000001</v>
      </c>
      <c r="F83" s="20"/>
      <c r="G83" s="19">
        <f t="shared" si="3"/>
        <v>0</v>
      </c>
      <c r="H83" s="11"/>
      <c r="I83" s="11"/>
    </row>
    <row r="84" spans="1:9" ht="36">
      <c r="A84" s="12">
        <v>8</v>
      </c>
      <c r="B84" s="14" t="s">
        <v>109</v>
      </c>
      <c r="C84" s="1" t="s">
        <v>110</v>
      </c>
      <c r="D84" s="14" t="s">
        <v>53</v>
      </c>
      <c r="E84" s="18">
        <v>1.3100000000000001E-2</v>
      </c>
      <c r="F84" s="20"/>
      <c r="G84" s="19">
        <f t="shared" si="3"/>
        <v>0</v>
      </c>
      <c r="H84" s="11"/>
      <c r="I84" s="11"/>
    </row>
    <row r="85" spans="1:9">
      <c r="A85" s="12">
        <v>9</v>
      </c>
      <c r="B85" s="14">
        <v>88001011</v>
      </c>
      <c r="C85" s="1" t="s">
        <v>111</v>
      </c>
      <c r="D85" s="14" t="s">
        <v>73</v>
      </c>
      <c r="E85" s="15">
        <v>26.2</v>
      </c>
      <c r="F85" s="20"/>
      <c r="G85" s="19">
        <f t="shared" si="3"/>
        <v>0</v>
      </c>
      <c r="H85" s="11"/>
      <c r="I85" s="11"/>
    </row>
    <row r="86" spans="1:9">
      <c r="A86" s="12">
        <v>10</v>
      </c>
      <c r="B86" s="14">
        <v>88001012</v>
      </c>
      <c r="C86" s="14" t="s">
        <v>112</v>
      </c>
      <c r="D86" s="14"/>
      <c r="E86" s="18">
        <v>0</v>
      </c>
      <c r="F86" s="20">
        <v>0</v>
      </c>
      <c r="G86" s="19">
        <f t="shared" si="3"/>
        <v>0</v>
      </c>
      <c r="H86" s="11"/>
      <c r="I86" s="11"/>
    </row>
    <row r="87" spans="1:9" ht="48">
      <c r="A87" s="12">
        <v>11</v>
      </c>
      <c r="B87" s="14" t="s">
        <v>113</v>
      </c>
      <c r="C87" s="1" t="s">
        <v>114</v>
      </c>
      <c r="D87" s="14" t="s">
        <v>115</v>
      </c>
      <c r="E87" s="18">
        <v>0.4</v>
      </c>
      <c r="F87" s="20"/>
      <c r="G87" s="19">
        <f t="shared" si="3"/>
        <v>0</v>
      </c>
      <c r="H87" s="11"/>
      <c r="I87" s="11"/>
    </row>
    <row r="88" spans="1:9" ht="36">
      <c r="A88" s="12">
        <v>12</v>
      </c>
      <c r="B88" s="14" t="s">
        <v>116</v>
      </c>
      <c r="C88" s="1" t="s">
        <v>117</v>
      </c>
      <c r="D88" s="14" t="s">
        <v>115</v>
      </c>
      <c r="E88" s="18">
        <v>0.4</v>
      </c>
      <c r="F88" s="20"/>
      <c r="G88" s="19">
        <f t="shared" si="3"/>
        <v>0</v>
      </c>
      <c r="H88" s="11"/>
      <c r="I88" s="11"/>
    </row>
    <row r="89" spans="1:9" ht="24">
      <c r="A89" s="12">
        <v>13</v>
      </c>
      <c r="B89" s="14" t="s">
        <v>118</v>
      </c>
      <c r="C89" s="1" t="s">
        <v>119</v>
      </c>
      <c r="D89" s="14" t="s">
        <v>120</v>
      </c>
      <c r="E89" s="18">
        <v>0.4</v>
      </c>
      <c r="F89" s="20"/>
      <c r="G89" s="19">
        <f t="shared" si="3"/>
        <v>0</v>
      </c>
      <c r="H89" s="11"/>
      <c r="I89" s="11"/>
    </row>
    <row r="90" spans="1:9" ht="24">
      <c r="A90" s="12">
        <v>14</v>
      </c>
      <c r="B90" s="14" t="s">
        <v>109</v>
      </c>
      <c r="C90" s="1" t="s">
        <v>121</v>
      </c>
      <c r="D90" s="14" t="s">
        <v>53</v>
      </c>
      <c r="E90" s="18">
        <v>3.5000000000000003E-2</v>
      </c>
      <c r="F90" s="20"/>
      <c r="G90" s="19">
        <f t="shared" si="3"/>
        <v>0</v>
      </c>
      <c r="H90" s="11"/>
      <c r="I90" s="11"/>
    </row>
    <row r="91" spans="1:9">
      <c r="A91" s="12">
        <v>15</v>
      </c>
      <c r="B91" s="14">
        <v>1573019</v>
      </c>
      <c r="C91" s="1" t="s">
        <v>122</v>
      </c>
      <c r="D91" s="14" t="s">
        <v>21</v>
      </c>
      <c r="E91" s="15">
        <v>3.5</v>
      </c>
      <c r="F91" s="20"/>
      <c r="G91" s="19">
        <f t="shared" si="3"/>
        <v>0</v>
      </c>
      <c r="H91" s="11"/>
      <c r="I91" s="11"/>
    </row>
    <row r="92" spans="1:9" ht="24">
      <c r="A92" s="12">
        <v>16</v>
      </c>
      <c r="B92" s="14" t="s">
        <v>82</v>
      </c>
      <c r="C92" s="1" t="s">
        <v>83</v>
      </c>
      <c r="D92" s="14" t="s">
        <v>24</v>
      </c>
      <c r="E92" s="18">
        <v>0.3075</v>
      </c>
      <c r="F92" s="20"/>
      <c r="G92" s="19">
        <f t="shared" si="3"/>
        <v>0</v>
      </c>
      <c r="H92" s="11"/>
      <c r="I92" s="11"/>
    </row>
    <row r="93" spans="1:9">
      <c r="A93" s="12">
        <v>17</v>
      </c>
      <c r="B93" s="14">
        <v>88001013</v>
      </c>
      <c r="C93" s="14" t="s">
        <v>123</v>
      </c>
      <c r="D93" s="14"/>
      <c r="E93" s="18">
        <v>0</v>
      </c>
      <c r="F93" s="20"/>
      <c r="G93" s="19">
        <f t="shared" si="3"/>
        <v>0</v>
      </c>
      <c r="H93" s="11"/>
      <c r="I93" s="11"/>
    </row>
    <row r="94" spans="1:9" ht="36">
      <c r="A94" s="12">
        <v>18</v>
      </c>
      <c r="B94" s="14" t="s">
        <v>116</v>
      </c>
      <c r="C94" s="1" t="s">
        <v>117</v>
      </c>
      <c r="D94" s="14" t="s">
        <v>115</v>
      </c>
      <c r="E94" s="18">
        <v>0.5</v>
      </c>
      <c r="F94" s="20"/>
      <c r="G94" s="19">
        <f t="shared" si="3"/>
        <v>0</v>
      </c>
      <c r="H94" s="11"/>
      <c r="I94" s="11"/>
    </row>
    <row r="95" spans="1:9" ht="24">
      <c r="A95" s="12">
        <v>19</v>
      </c>
      <c r="B95" s="14" t="s">
        <v>118</v>
      </c>
      <c r="C95" s="1" t="s">
        <v>119</v>
      </c>
      <c r="D95" s="14" t="s">
        <v>120</v>
      </c>
      <c r="E95" s="18">
        <v>0.5</v>
      </c>
      <c r="F95" s="20"/>
      <c r="G95" s="19">
        <f t="shared" si="3"/>
        <v>0</v>
      </c>
      <c r="H95" s="11"/>
      <c r="I95" s="11"/>
    </row>
    <row r="96" spans="1:9">
      <c r="A96" s="12">
        <v>21</v>
      </c>
      <c r="B96" s="14">
        <v>88001015</v>
      </c>
      <c r="C96" s="14" t="s">
        <v>124</v>
      </c>
      <c r="D96" s="14"/>
      <c r="E96" s="18">
        <v>0</v>
      </c>
      <c r="F96" s="20">
        <v>0</v>
      </c>
      <c r="G96" s="19">
        <f t="shared" si="3"/>
        <v>0</v>
      </c>
      <c r="H96" s="11"/>
      <c r="I96" s="11"/>
    </row>
    <row r="97" spans="1:9" ht="36">
      <c r="A97" s="12">
        <v>22</v>
      </c>
      <c r="B97" s="14" t="s">
        <v>78</v>
      </c>
      <c r="C97" s="1" t="s">
        <v>79</v>
      </c>
      <c r="D97" s="14" t="s">
        <v>24</v>
      </c>
      <c r="E97" s="18">
        <v>0.16200000000000001</v>
      </c>
      <c r="F97" s="20"/>
      <c r="G97" s="19">
        <f t="shared" si="3"/>
        <v>0</v>
      </c>
      <c r="H97" s="11"/>
      <c r="I97" s="11"/>
    </row>
    <row r="98" spans="1:9" ht="36">
      <c r="A98" s="12">
        <v>23</v>
      </c>
      <c r="B98" s="14" t="s">
        <v>80</v>
      </c>
      <c r="C98" s="1" t="s">
        <v>125</v>
      </c>
      <c r="D98" s="14" t="s">
        <v>24</v>
      </c>
      <c r="E98" s="18">
        <v>0.16200000000000001</v>
      </c>
      <c r="F98" s="20"/>
      <c r="G98" s="19">
        <f t="shared" si="3"/>
        <v>0</v>
      </c>
      <c r="H98" s="11"/>
      <c r="I98" s="11"/>
    </row>
    <row r="99" spans="1:9" ht="24">
      <c r="A99" s="12">
        <v>24</v>
      </c>
      <c r="B99" s="14" t="s">
        <v>43</v>
      </c>
      <c r="C99" s="1" t="s">
        <v>108</v>
      </c>
      <c r="D99" s="14" t="s">
        <v>24</v>
      </c>
      <c r="E99" s="18">
        <v>0.16200000000000001</v>
      </c>
      <c r="F99" s="20"/>
      <c r="G99" s="19">
        <f t="shared" si="3"/>
        <v>0</v>
      </c>
      <c r="H99" s="11"/>
      <c r="I99" s="11"/>
    </row>
    <row r="100" spans="1:9">
      <c r="A100" s="12">
        <v>28</v>
      </c>
      <c r="B100" s="14">
        <v>88001021</v>
      </c>
      <c r="C100" s="14" t="s">
        <v>126</v>
      </c>
      <c r="D100" s="14"/>
      <c r="E100" s="18">
        <v>0</v>
      </c>
      <c r="F100" s="20"/>
      <c r="G100" s="19"/>
      <c r="H100" s="11"/>
      <c r="I100" s="11"/>
    </row>
    <row r="101" spans="1:9" ht="36">
      <c r="A101" s="12">
        <v>29</v>
      </c>
      <c r="B101" s="14" t="s">
        <v>78</v>
      </c>
      <c r="C101" s="1" t="s">
        <v>79</v>
      </c>
      <c r="D101" s="14" t="s">
        <v>24</v>
      </c>
      <c r="E101" s="18">
        <v>5.8000000000000003E-2</v>
      </c>
      <c r="F101" s="20"/>
      <c r="G101" s="19">
        <f t="shared" si="3"/>
        <v>0</v>
      </c>
      <c r="H101" s="11"/>
      <c r="I101" s="11"/>
    </row>
    <row r="102" spans="1:9" ht="36">
      <c r="A102" s="12">
        <v>30</v>
      </c>
      <c r="B102" s="14" t="s">
        <v>80</v>
      </c>
      <c r="C102" s="1" t="s">
        <v>125</v>
      </c>
      <c r="D102" s="14" t="s">
        <v>24</v>
      </c>
      <c r="E102" s="18">
        <v>5.8000000000000003E-2</v>
      </c>
      <c r="F102" s="20"/>
      <c r="G102" s="19">
        <f t="shared" si="3"/>
        <v>0</v>
      </c>
      <c r="H102" s="11"/>
      <c r="I102" s="11"/>
    </row>
    <row r="103" spans="1:9" ht="24">
      <c r="A103" s="12">
        <v>31</v>
      </c>
      <c r="B103" s="14" t="s">
        <v>43</v>
      </c>
      <c r="C103" s="1" t="s">
        <v>108</v>
      </c>
      <c r="D103" s="14" t="s">
        <v>24</v>
      </c>
      <c r="E103" s="18">
        <v>5.8000000000000003E-2</v>
      </c>
      <c r="F103" s="20"/>
      <c r="G103" s="19">
        <f t="shared" si="3"/>
        <v>0</v>
      </c>
      <c r="H103" s="11"/>
      <c r="I103" s="11"/>
    </row>
    <row r="104" spans="1:9">
      <c r="A104" s="12">
        <v>36</v>
      </c>
      <c r="B104" s="14">
        <v>88001024</v>
      </c>
      <c r="C104" s="14" t="s">
        <v>127</v>
      </c>
      <c r="D104" s="14"/>
      <c r="E104" s="18">
        <v>0</v>
      </c>
      <c r="F104" s="20"/>
      <c r="G104" s="19"/>
      <c r="H104" s="11"/>
      <c r="I104" s="11"/>
    </row>
    <row r="105" spans="1:9" ht="36">
      <c r="A105" s="12">
        <v>37</v>
      </c>
      <c r="B105" s="14" t="s">
        <v>78</v>
      </c>
      <c r="C105" s="1" t="s">
        <v>79</v>
      </c>
      <c r="D105" s="14" t="s">
        <v>24</v>
      </c>
      <c r="E105" s="18">
        <v>0.28000000000000003</v>
      </c>
      <c r="F105" s="20"/>
      <c r="G105" s="19">
        <f t="shared" si="3"/>
        <v>0</v>
      </c>
      <c r="H105" s="11"/>
      <c r="I105" s="11"/>
    </row>
    <row r="106" spans="1:9" ht="36">
      <c r="A106" s="12">
        <v>38</v>
      </c>
      <c r="B106" s="14" t="s">
        <v>80</v>
      </c>
      <c r="C106" s="1" t="s">
        <v>125</v>
      </c>
      <c r="D106" s="14" t="s">
        <v>24</v>
      </c>
      <c r="E106" s="18">
        <v>0.28000000000000003</v>
      </c>
      <c r="F106" s="20"/>
      <c r="G106" s="19">
        <f t="shared" si="3"/>
        <v>0</v>
      </c>
      <c r="H106" s="11"/>
      <c r="I106" s="11"/>
    </row>
    <row r="107" spans="1:9" ht="24">
      <c r="A107" s="12">
        <v>39</v>
      </c>
      <c r="B107" s="14" t="s">
        <v>43</v>
      </c>
      <c r="C107" s="1" t="s">
        <v>108</v>
      </c>
      <c r="D107" s="14" t="s">
        <v>24</v>
      </c>
      <c r="E107" s="18">
        <v>0.28000000000000003</v>
      </c>
      <c r="F107" s="20"/>
      <c r="G107" s="19">
        <f t="shared" si="3"/>
        <v>0</v>
      </c>
      <c r="H107" s="11"/>
      <c r="I107" s="11"/>
    </row>
    <row r="108" spans="1:9">
      <c r="A108" s="12">
        <v>44</v>
      </c>
      <c r="B108" s="14">
        <v>88001025</v>
      </c>
      <c r="C108" s="14" t="s">
        <v>128</v>
      </c>
      <c r="D108" s="14"/>
      <c r="E108" s="18">
        <v>0</v>
      </c>
      <c r="F108" s="20"/>
      <c r="G108" s="19">
        <f t="shared" si="3"/>
        <v>0</v>
      </c>
      <c r="H108" s="11"/>
      <c r="I108" s="11"/>
    </row>
    <row r="109" spans="1:9" ht="36">
      <c r="A109" s="12">
        <v>45</v>
      </c>
      <c r="B109" s="14" t="s">
        <v>78</v>
      </c>
      <c r="C109" s="1" t="s">
        <v>79</v>
      </c>
      <c r="D109" s="14" t="s">
        <v>24</v>
      </c>
      <c r="E109" s="18">
        <v>0.22</v>
      </c>
      <c r="F109" s="20"/>
      <c r="G109" s="19">
        <f t="shared" si="3"/>
        <v>0</v>
      </c>
      <c r="H109" s="11"/>
      <c r="I109" s="11"/>
    </row>
    <row r="110" spans="1:9" ht="36">
      <c r="A110" s="12">
        <v>46</v>
      </c>
      <c r="B110" s="14" t="s">
        <v>80</v>
      </c>
      <c r="C110" s="1" t="s">
        <v>125</v>
      </c>
      <c r="D110" s="14" t="s">
        <v>24</v>
      </c>
      <c r="E110" s="18">
        <v>0.22</v>
      </c>
      <c r="F110" s="20"/>
      <c r="G110" s="19">
        <f t="shared" si="3"/>
        <v>0</v>
      </c>
      <c r="H110" s="11"/>
      <c r="I110" s="11"/>
    </row>
    <row r="111" spans="1:9" ht="24">
      <c r="A111" s="12">
        <v>47</v>
      </c>
      <c r="B111" s="14" t="s">
        <v>43</v>
      </c>
      <c r="C111" s="1" t="s">
        <v>108</v>
      </c>
      <c r="D111" s="14" t="s">
        <v>24</v>
      </c>
      <c r="E111" s="18">
        <v>0.22</v>
      </c>
      <c r="F111" s="20"/>
      <c r="G111" s="19">
        <f t="shared" si="3"/>
        <v>0</v>
      </c>
      <c r="H111" s="11"/>
      <c r="I111" s="11"/>
    </row>
    <row r="112" spans="1:9">
      <c r="A112" s="12">
        <v>51</v>
      </c>
      <c r="B112" s="14">
        <v>88001026</v>
      </c>
      <c r="C112" s="14" t="s">
        <v>129</v>
      </c>
      <c r="D112" s="14"/>
      <c r="E112" s="18">
        <v>0</v>
      </c>
      <c r="F112" s="20"/>
      <c r="G112" s="19">
        <f t="shared" si="3"/>
        <v>0</v>
      </c>
      <c r="H112" s="11"/>
      <c r="I112" s="11"/>
    </row>
    <row r="113" spans="1:9" ht="36">
      <c r="A113" s="12">
        <v>52</v>
      </c>
      <c r="B113" s="14" t="s">
        <v>109</v>
      </c>
      <c r="C113" s="1" t="s">
        <v>110</v>
      </c>
      <c r="D113" s="14" t="s">
        <v>53</v>
      </c>
      <c r="E113" s="18">
        <v>2.1000000000000001E-2</v>
      </c>
      <c r="F113" s="20"/>
      <c r="G113" s="19">
        <f t="shared" si="3"/>
        <v>0</v>
      </c>
      <c r="H113" s="11"/>
      <c r="I113" s="11"/>
    </row>
    <row r="114" spans="1:9">
      <c r="A114" s="12">
        <v>53</v>
      </c>
      <c r="B114" s="14">
        <v>88001011</v>
      </c>
      <c r="C114" s="1" t="s">
        <v>111</v>
      </c>
      <c r="D114" s="14" t="s">
        <v>73</v>
      </c>
      <c r="E114" s="15">
        <v>42</v>
      </c>
      <c r="F114" s="20"/>
      <c r="G114" s="19">
        <f t="shared" si="3"/>
        <v>0</v>
      </c>
      <c r="H114" s="11"/>
      <c r="I114" s="11"/>
    </row>
    <row r="115" spans="1:9" ht="24">
      <c r="A115" s="12">
        <v>54</v>
      </c>
      <c r="B115" s="14" t="s">
        <v>43</v>
      </c>
      <c r="C115" s="1" t="s">
        <v>108</v>
      </c>
      <c r="D115" s="14" t="s">
        <v>24</v>
      </c>
      <c r="E115" s="18">
        <v>0.30299999999999999</v>
      </c>
      <c r="F115" s="20"/>
      <c r="G115" s="19">
        <f t="shared" si="3"/>
        <v>0</v>
      </c>
      <c r="H115" s="11"/>
      <c r="I115" s="11"/>
    </row>
    <row r="116" spans="1:9">
      <c r="A116" s="12"/>
      <c r="B116" s="12"/>
      <c r="C116" s="65" t="s">
        <v>130</v>
      </c>
      <c r="D116" s="66"/>
      <c r="E116" s="66"/>
      <c r="F116" s="21"/>
      <c r="G116" s="22">
        <f>SUM(G77:G115)</f>
        <v>0</v>
      </c>
    </row>
    <row r="117" spans="1:9">
      <c r="A117" s="13"/>
      <c r="B117" s="13">
        <v>4</v>
      </c>
      <c r="C117" s="54" t="s">
        <v>131</v>
      </c>
      <c r="D117" s="53"/>
      <c r="E117" s="53"/>
      <c r="F117" s="53"/>
      <c r="G117" s="53"/>
    </row>
    <row r="118" spans="1:9">
      <c r="A118" s="12">
        <v>1</v>
      </c>
      <c r="B118" s="14" t="s">
        <v>33</v>
      </c>
      <c r="C118" s="1" t="s">
        <v>132</v>
      </c>
      <c r="D118" s="14" t="s">
        <v>35</v>
      </c>
      <c r="E118" s="15">
        <v>17</v>
      </c>
      <c r="F118" s="20"/>
      <c r="G118" s="19">
        <f t="shared" ref="G118:G125" si="4">ROUND(E118*F118,2)</f>
        <v>0</v>
      </c>
      <c r="H118" s="11"/>
      <c r="I118" s="11"/>
    </row>
    <row r="119" spans="1:9">
      <c r="A119" s="12">
        <v>3</v>
      </c>
      <c r="B119" s="14" t="s">
        <v>33</v>
      </c>
      <c r="C119" s="1" t="s">
        <v>133</v>
      </c>
      <c r="D119" s="14" t="s">
        <v>35</v>
      </c>
      <c r="E119" s="15">
        <v>11</v>
      </c>
      <c r="F119" s="20"/>
      <c r="G119" s="19">
        <f t="shared" si="4"/>
        <v>0</v>
      </c>
      <c r="H119" s="11"/>
      <c r="I119" s="11"/>
    </row>
    <row r="120" spans="1:9" ht="24">
      <c r="A120" s="12">
        <v>5</v>
      </c>
      <c r="B120" s="14" t="s">
        <v>33</v>
      </c>
      <c r="C120" s="1" t="s">
        <v>134</v>
      </c>
      <c r="D120" s="14" t="s">
        <v>35</v>
      </c>
      <c r="E120" s="15">
        <v>4</v>
      </c>
      <c r="F120" s="20"/>
      <c r="G120" s="19">
        <f t="shared" si="4"/>
        <v>0</v>
      </c>
      <c r="H120" s="11"/>
      <c r="I120" s="11"/>
    </row>
    <row r="121" spans="1:9" ht="24">
      <c r="A121" s="12">
        <v>8</v>
      </c>
      <c r="B121" s="14" t="s">
        <v>135</v>
      </c>
      <c r="C121" s="1" t="s">
        <v>136</v>
      </c>
      <c r="D121" s="14" t="s">
        <v>12</v>
      </c>
      <c r="E121" s="15">
        <v>20</v>
      </c>
      <c r="F121" s="20"/>
      <c r="G121" s="19">
        <f t="shared" si="4"/>
        <v>0</v>
      </c>
      <c r="H121" s="11"/>
      <c r="I121" s="11"/>
    </row>
    <row r="122" spans="1:9" ht="24">
      <c r="A122" s="12">
        <v>10</v>
      </c>
      <c r="B122" s="14" t="s">
        <v>137</v>
      </c>
      <c r="C122" s="1" t="s">
        <v>138</v>
      </c>
      <c r="D122" s="14" t="s">
        <v>35</v>
      </c>
      <c r="E122" s="15">
        <v>8</v>
      </c>
      <c r="F122" s="20"/>
      <c r="G122" s="19">
        <f t="shared" si="4"/>
        <v>0</v>
      </c>
      <c r="H122" s="11"/>
      <c r="I122" s="11"/>
    </row>
    <row r="123" spans="1:9" ht="36">
      <c r="A123" s="12">
        <v>12</v>
      </c>
      <c r="B123" s="14" t="s">
        <v>139</v>
      </c>
      <c r="C123" s="1" t="s">
        <v>140</v>
      </c>
      <c r="D123" s="14" t="s">
        <v>12</v>
      </c>
      <c r="E123" s="15">
        <v>3</v>
      </c>
      <c r="F123" s="20"/>
      <c r="G123" s="19">
        <f t="shared" si="4"/>
        <v>0</v>
      </c>
      <c r="H123" s="11"/>
      <c r="I123" s="11"/>
    </row>
    <row r="124" spans="1:9" ht="24">
      <c r="A124" s="12">
        <v>13</v>
      </c>
      <c r="B124" s="14" t="s">
        <v>29</v>
      </c>
      <c r="C124" s="1" t="s">
        <v>141</v>
      </c>
      <c r="D124" s="14" t="s">
        <v>12</v>
      </c>
      <c r="E124" s="15">
        <v>6</v>
      </c>
      <c r="F124" s="20"/>
      <c r="G124" s="19">
        <f t="shared" si="4"/>
        <v>0</v>
      </c>
      <c r="H124" s="11"/>
      <c r="I124" s="11"/>
    </row>
    <row r="125" spans="1:9">
      <c r="A125" s="12">
        <v>14</v>
      </c>
      <c r="B125" s="14" t="s">
        <v>137</v>
      </c>
      <c r="C125" s="1" t="s">
        <v>142</v>
      </c>
      <c r="D125" s="14" t="s">
        <v>35</v>
      </c>
      <c r="E125" s="15">
        <v>4</v>
      </c>
      <c r="F125" s="20"/>
      <c r="G125" s="19">
        <f t="shared" si="4"/>
        <v>0</v>
      </c>
      <c r="H125" s="11"/>
      <c r="I125" s="11"/>
    </row>
    <row r="126" spans="1:9">
      <c r="A126" s="12"/>
      <c r="B126" s="12"/>
      <c r="C126" s="65" t="s">
        <v>143</v>
      </c>
      <c r="D126" s="66"/>
      <c r="E126" s="66"/>
      <c r="F126" s="21"/>
      <c r="G126" s="22">
        <f>SUM(G118:G125)</f>
        <v>0</v>
      </c>
    </row>
    <row r="127" spans="1:9">
      <c r="A127" s="12"/>
      <c r="B127" s="12"/>
      <c r="C127" s="65" t="s">
        <v>144</v>
      </c>
      <c r="D127" s="66"/>
      <c r="E127" s="66"/>
      <c r="F127" s="21"/>
      <c r="G127" s="22">
        <f>SUM(G126+G116+G75+G26)</f>
        <v>0</v>
      </c>
    </row>
    <row r="128" spans="1:9">
      <c r="A128" s="12"/>
      <c r="B128" s="12"/>
      <c r="C128" s="69" t="s">
        <v>145</v>
      </c>
      <c r="D128" s="70"/>
      <c r="E128" s="70"/>
      <c r="F128" s="21"/>
      <c r="G128" s="22">
        <f>SUM(G127*0.21)</f>
        <v>0</v>
      </c>
    </row>
    <row r="129" spans="1:9">
      <c r="A129" s="12"/>
      <c r="B129" s="12"/>
      <c r="C129" s="65" t="s">
        <v>146</v>
      </c>
      <c r="D129" s="66"/>
      <c r="E129" s="66"/>
      <c r="F129" s="21"/>
      <c r="G129" s="22">
        <f>SUM(G128+G127)</f>
        <v>0</v>
      </c>
    </row>
    <row r="131" spans="1:9">
      <c r="B131" s="68" t="s">
        <v>147</v>
      </c>
      <c r="C131" s="68"/>
      <c r="D131" s="68"/>
      <c r="E131" s="68"/>
      <c r="F131" s="68"/>
      <c r="G131" s="68"/>
    </row>
    <row r="132" spans="1:9">
      <c r="B132" s="68" t="s">
        <v>147</v>
      </c>
      <c r="C132" s="68"/>
      <c r="D132" s="68"/>
      <c r="E132" s="68"/>
      <c r="F132" s="68"/>
      <c r="G132" s="68"/>
    </row>
    <row r="133" spans="1:9">
      <c r="B133" s="68" t="s">
        <v>147</v>
      </c>
      <c r="C133" s="68"/>
      <c r="D133" s="68"/>
      <c r="E133" s="68"/>
      <c r="F133" s="68"/>
      <c r="G133" s="68"/>
    </row>
    <row r="134" spans="1:9">
      <c r="B134" s="68" t="s">
        <v>147</v>
      </c>
      <c r="C134" s="68"/>
      <c r="D134" s="68"/>
      <c r="E134" s="68"/>
      <c r="F134" s="68"/>
      <c r="G134" s="68"/>
    </row>
    <row r="135" spans="1:9">
      <c r="B135" s="68" t="s">
        <v>147</v>
      </c>
      <c r="C135" s="68"/>
      <c r="D135" s="68"/>
      <c r="E135" s="68"/>
      <c r="F135" s="68"/>
      <c r="G135" s="68"/>
    </row>
    <row r="136" spans="1:9">
      <c r="B136" s="68" t="s">
        <v>147</v>
      </c>
      <c r="C136" s="68"/>
      <c r="D136" s="68"/>
      <c r="E136" s="68"/>
      <c r="F136" s="68"/>
      <c r="G136" s="68"/>
    </row>
    <row r="137" spans="1:9">
      <c r="B137" s="68" t="s">
        <v>147</v>
      </c>
      <c r="C137" s="68"/>
      <c r="D137" s="68"/>
      <c r="E137" s="68"/>
      <c r="F137" s="68"/>
      <c r="G137" s="68"/>
    </row>
    <row r="138" spans="1:9">
      <c r="B138" s="68" t="s">
        <v>147</v>
      </c>
      <c r="C138" s="68"/>
      <c r="D138" s="68"/>
      <c r="E138" s="68"/>
      <c r="F138" s="68"/>
      <c r="G138" s="68"/>
    </row>
    <row r="139" spans="1:9">
      <c r="B139" s="68" t="s">
        <v>147</v>
      </c>
      <c r="C139" s="68"/>
      <c r="D139" s="68"/>
      <c r="E139" s="68"/>
      <c r="F139" s="68"/>
      <c r="G139" s="68"/>
    </row>
    <row r="140" spans="1:9">
      <c r="B140" s="68" t="s">
        <v>147</v>
      </c>
      <c r="C140" s="68"/>
      <c r="D140" s="68"/>
      <c r="E140" s="68"/>
      <c r="F140" s="68"/>
      <c r="G140" s="68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3" spans="1:9" ht="15.75">
      <c r="C143" s="55" t="s">
        <v>307</v>
      </c>
      <c r="D143" s="56"/>
      <c r="E143" s="56"/>
      <c r="F143" s="56"/>
    </row>
    <row r="144" spans="1:9">
      <c r="C144" s="57"/>
      <c r="D144" s="56"/>
      <c r="E144" s="56"/>
      <c r="F144" s="56"/>
    </row>
    <row r="146" spans="1:9">
      <c r="A146" s="58" t="s">
        <v>0</v>
      </c>
      <c r="B146" s="53"/>
      <c r="C146" s="53"/>
      <c r="D146" s="53"/>
      <c r="E146" s="53"/>
      <c r="F146" s="53"/>
      <c r="G146" s="53"/>
    </row>
    <row r="147" spans="1:9">
      <c r="A147" s="53"/>
      <c r="B147" s="53"/>
      <c r="C147" s="53"/>
      <c r="D147" s="53"/>
      <c r="E147" s="53"/>
      <c r="F147" s="53"/>
      <c r="G147" s="53"/>
    </row>
    <row r="148" spans="1:9">
      <c r="A148" s="58" t="s">
        <v>1</v>
      </c>
      <c r="B148" s="53"/>
      <c r="C148" s="53"/>
      <c r="D148" s="53"/>
      <c r="E148" s="53"/>
      <c r="F148" s="53"/>
      <c r="G148" s="53"/>
    </row>
    <row r="149" spans="1:9">
      <c r="A149" s="53"/>
      <c r="B149" s="53"/>
      <c r="C149" s="53"/>
      <c r="D149" s="53"/>
      <c r="E149" s="53"/>
      <c r="F149" s="53"/>
      <c r="G149" s="53"/>
    </row>
    <row r="150" spans="1:9">
      <c r="A150" s="58" t="s">
        <v>148</v>
      </c>
      <c r="B150" s="53"/>
      <c r="C150" s="53"/>
      <c r="D150" s="53"/>
      <c r="E150" s="53"/>
      <c r="F150" s="53"/>
      <c r="G150" s="53"/>
    </row>
    <row r="151" spans="1:9">
      <c r="A151" s="53"/>
      <c r="B151" s="53"/>
      <c r="C151" s="53"/>
      <c r="D151" s="53"/>
      <c r="E151" s="53"/>
      <c r="F151" s="53"/>
      <c r="G151" s="53"/>
    </row>
    <row r="152" spans="1:9" ht="15" customHeight="1">
      <c r="A152" s="59" t="s">
        <v>4</v>
      </c>
      <c r="B152" s="60"/>
      <c r="C152" s="2"/>
      <c r="D152" s="67" t="s">
        <v>3</v>
      </c>
      <c r="E152" s="67"/>
      <c r="F152" s="67"/>
      <c r="G152" s="42">
        <f>G207</f>
        <v>0</v>
      </c>
    </row>
    <row r="153" spans="1:9">
      <c r="A153" s="3" t="s">
        <v>5</v>
      </c>
      <c r="B153" s="3" t="s">
        <v>7</v>
      </c>
      <c r="C153" s="3" t="s">
        <v>9</v>
      </c>
      <c r="D153" s="5" t="s">
        <v>11</v>
      </c>
      <c r="E153" s="61" t="s">
        <v>13</v>
      </c>
      <c r="F153" s="7" t="s">
        <v>14</v>
      </c>
      <c r="G153" s="10" t="s">
        <v>17</v>
      </c>
    </row>
    <row r="154" spans="1:9">
      <c r="A154" s="4" t="s">
        <v>6</v>
      </c>
      <c r="B154" s="4" t="s">
        <v>8</v>
      </c>
      <c r="C154" s="4" t="s">
        <v>10</v>
      </c>
      <c r="D154" s="6" t="s">
        <v>12</v>
      </c>
      <c r="E154" s="62"/>
      <c r="F154" s="9" t="s">
        <v>15</v>
      </c>
      <c r="G154" s="8" t="s">
        <v>16</v>
      </c>
    </row>
    <row r="155" spans="1:9">
      <c r="A155" s="13"/>
      <c r="B155" s="13">
        <v>1</v>
      </c>
      <c r="C155" s="63" t="s">
        <v>149</v>
      </c>
      <c r="D155" s="64"/>
      <c r="E155" s="64"/>
      <c r="F155" s="64"/>
      <c r="G155" s="64"/>
    </row>
    <row r="156" spans="1:9" ht="48">
      <c r="A156" s="12">
        <v>1</v>
      </c>
      <c r="B156" s="14" t="s">
        <v>150</v>
      </c>
      <c r="C156" s="1" t="s">
        <v>151</v>
      </c>
      <c r="D156" s="14" t="s">
        <v>49</v>
      </c>
      <c r="E156" s="18">
        <v>1.0999999999999999E-2</v>
      </c>
      <c r="F156" s="20"/>
      <c r="G156" s="41">
        <f t="shared" ref="G156:G161" si="5">ROUND(E156*F156,2)</f>
        <v>0</v>
      </c>
      <c r="H156" s="11"/>
      <c r="I156" s="11"/>
    </row>
    <row r="157" spans="1:9" ht="24">
      <c r="A157" s="12">
        <v>2</v>
      </c>
      <c r="B157" s="14" t="s">
        <v>152</v>
      </c>
      <c r="C157" s="1" t="s">
        <v>153</v>
      </c>
      <c r="D157" s="14" t="s">
        <v>27</v>
      </c>
      <c r="E157" s="15">
        <v>11</v>
      </c>
      <c r="F157" s="20"/>
      <c r="G157" s="19">
        <f t="shared" si="5"/>
        <v>0</v>
      </c>
      <c r="H157" s="11"/>
      <c r="I157" s="11"/>
    </row>
    <row r="158" spans="1:9" ht="24">
      <c r="A158" s="12">
        <v>3</v>
      </c>
      <c r="B158" s="14" t="s">
        <v>154</v>
      </c>
      <c r="C158" s="1" t="s">
        <v>155</v>
      </c>
      <c r="D158" s="14" t="s">
        <v>27</v>
      </c>
      <c r="E158" s="15">
        <v>11</v>
      </c>
      <c r="F158" s="20"/>
      <c r="G158" s="19">
        <f t="shared" si="5"/>
        <v>0</v>
      </c>
      <c r="H158" s="11"/>
      <c r="I158" s="11"/>
    </row>
    <row r="159" spans="1:9" ht="36">
      <c r="A159" s="12">
        <v>4</v>
      </c>
      <c r="B159" s="14" t="s">
        <v>156</v>
      </c>
      <c r="C159" s="1" t="s">
        <v>157</v>
      </c>
      <c r="D159" s="14" t="s">
        <v>12</v>
      </c>
      <c r="E159" s="15">
        <v>6</v>
      </c>
      <c r="F159" s="20"/>
      <c r="G159" s="19">
        <f t="shared" si="5"/>
        <v>0</v>
      </c>
      <c r="H159" s="11"/>
      <c r="I159" s="11"/>
    </row>
    <row r="160" spans="1:9" ht="24">
      <c r="A160" s="12">
        <v>5</v>
      </c>
      <c r="B160" s="14" t="s">
        <v>158</v>
      </c>
      <c r="C160" s="1" t="s">
        <v>159</v>
      </c>
      <c r="D160" s="14" t="s">
        <v>12</v>
      </c>
      <c r="E160" s="15">
        <v>4</v>
      </c>
      <c r="F160" s="20"/>
      <c r="G160" s="19">
        <f t="shared" si="5"/>
        <v>0</v>
      </c>
      <c r="H160" s="11"/>
      <c r="I160" s="11"/>
    </row>
    <row r="161" spans="1:9" ht="24">
      <c r="A161" s="12">
        <v>6</v>
      </c>
      <c r="B161" s="14" t="s">
        <v>160</v>
      </c>
      <c r="C161" s="1" t="s">
        <v>161</v>
      </c>
      <c r="D161" s="14" t="s">
        <v>12</v>
      </c>
      <c r="E161" s="15">
        <v>2</v>
      </c>
      <c r="F161" s="20"/>
      <c r="G161" s="19">
        <f t="shared" si="5"/>
        <v>0</v>
      </c>
      <c r="H161" s="11"/>
      <c r="I161" s="11"/>
    </row>
    <row r="162" spans="1:9">
      <c r="A162" s="12"/>
      <c r="B162" s="12"/>
      <c r="C162" s="65" t="s">
        <v>45</v>
      </c>
      <c r="D162" s="66"/>
      <c r="E162" s="66"/>
      <c r="F162" s="16"/>
      <c r="G162" s="22">
        <f>SUM(G156:G161)</f>
        <v>0</v>
      </c>
    </row>
    <row r="163" spans="1:9">
      <c r="A163" s="13"/>
      <c r="B163" s="13">
        <v>2</v>
      </c>
      <c r="C163" s="54" t="s">
        <v>162</v>
      </c>
      <c r="D163" s="53"/>
      <c r="E163" s="53"/>
      <c r="F163" s="53"/>
      <c r="G163" s="53"/>
    </row>
    <row r="164" spans="1:9" ht="48">
      <c r="A164" s="12">
        <v>1</v>
      </c>
      <c r="B164" s="14" t="s">
        <v>163</v>
      </c>
      <c r="C164" s="1" t="s">
        <v>164</v>
      </c>
      <c r="D164" s="14" t="s">
        <v>12</v>
      </c>
      <c r="E164" s="15">
        <v>1</v>
      </c>
      <c r="F164" s="20"/>
      <c r="G164" s="19">
        <f t="shared" ref="G164:G172" si="6">ROUND(E164*F164,2)</f>
        <v>0</v>
      </c>
      <c r="H164" s="11"/>
      <c r="I164" s="11"/>
    </row>
    <row r="165" spans="1:9" ht="24">
      <c r="A165" s="12">
        <v>2</v>
      </c>
      <c r="B165" s="14" t="s">
        <v>165</v>
      </c>
      <c r="C165" s="1" t="s">
        <v>166</v>
      </c>
      <c r="D165" s="14" t="s">
        <v>12</v>
      </c>
      <c r="E165" s="15">
        <v>1</v>
      </c>
      <c r="F165" s="20"/>
      <c r="G165" s="19">
        <f t="shared" si="6"/>
        <v>0</v>
      </c>
      <c r="H165" s="11"/>
      <c r="I165" s="11"/>
    </row>
    <row r="166" spans="1:9" ht="24">
      <c r="A166" s="12">
        <v>3</v>
      </c>
      <c r="B166" s="14" t="s">
        <v>167</v>
      </c>
      <c r="C166" s="1" t="s">
        <v>168</v>
      </c>
      <c r="D166" s="14" t="s">
        <v>35</v>
      </c>
      <c r="E166" s="15">
        <v>1</v>
      </c>
      <c r="F166" s="20"/>
      <c r="G166" s="19">
        <f t="shared" si="6"/>
        <v>0</v>
      </c>
      <c r="H166" s="11"/>
      <c r="I166" s="11"/>
    </row>
    <row r="167" spans="1:9">
      <c r="A167" s="12">
        <v>4</v>
      </c>
      <c r="B167" s="14">
        <v>88002001</v>
      </c>
      <c r="C167" s="1" t="s">
        <v>169</v>
      </c>
      <c r="D167" s="14" t="s">
        <v>12</v>
      </c>
      <c r="E167" s="15">
        <v>1</v>
      </c>
      <c r="F167" s="20"/>
      <c r="G167" s="19">
        <f t="shared" si="6"/>
        <v>0</v>
      </c>
      <c r="H167" s="11"/>
      <c r="I167" s="11"/>
    </row>
    <row r="168" spans="1:9" ht="36">
      <c r="A168" s="12">
        <v>5</v>
      </c>
      <c r="B168" s="14" t="s">
        <v>170</v>
      </c>
      <c r="C168" s="1" t="s">
        <v>171</v>
      </c>
      <c r="D168" s="14" t="s">
        <v>12</v>
      </c>
      <c r="E168" s="15">
        <v>1</v>
      </c>
      <c r="F168" s="20"/>
      <c r="G168" s="19">
        <f t="shared" si="6"/>
        <v>0</v>
      </c>
      <c r="H168" s="11"/>
      <c r="I168" s="11"/>
    </row>
    <row r="169" spans="1:9" ht="24">
      <c r="A169" s="12">
        <v>6</v>
      </c>
      <c r="B169" s="14">
        <v>88002002</v>
      </c>
      <c r="C169" s="1" t="s">
        <v>172</v>
      </c>
      <c r="D169" s="14" t="s">
        <v>12</v>
      </c>
      <c r="E169" s="15">
        <v>1</v>
      </c>
      <c r="F169" s="20"/>
      <c r="G169" s="19">
        <f t="shared" si="6"/>
        <v>0</v>
      </c>
      <c r="H169" s="11"/>
      <c r="I169" s="11"/>
    </row>
    <row r="170" spans="1:9" ht="24">
      <c r="A170" s="12">
        <v>7</v>
      </c>
      <c r="B170" s="14" t="s">
        <v>173</v>
      </c>
      <c r="C170" s="1" t="s">
        <v>174</v>
      </c>
      <c r="D170" s="14" t="s">
        <v>12</v>
      </c>
      <c r="E170" s="15">
        <v>1</v>
      </c>
      <c r="F170" s="20"/>
      <c r="G170" s="19">
        <f t="shared" si="6"/>
        <v>0</v>
      </c>
      <c r="H170" s="11"/>
      <c r="I170" s="11"/>
    </row>
    <row r="171" spans="1:9" ht="24">
      <c r="A171" s="12">
        <v>8</v>
      </c>
      <c r="B171" s="14" t="s">
        <v>175</v>
      </c>
      <c r="C171" s="1" t="s">
        <v>176</v>
      </c>
      <c r="D171" s="14" t="s">
        <v>12</v>
      </c>
      <c r="E171" s="15">
        <v>1</v>
      </c>
      <c r="F171" s="20"/>
      <c r="G171" s="19">
        <f t="shared" si="6"/>
        <v>0</v>
      </c>
      <c r="H171" s="11"/>
      <c r="I171" s="11"/>
    </row>
    <row r="172" spans="1:9" ht="48">
      <c r="A172" s="12">
        <v>9</v>
      </c>
      <c r="B172" s="14" t="s">
        <v>177</v>
      </c>
      <c r="C172" s="1" t="s">
        <v>178</v>
      </c>
      <c r="D172" s="14" t="s">
        <v>12</v>
      </c>
      <c r="E172" s="15">
        <v>2</v>
      </c>
      <c r="F172" s="20"/>
      <c r="G172" s="19">
        <f t="shared" si="6"/>
        <v>0</v>
      </c>
      <c r="H172" s="11"/>
      <c r="I172" s="11"/>
    </row>
    <row r="173" spans="1:9">
      <c r="A173" s="12"/>
      <c r="B173" s="12"/>
      <c r="C173" s="65" t="s">
        <v>99</v>
      </c>
      <c r="D173" s="66"/>
      <c r="E173" s="66"/>
      <c r="F173" s="16"/>
      <c r="G173" s="22">
        <f>SUM(G167:G172)</f>
        <v>0</v>
      </c>
    </row>
    <row r="174" spans="1:9">
      <c r="A174" s="13"/>
      <c r="B174" s="13">
        <v>3</v>
      </c>
      <c r="C174" s="54" t="s">
        <v>179</v>
      </c>
      <c r="D174" s="53"/>
      <c r="E174" s="53"/>
      <c r="F174" s="53"/>
      <c r="G174" s="53"/>
    </row>
    <row r="175" spans="1:9" ht="24">
      <c r="A175" s="12">
        <v>1</v>
      </c>
      <c r="B175" s="14" t="s">
        <v>167</v>
      </c>
      <c r="C175" s="1" t="s">
        <v>168</v>
      </c>
      <c r="D175" s="14" t="s">
        <v>35</v>
      </c>
      <c r="E175" s="15">
        <v>2</v>
      </c>
      <c r="F175" s="20"/>
      <c r="G175" s="19">
        <f t="shared" ref="G175:G190" si="7">ROUND(E175*F175,2)</f>
        <v>0</v>
      </c>
      <c r="H175" s="11"/>
      <c r="I175" s="11"/>
    </row>
    <row r="176" spans="1:9">
      <c r="A176" s="12">
        <v>2</v>
      </c>
      <c r="B176" s="14">
        <v>88002003</v>
      </c>
      <c r="C176" s="1" t="s">
        <v>180</v>
      </c>
      <c r="D176" s="14" t="s">
        <v>12</v>
      </c>
      <c r="E176" s="15">
        <v>2</v>
      </c>
      <c r="F176" s="20"/>
      <c r="G176" s="19">
        <f t="shared" si="7"/>
        <v>0</v>
      </c>
      <c r="H176" s="11"/>
      <c r="I176" s="11"/>
    </row>
    <row r="177" spans="1:9" ht="36">
      <c r="A177" s="12">
        <v>3</v>
      </c>
      <c r="B177" s="14" t="s">
        <v>170</v>
      </c>
      <c r="C177" s="1" t="s">
        <v>171</v>
      </c>
      <c r="D177" s="14" t="s">
        <v>12</v>
      </c>
      <c r="E177" s="15">
        <v>6</v>
      </c>
      <c r="F177" s="20"/>
      <c r="G177" s="19">
        <f t="shared" si="7"/>
        <v>0</v>
      </c>
      <c r="H177" s="11"/>
      <c r="I177" s="11"/>
    </row>
    <row r="178" spans="1:9" ht="24">
      <c r="A178" s="12">
        <v>4</v>
      </c>
      <c r="B178" s="14">
        <v>88002004</v>
      </c>
      <c r="C178" s="1" t="s">
        <v>181</v>
      </c>
      <c r="D178" s="14" t="s">
        <v>12</v>
      </c>
      <c r="E178" s="15">
        <v>2</v>
      </c>
      <c r="F178" s="20"/>
      <c r="G178" s="19">
        <f t="shared" si="7"/>
        <v>0</v>
      </c>
      <c r="H178" s="11"/>
      <c r="I178" s="11"/>
    </row>
    <row r="179" spans="1:9">
      <c r="A179" s="12">
        <v>5</v>
      </c>
      <c r="B179" s="14">
        <v>88002005</v>
      </c>
      <c r="C179" s="1" t="s">
        <v>182</v>
      </c>
      <c r="D179" s="14" t="s">
        <v>12</v>
      </c>
      <c r="E179" s="15">
        <v>2</v>
      </c>
      <c r="F179" s="20"/>
      <c r="G179" s="19">
        <f t="shared" si="7"/>
        <v>0</v>
      </c>
      <c r="H179" s="11"/>
      <c r="I179" s="11"/>
    </row>
    <row r="180" spans="1:9">
      <c r="A180" s="12">
        <v>6</v>
      </c>
      <c r="B180" s="14">
        <v>88002006</v>
      </c>
      <c r="C180" s="1" t="s">
        <v>183</v>
      </c>
      <c r="D180" s="14" t="s">
        <v>12</v>
      </c>
      <c r="E180" s="15">
        <v>2</v>
      </c>
      <c r="F180" s="20"/>
      <c r="G180" s="19">
        <f t="shared" si="7"/>
        <v>0</v>
      </c>
      <c r="H180" s="11"/>
      <c r="I180" s="11"/>
    </row>
    <row r="181" spans="1:9" ht="24">
      <c r="A181" s="12">
        <v>7</v>
      </c>
      <c r="B181" s="14" t="s">
        <v>184</v>
      </c>
      <c r="C181" s="1" t="s">
        <v>185</v>
      </c>
      <c r="D181" s="14" t="s">
        <v>12</v>
      </c>
      <c r="E181" s="15">
        <v>1</v>
      </c>
      <c r="F181" s="20"/>
      <c r="G181" s="19">
        <f t="shared" si="7"/>
        <v>0</v>
      </c>
      <c r="H181" s="11"/>
      <c r="I181" s="11"/>
    </row>
    <row r="182" spans="1:9" ht="24">
      <c r="A182" s="12">
        <v>8</v>
      </c>
      <c r="B182" s="14">
        <v>88002007</v>
      </c>
      <c r="C182" s="1" t="s">
        <v>186</v>
      </c>
      <c r="D182" s="14" t="s">
        <v>12</v>
      </c>
      <c r="E182" s="15">
        <v>1</v>
      </c>
      <c r="F182" s="20"/>
      <c r="G182" s="19">
        <f t="shared" si="7"/>
        <v>0</v>
      </c>
      <c r="H182" s="11"/>
      <c r="I182" s="11"/>
    </row>
    <row r="183" spans="1:9" ht="24">
      <c r="A183" s="12">
        <v>9</v>
      </c>
      <c r="B183" s="14" t="s">
        <v>187</v>
      </c>
      <c r="C183" s="1" t="s">
        <v>188</v>
      </c>
      <c r="D183" s="14" t="s">
        <v>35</v>
      </c>
      <c r="E183" s="15">
        <v>2</v>
      </c>
      <c r="F183" s="20"/>
      <c r="G183" s="19">
        <f t="shared" si="7"/>
        <v>0</v>
      </c>
      <c r="H183" s="11"/>
      <c r="I183" s="11"/>
    </row>
    <row r="184" spans="1:9" ht="24">
      <c r="A184" s="12">
        <v>10</v>
      </c>
      <c r="B184" s="14" t="s">
        <v>189</v>
      </c>
      <c r="C184" s="1" t="s">
        <v>190</v>
      </c>
      <c r="D184" s="14" t="s">
        <v>12</v>
      </c>
      <c r="E184" s="15">
        <v>2</v>
      </c>
      <c r="F184" s="20"/>
      <c r="G184" s="19">
        <f t="shared" si="7"/>
        <v>0</v>
      </c>
      <c r="H184" s="11"/>
      <c r="I184" s="11"/>
    </row>
    <row r="185" spans="1:9" ht="24">
      <c r="A185" s="12">
        <v>11</v>
      </c>
      <c r="B185" s="14" t="s">
        <v>191</v>
      </c>
      <c r="C185" s="1" t="s">
        <v>192</v>
      </c>
      <c r="D185" s="14" t="s">
        <v>21</v>
      </c>
      <c r="E185" s="18">
        <v>0.05</v>
      </c>
      <c r="F185" s="20"/>
      <c r="G185" s="19">
        <f t="shared" si="7"/>
        <v>0</v>
      </c>
      <c r="H185" s="11"/>
      <c r="I185" s="11"/>
    </row>
    <row r="186" spans="1:9" ht="48">
      <c r="A186" s="12">
        <v>12</v>
      </c>
      <c r="B186" s="14" t="s">
        <v>193</v>
      </c>
      <c r="C186" s="1" t="s">
        <v>194</v>
      </c>
      <c r="D186" s="14" t="s">
        <v>24</v>
      </c>
      <c r="E186" s="18">
        <v>0.01</v>
      </c>
      <c r="F186" s="20"/>
      <c r="G186" s="19">
        <f t="shared" si="7"/>
        <v>0</v>
      </c>
      <c r="H186" s="11"/>
      <c r="I186" s="11"/>
    </row>
    <row r="187" spans="1:9" ht="36">
      <c r="A187" s="12">
        <v>13</v>
      </c>
      <c r="B187" s="14" t="s">
        <v>195</v>
      </c>
      <c r="C187" s="1" t="s">
        <v>196</v>
      </c>
      <c r="D187" s="14" t="s">
        <v>21</v>
      </c>
      <c r="E187" s="15">
        <v>1.25</v>
      </c>
      <c r="F187" s="20"/>
      <c r="G187" s="19">
        <f t="shared" si="7"/>
        <v>0</v>
      </c>
      <c r="H187" s="11"/>
      <c r="I187" s="11"/>
    </row>
    <row r="188" spans="1:9" ht="24">
      <c r="A188" s="12">
        <v>14</v>
      </c>
      <c r="B188" s="14" t="s">
        <v>197</v>
      </c>
      <c r="C188" s="1" t="s">
        <v>198</v>
      </c>
      <c r="D188" s="14" t="s">
        <v>35</v>
      </c>
      <c r="E188" s="15">
        <v>1</v>
      </c>
      <c r="F188" s="20"/>
      <c r="G188" s="19">
        <f t="shared" si="7"/>
        <v>0</v>
      </c>
      <c r="H188" s="11"/>
      <c r="I188" s="11"/>
    </row>
    <row r="189" spans="1:9" ht="36">
      <c r="A189" s="12">
        <v>15</v>
      </c>
      <c r="B189" s="14" t="s">
        <v>199</v>
      </c>
      <c r="C189" s="1" t="s">
        <v>200</v>
      </c>
      <c r="D189" s="14" t="s">
        <v>87</v>
      </c>
      <c r="E189" s="18">
        <v>0.11</v>
      </c>
      <c r="F189" s="20"/>
      <c r="G189" s="19">
        <f t="shared" si="7"/>
        <v>0</v>
      </c>
      <c r="H189" s="11"/>
      <c r="I189" s="11"/>
    </row>
    <row r="190" spans="1:9">
      <c r="A190" s="12">
        <v>16</v>
      </c>
      <c r="B190" s="14" t="s">
        <v>201</v>
      </c>
      <c r="C190" s="1" t="s">
        <v>202</v>
      </c>
      <c r="D190" s="14" t="s">
        <v>12</v>
      </c>
      <c r="E190" s="15">
        <v>1</v>
      </c>
      <c r="F190" s="20"/>
      <c r="G190" s="19">
        <f t="shared" si="7"/>
        <v>0</v>
      </c>
      <c r="H190" s="11"/>
      <c r="I190" s="11"/>
    </row>
    <row r="191" spans="1:9">
      <c r="A191" s="12"/>
      <c r="B191" s="12"/>
      <c r="C191" s="65" t="s">
        <v>130</v>
      </c>
      <c r="D191" s="66"/>
      <c r="E191" s="66"/>
      <c r="F191" s="21"/>
      <c r="G191" s="22">
        <f>SUM(G185:G190)</f>
        <v>0</v>
      </c>
    </row>
    <row r="192" spans="1:9">
      <c r="A192" s="13"/>
      <c r="B192" s="13">
        <v>4</v>
      </c>
      <c r="C192" s="54" t="s">
        <v>203</v>
      </c>
      <c r="D192" s="53"/>
      <c r="E192" s="53"/>
      <c r="F192" s="53"/>
      <c r="G192" s="53"/>
    </row>
    <row r="193" spans="1:9" ht="36">
      <c r="A193" s="12">
        <v>1</v>
      </c>
      <c r="B193" s="14" t="s">
        <v>204</v>
      </c>
      <c r="C193" s="1" t="s">
        <v>205</v>
      </c>
      <c r="D193" s="14" t="s">
        <v>87</v>
      </c>
      <c r="E193" s="18">
        <v>0.42</v>
      </c>
      <c r="F193" s="20"/>
      <c r="G193" s="19">
        <f t="shared" ref="G193:G203" si="8">ROUND(E193*F193,2)</f>
        <v>0</v>
      </c>
      <c r="H193" s="11"/>
      <c r="I193" s="11"/>
    </row>
    <row r="194" spans="1:9" ht="24">
      <c r="A194" s="12">
        <v>2</v>
      </c>
      <c r="B194" s="14" t="s">
        <v>206</v>
      </c>
      <c r="C194" s="1" t="s">
        <v>207</v>
      </c>
      <c r="D194" s="14" t="s">
        <v>12</v>
      </c>
      <c r="E194" s="15">
        <v>42</v>
      </c>
      <c r="F194" s="20"/>
      <c r="G194" s="19">
        <f t="shared" si="8"/>
        <v>0</v>
      </c>
      <c r="H194" s="11"/>
      <c r="I194" s="11"/>
    </row>
    <row r="195" spans="1:9" ht="24">
      <c r="A195" s="12">
        <v>3</v>
      </c>
      <c r="B195" s="14" t="s">
        <v>208</v>
      </c>
      <c r="C195" s="1" t="s">
        <v>209</v>
      </c>
      <c r="D195" s="14" t="s">
        <v>35</v>
      </c>
      <c r="E195" s="15">
        <v>4</v>
      </c>
      <c r="F195" s="20"/>
      <c r="G195" s="19">
        <f t="shared" si="8"/>
        <v>0</v>
      </c>
      <c r="H195" s="11"/>
      <c r="I195" s="11"/>
    </row>
    <row r="196" spans="1:9">
      <c r="A196" s="12">
        <v>4</v>
      </c>
      <c r="B196" s="14" t="s">
        <v>210</v>
      </c>
      <c r="C196" s="1" t="s">
        <v>211</v>
      </c>
      <c r="D196" s="14" t="s">
        <v>12</v>
      </c>
      <c r="E196" s="15">
        <v>1</v>
      </c>
      <c r="F196" s="20"/>
      <c r="G196" s="19">
        <f t="shared" si="8"/>
        <v>0</v>
      </c>
      <c r="H196" s="11"/>
      <c r="I196" s="11"/>
    </row>
    <row r="197" spans="1:9">
      <c r="A197" s="12">
        <v>5</v>
      </c>
      <c r="B197" s="14" t="s">
        <v>212</v>
      </c>
      <c r="C197" s="1" t="s">
        <v>213</v>
      </c>
      <c r="D197" s="14" t="s">
        <v>12</v>
      </c>
      <c r="E197" s="15">
        <v>3</v>
      </c>
      <c r="F197" s="20"/>
      <c r="G197" s="19">
        <f t="shared" si="8"/>
        <v>0</v>
      </c>
      <c r="H197" s="11"/>
      <c r="I197" s="11"/>
    </row>
    <row r="198" spans="1:9" ht="24">
      <c r="A198" s="12">
        <v>6</v>
      </c>
      <c r="B198" s="14" t="s">
        <v>214</v>
      </c>
      <c r="C198" s="1" t="s">
        <v>215</v>
      </c>
      <c r="D198" s="14" t="s">
        <v>35</v>
      </c>
      <c r="E198" s="15">
        <v>11</v>
      </c>
      <c r="F198" s="20"/>
      <c r="G198" s="19">
        <f t="shared" si="8"/>
        <v>0</v>
      </c>
      <c r="H198" s="11"/>
      <c r="I198" s="11"/>
    </row>
    <row r="199" spans="1:9">
      <c r="A199" s="12">
        <v>7</v>
      </c>
      <c r="B199" s="14" t="s">
        <v>216</v>
      </c>
      <c r="C199" s="1" t="s">
        <v>217</v>
      </c>
      <c r="D199" s="14" t="s">
        <v>12</v>
      </c>
      <c r="E199" s="15">
        <v>1</v>
      </c>
      <c r="F199" s="20"/>
      <c r="G199" s="19">
        <f t="shared" si="8"/>
        <v>0</v>
      </c>
      <c r="H199" s="11"/>
      <c r="I199" s="11"/>
    </row>
    <row r="200" spans="1:9">
      <c r="A200" s="12">
        <v>8</v>
      </c>
      <c r="B200" s="14" t="s">
        <v>218</v>
      </c>
      <c r="C200" s="1" t="s">
        <v>219</v>
      </c>
      <c r="D200" s="14" t="s">
        <v>12</v>
      </c>
      <c r="E200" s="15">
        <v>5</v>
      </c>
      <c r="F200" s="20"/>
      <c r="G200" s="19">
        <f t="shared" si="8"/>
        <v>0</v>
      </c>
      <c r="H200" s="11"/>
      <c r="I200" s="11"/>
    </row>
    <row r="201" spans="1:9">
      <c r="A201" s="12">
        <v>9</v>
      </c>
      <c r="B201" s="14" t="s">
        <v>220</v>
      </c>
      <c r="C201" s="1" t="s">
        <v>221</v>
      </c>
      <c r="D201" s="14" t="s">
        <v>12</v>
      </c>
      <c r="E201" s="15">
        <v>5</v>
      </c>
      <c r="F201" s="20"/>
      <c r="G201" s="19">
        <f t="shared" si="8"/>
        <v>0</v>
      </c>
      <c r="H201" s="11"/>
      <c r="I201" s="11"/>
    </row>
    <row r="202" spans="1:9" ht="48">
      <c r="A202" s="12">
        <v>10</v>
      </c>
      <c r="B202" s="14" t="s">
        <v>150</v>
      </c>
      <c r="C202" s="1" t="s">
        <v>151</v>
      </c>
      <c r="D202" s="14" t="s">
        <v>49</v>
      </c>
      <c r="E202" s="18">
        <v>4.2000000000000003E-2</v>
      </c>
      <c r="F202" s="20"/>
      <c r="G202" s="19">
        <f t="shared" si="8"/>
        <v>0</v>
      </c>
      <c r="H202" s="11"/>
      <c r="I202" s="11"/>
    </row>
    <row r="203" spans="1:9" ht="36">
      <c r="A203" s="12">
        <v>11</v>
      </c>
      <c r="B203" s="14" t="s">
        <v>222</v>
      </c>
      <c r="C203" s="1" t="s">
        <v>223</v>
      </c>
      <c r="D203" s="14" t="s">
        <v>27</v>
      </c>
      <c r="E203" s="15">
        <v>42</v>
      </c>
      <c r="F203" s="20"/>
      <c r="G203" s="19">
        <f t="shared" si="8"/>
        <v>0</v>
      </c>
      <c r="H203" s="11"/>
      <c r="I203" s="11"/>
    </row>
    <row r="204" spans="1:9">
      <c r="A204" s="12"/>
      <c r="B204" s="12"/>
      <c r="C204" s="65" t="s">
        <v>143</v>
      </c>
      <c r="D204" s="66"/>
      <c r="E204" s="66"/>
      <c r="F204" s="16"/>
      <c r="G204" s="22">
        <f>SUM(G198:G203)</f>
        <v>0</v>
      </c>
    </row>
    <row r="205" spans="1:9">
      <c r="A205" s="12"/>
      <c r="B205" s="12"/>
      <c r="C205" s="65" t="s">
        <v>224</v>
      </c>
      <c r="D205" s="66"/>
      <c r="E205" s="66"/>
      <c r="F205" s="16"/>
      <c r="G205" s="22">
        <f>SUM(G204+G191+G173+G162)</f>
        <v>0</v>
      </c>
    </row>
    <row r="206" spans="1:9">
      <c r="A206" s="12"/>
      <c r="B206" s="12"/>
      <c r="C206" s="69" t="s">
        <v>145</v>
      </c>
      <c r="D206" s="70"/>
      <c r="E206" s="70"/>
      <c r="F206" s="16"/>
      <c r="G206" s="22">
        <f>SUM(G205*0.21)</f>
        <v>0</v>
      </c>
    </row>
    <row r="207" spans="1:9">
      <c r="A207" s="12"/>
      <c r="B207" s="12"/>
      <c r="C207" s="65" t="s">
        <v>225</v>
      </c>
      <c r="D207" s="66"/>
      <c r="E207" s="66"/>
      <c r="F207" s="16"/>
      <c r="G207" s="22">
        <f>SUM(G206+G205)</f>
        <v>0</v>
      </c>
    </row>
    <row r="209" spans="1:9">
      <c r="B209" s="68" t="s">
        <v>147</v>
      </c>
      <c r="C209" s="68"/>
      <c r="D209" s="68"/>
      <c r="E209" s="68"/>
      <c r="F209" s="68"/>
      <c r="G209" s="68"/>
    </row>
    <row r="210" spans="1:9">
      <c r="B210" s="68" t="s">
        <v>147</v>
      </c>
      <c r="C210" s="68"/>
      <c r="D210" s="68"/>
      <c r="E210" s="68"/>
      <c r="F210" s="68"/>
      <c r="G210" s="68"/>
    </row>
    <row r="211" spans="1:9">
      <c r="B211" s="68" t="s">
        <v>147</v>
      </c>
      <c r="C211" s="68"/>
      <c r="D211" s="68"/>
      <c r="E211" s="68"/>
      <c r="F211" s="68"/>
      <c r="G211" s="68"/>
    </row>
    <row r="212" spans="1:9">
      <c r="B212" s="68" t="s">
        <v>147</v>
      </c>
      <c r="C212" s="68"/>
      <c r="D212" s="68"/>
      <c r="E212" s="68"/>
      <c r="F212" s="68"/>
      <c r="G212" s="68"/>
    </row>
    <row r="213" spans="1:9">
      <c r="B213" s="68" t="s">
        <v>147</v>
      </c>
      <c r="C213" s="68"/>
      <c r="D213" s="68"/>
      <c r="E213" s="68"/>
      <c r="F213" s="68"/>
      <c r="G213" s="68"/>
    </row>
    <row r="214" spans="1:9">
      <c r="B214" s="68" t="s">
        <v>147</v>
      </c>
      <c r="C214" s="68"/>
      <c r="D214" s="68"/>
      <c r="E214" s="68"/>
      <c r="F214" s="68"/>
      <c r="G214" s="68"/>
    </row>
    <row r="215" spans="1:9">
      <c r="B215" s="68" t="s">
        <v>147</v>
      </c>
      <c r="C215" s="68"/>
      <c r="D215" s="68"/>
      <c r="E215" s="68"/>
      <c r="F215" s="68"/>
      <c r="G215" s="68"/>
    </row>
    <row r="216" spans="1:9">
      <c r="B216" s="68" t="s">
        <v>147</v>
      </c>
      <c r="C216" s="68"/>
      <c r="D216" s="68"/>
      <c r="E216" s="68"/>
      <c r="F216" s="68"/>
      <c r="G216" s="68"/>
    </row>
    <row r="217" spans="1:9">
      <c r="B217" s="68" t="s">
        <v>147</v>
      </c>
      <c r="C217" s="68"/>
      <c r="D217" s="68"/>
      <c r="E217" s="68"/>
      <c r="F217" s="68"/>
      <c r="G217" s="68"/>
    </row>
    <row r="218" spans="1:9">
      <c r="B218" s="68" t="s">
        <v>147</v>
      </c>
      <c r="C218" s="68"/>
      <c r="D218" s="68"/>
      <c r="E218" s="68"/>
      <c r="F218" s="68"/>
      <c r="G218" s="68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1" spans="1:9" ht="15.75">
      <c r="C221" s="55" t="s">
        <v>306</v>
      </c>
      <c r="D221" s="56"/>
      <c r="E221" s="56"/>
      <c r="F221" s="56"/>
    </row>
    <row r="222" spans="1:9">
      <c r="C222" s="57"/>
      <c r="D222" s="56"/>
      <c r="E222" s="56"/>
      <c r="F222" s="56"/>
    </row>
    <row r="224" spans="1:9">
      <c r="A224" s="58" t="s">
        <v>0</v>
      </c>
      <c r="B224" s="53"/>
      <c r="C224" s="53"/>
      <c r="D224" s="53"/>
      <c r="E224" s="53"/>
      <c r="F224" s="53"/>
      <c r="G224" s="53"/>
    </row>
    <row r="225" spans="1:9">
      <c r="A225" s="53"/>
      <c r="B225" s="53"/>
      <c r="C225" s="53"/>
      <c r="D225" s="53"/>
      <c r="E225" s="53"/>
      <c r="F225" s="53"/>
      <c r="G225" s="53"/>
    </row>
    <row r="226" spans="1:9">
      <c r="A226" s="58" t="s">
        <v>1</v>
      </c>
      <c r="B226" s="53"/>
      <c r="C226" s="53"/>
      <c r="D226" s="53"/>
      <c r="E226" s="53"/>
      <c r="F226" s="53"/>
      <c r="G226" s="53"/>
    </row>
    <row r="227" spans="1:9">
      <c r="A227" s="53"/>
      <c r="B227" s="53"/>
      <c r="C227" s="53"/>
      <c r="D227" s="53"/>
      <c r="E227" s="53"/>
      <c r="F227" s="53"/>
      <c r="G227" s="53"/>
    </row>
    <row r="228" spans="1:9">
      <c r="A228" s="58" t="s">
        <v>226</v>
      </c>
      <c r="B228" s="53"/>
      <c r="C228" s="53"/>
      <c r="D228" s="53"/>
      <c r="E228" s="53"/>
      <c r="F228" s="53"/>
      <c r="G228" s="53"/>
    </row>
    <row r="229" spans="1:9">
      <c r="A229" s="53"/>
      <c r="B229" s="53"/>
      <c r="C229" s="53"/>
      <c r="D229" s="53"/>
      <c r="E229" s="53"/>
      <c r="F229" s="53"/>
      <c r="G229" s="53"/>
    </row>
    <row r="230" spans="1:9" ht="15" customHeight="1">
      <c r="A230" s="59" t="s">
        <v>4</v>
      </c>
      <c r="B230" s="60"/>
      <c r="C230" s="2"/>
      <c r="D230" s="67" t="s">
        <v>3</v>
      </c>
      <c r="E230" s="67"/>
      <c r="F230" s="67"/>
      <c r="G230" s="42">
        <f>G283</f>
        <v>0</v>
      </c>
    </row>
    <row r="231" spans="1:9">
      <c r="A231" s="3" t="s">
        <v>5</v>
      </c>
      <c r="B231" s="3" t="s">
        <v>7</v>
      </c>
      <c r="C231" s="3" t="s">
        <v>9</v>
      </c>
      <c r="D231" s="5" t="s">
        <v>11</v>
      </c>
      <c r="E231" s="61" t="s">
        <v>13</v>
      </c>
      <c r="F231" s="7" t="s">
        <v>14</v>
      </c>
      <c r="G231" s="10" t="s">
        <v>17</v>
      </c>
    </row>
    <row r="232" spans="1:9">
      <c r="A232" s="4" t="s">
        <v>6</v>
      </c>
      <c r="B232" s="4" t="s">
        <v>8</v>
      </c>
      <c r="C232" s="4" t="s">
        <v>10</v>
      </c>
      <c r="D232" s="6" t="s">
        <v>12</v>
      </c>
      <c r="E232" s="62"/>
      <c r="F232" s="9" t="s">
        <v>15</v>
      </c>
      <c r="G232" s="8" t="s">
        <v>16</v>
      </c>
    </row>
    <row r="233" spans="1:9">
      <c r="A233" s="13"/>
      <c r="B233" s="13">
        <v>1</v>
      </c>
      <c r="C233" s="63" t="s">
        <v>227</v>
      </c>
      <c r="D233" s="64"/>
      <c r="E233" s="64"/>
      <c r="F233" s="64"/>
      <c r="G233" s="64"/>
    </row>
    <row r="234" spans="1:9" ht="36">
      <c r="A234" s="12">
        <v>1</v>
      </c>
      <c r="B234" s="14" t="s">
        <v>228</v>
      </c>
      <c r="C234" s="1" t="s">
        <v>229</v>
      </c>
      <c r="D234" s="14" t="s">
        <v>49</v>
      </c>
      <c r="E234" s="15">
        <v>2.1</v>
      </c>
      <c r="F234" s="20"/>
      <c r="G234" s="19">
        <f t="shared" ref="G234:G279" si="9">ROUND(E234*F234,2)</f>
        <v>0</v>
      </c>
      <c r="H234" s="11"/>
      <c r="I234" s="11"/>
    </row>
    <row r="235" spans="1:9" ht="36">
      <c r="A235" s="12">
        <v>2</v>
      </c>
      <c r="B235" s="14" t="s">
        <v>230</v>
      </c>
      <c r="C235" s="1" t="s">
        <v>231</v>
      </c>
      <c r="D235" s="14" t="s">
        <v>49</v>
      </c>
      <c r="E235" s="15">
        <v>2.1</v>
      </c>
      <c r="F235" s="20"/>
      <c r="G235" s="19">
        <f t="shared" si="9"/>
        <v>0</v>
      </c>
      <c r="H235" s="11"/>
      <c r="I235" s="11"/>
    </row>
    <row r="236" spans="1:9" ht="24">
      <c r="A236" s="12">
        <v>3</v>
      </c>
      <c r="B236" s="14" t="s">
        <v>232</v>
      </c>
      <c r="C236" s="1" t="s">
        <v>233</v>
      </c>
      <c r="D236" s="14" t="s">
        <v>87</v>
      </c>
      <c r="E236" s="15">
        <v>58.6</v>
      </c>
      <c r="F236" s="20"/>
      <c r="G236" s="19">
        <f t="shared" si="9"/>
        <v>0</v>
      </c>
      <c r="H236" s="11"/>
      <c r="I236" s="11"/>
    </row>
    <row r="237" spans="1:9" ht="36">
      <c r="A237" s="12">
        <v>4</v>
      </c>
      <c r="B237" s="14" t="s">
        <v>234</v>
      </c>
      <c r="C237" s="1" t="s">
        <v>235</v>
      </c>
      <c r="D237" s="14" t="s">
        <v>27</v>
      </c>
      <c r="E237" s="15">
        <v>15</v>
      </c>
      <c r="F237" s="20"/>
      <c r="G237" s="19">
        <f t="shared" si="9"/>
        <v>0</v>
      </c>
      <c r="H237" s="11"/>
      <c r="I237" s="11"/>
    </row>
    <row r="238" spans="1:9" ht="36">
      <c r="A238" s="12">
        <v>5</v>
      </c>
      <c r="B238" s="14">
        <v>510340</v>
      </c>
      <c r="C238" s="1" t="s">
        <v>236</v>
      </c>
      <c r="D238" s="14" t="s">
        <v>237</v>
      </c>
      <c r="E238" s="15">
        <v>294.5</v>
      </c>
      <c r="F238" s="20"/>
      <c r="G238" s="19">
        <f t="shared" si="9"/>
        <v>0</v>
      </c>
      <c r="H238" s="11"/>
      <c r="I238" s="11"/>
    </row>
    <row r="239" spans="1:9" ht="36">
      <c r="A239" s="12">
        <v>6</v>
      </c>
      <c r="B239" s="14">
        <v>510320</v>
      </c>
      <c r="C239" s="1" t="s">
        <v>238</v>
      </c>
      <c r="D239" s="14" t="s">
        <v>237</v>
      </c>
      <c r="E239" s="15">
        <v>290</v>
      </c>
      <c r="F239" s="20"/>
      <c r="G239" s="19">
        <f t="shared" si="9"/>
        <v>0</v>
      </c>
      <c r="H239" s="11"/>
      <c r="I239" s="11"/>
    </row>
    <row r="240" spans="1:9">
      <c r="A240" s="12">
        <v>7</v>
      </c>
      <c r="B240" s="14">
        <v>88003002</v>
      </c>
      <c r="C240" s="1" t="s">
        <v>239</v>
      </c>
      <c r="D240" s="14" t="s">
        <v>27</v>
      </c>
      <c r="E240" s="15">
        <v>30</v>
      </c>
      <c r="F240" s="20"/>
      <c r="G240" s="19">
        <f t="shared" si="9"/>
        <v>0</v>
      </c>
      <c r="H240" s="11"/>
      <c r="I240" s="11"/>
    </row>
    <row r="241" spans="1:9" ht="24">
      <c r="A241" s="12">
        <v>8</v>
      </c>
      <c r="B241" s="14" t="s">
        <v>240</v>
      </c>
      <c r="C241" s="1" t="s">
        <v>241</v>
      </c>
      <c r="D241" s="14" t="s">
        <v>87</v>
      </c>
      <c r="E241" s="15">
        <v>40.6</v>
      </c>
      <c r="F241" s="20"/>
      <c r="G241" s="19">
        <f t="shared" si="9"/>
        <v>0</v>
      </c>
      <c r="H241" s="11"/>
      <c r="I241" s="11"/>
    </row>
    <row r="242" spans="1:9" ht="36">
      <c r="A242" s="12">
        <v>9</v>
      </c>
      <c r="B242" s="14" t="s">
        <v>242</v>
      </c>
      <c r="C242" s="1" t="s">
        <v>243</v>
      </c>
      <c r="D242" s="14" t="s">
        <v>87</v>
      </c>
      <c r="E242" s="18">
        <v>0.1</v>
      </c>
      <c r="F242" s="20"/>
      <c r="G242" s="19">
        <f t="shared" si="9"/>
        <v>0</v>
      </c>
      <c r="H242" s="11"/>
      <c r="I242" s="11"/>
    </row>
    <row r="243" spans="1:9" ht="24">
      <c r="A243" s="12">
        <v>10</v>
      </c>
      <c r="B243" s="14" t="s">
        <v>244</v>
      </c>
      <c r="C243" s="1" t="s">
        <v>245</v>
      </c>
      <c r="D243" s="14" t="s">
        <v>27</v>
      </c>
      <c r="E243" s="15">
        <v>10</v>
      </c>
      <c r="F243" s="20"/>
      <c r="G243" s="19">
        <f t="shared" si="9"/>
        <v>0</v>
      </c>
      <c r="H243" s="11"/>
      <c r="I243" s="11"/>
    </row>
    <row r="244" spans="1:9">
      <c r="A244" s="12">
        <v>11</v>
      </c>
      <c r="B244" s="14" t="s">
        <v>246</v>
      </c>
      <c r="C244" s="1" t="s">
        <v>247</v>
      </c>
      <c r="D244" s="14" t="s">
        <v>27</v>
      </c>
      <c r="E244" s="15">
        <v>2100</v>
      </c>
      <c r="F244" s="20"/>
      <c r="G244" s="19">
        <f t="shared" si="9"/>
        <v>0</v>
      </c>
      <c r="H244" s="11"/>
      <c r="I244" s="11"/>
    </row>
    <row r="245" spans="1:9">
      <c r="A245" s="12">
        <v>12</v>
      </c>
      <c r="B245" s="14" t="s">
        <v>248</v>
      </c>
      <c r="C245" s="1" t="s">
        <v>249</v>
      </c>
      <c r="D245" s="14" t="s">
        <v>27</v>
      </c>
      <c r="E245" s="15">
        <v>2100</v>
      </c>
      <c r="F245" s="20"/>
      <c r="G245" s="19">
        <f t="shared" si="9"/>
        <v>0</v>
      </c>
      <c r="H245" s="11"/>
      <c r="I245" s="11"/>
    </row>
    <row r="246" spans="1:9" ht="24">
      <c r="A246" s="12">
        <v>13</v>
      </c>
      <c r="B246" s="14" t="s">
        <v>250</v>
      </c>
      <c r="C246" s="1" t="s">
        <v>251</v>
      </c>
      <c r="D246" s="14" t="s">
        <v>27</v>
      </c>
      <c r="E246" s="15">
        <v>35</v>
      </c>
      <c r="F246" s="20"/>
      <c r="G246" s="19">
        <f t="shared" si="9"/>
        <v>0</v>
      </c>
      <c r="H246" s="11"/>
      <c r="I246" s="11"/>
    </row>
    <row r="247" spans="1:9" ht="24">
      <c r="A247" s="12">
        <v>14</v>
      </c>
      <c r="B247" s="14" t="s">
        <v>252</v>
      </c>
      <c r="C247" s="1" t="s">
        <v>253</v>
      </c>
      <c r="D247" s="14" t="s">
        <v>49</v>
      </c>
      <c r="E247" s="15">
        <v>2.1150000000000002</v>
      </c>
      <c r="F247" s="20"/>
      <c r="G247" s="19">
        <f t="shared" si="9"/>
        <v>0</v>
      </c>
      <c r="H247" s="11"/>
      <c r="I247" s="11"/>
    </row>
    <row r="248" spans="1:9" ht="36">
      <c r="A248" s="12">
        <v>15</v>
      </c>
      <c r="B248" s="14" t="s">
        <v>254</v>
      </c>
      <c r="C248" s="1" t="s">
        <v>255</v>
      </c>
      <c r="D248" s="14" t="s">
        <v>12</v>
      </c>
      <c r="E248" s="15">
        <v>2</v>
      </c>
      <c r="F248" s="20"/>
      <c r="G248" s="19">
        <f t="shared" si="9"/>
        <v>0</v>
      </c>
      <c r="H248" s="11"/>
      <c r="I248" s="11"/>
    </row>
    <row r="249" spans="1:9" ht="36">
      <c r="A249" s="12">
        <v>16</v>
      </c>
      <c r="B249" s="14" t="s">
        <v>254</v>
      </c>
      <c r="C249" s="1" t="s">
        <v>255</v>
      </c>
      <c r="D249" s="14" t="s">
        <v>12</v>
      </c>
      <c r="E249" s="15">
        <v>50</v>
      </c>
      <c r="F249" s="20"/>
      <c r="G249" s="19">
        <f t="shared" si="9"/>
        <v>0</v>
      </c>
      <c r="H249" s="11"/>
      <c r="I249" s="11"/>
    </row>
    <row r="250" spans="1:9" ht="24">
      <c r="A250" s="12">
        <v>17</v>
      </c>
      <c r="B250" s="14" t="s">
        <v>256</v>
      </c>
      <c r="C250" s="1" t="s">
        <v>257</v>
      </c>
      <c r="D250" s="14" t="s">
        <v>12</v>
      </c>
      <c r="E250" s="15">
        <v>2</v>
      </c>
      <c r="F250" s="20"/>
      <c r="G250" s="19">
        <f t="shared" si="9"/>
        <v>0</v>
      </c>
      <c r="H250" s="11"/>
      <c r="I250" s="11"/>
    </row>
    <row r="251" spans="1:9" ht="24">
      <c r="A251" s="12">
        <v>18</v>
      </c>
      <c r="B251" s="14" t="s">
        <v>256</v>
      </c>
      <c r="C251" s="1" t="s">
        <v>257</v>
      </c>
      <c r="D251" s="14" t="s">
        <v>12</v>
      </c>
      <c r="E251" s="15">
        <v>50</v>
      </c>
      <c r="F251" s="20"/>
      <c r="G251" s="19">
        <f t="shared" si="9"/>
        <v>0</v>
      </c>
      <c r="H251" s="11"/>
      <c r="I251" s="11"/>
    </row>
    <row r="252" spans="1:9" ht="24">
      <c r="A252" s="12">
        <v>19</v>
      </c>
      <c r="B252" s="14" t="s">
        <v>258</v>
      </c>
      <c r="C252" s="1" t="s">
        <v>259</v>
      </c>
      <c r="D252" s="14" t="s">
        <v>35</v>
      </c>
      <c r="E252" s="15">
        <v>30</v>
      </c>
      <c r="F252" s="20"/>
      <c r="G252" s="19">
        <f t="shared" si="9"/>
        <v>0</v>
      </c>
      <c r="H252" s="11"/>
      <c r="I252" s="11"/>
    </row>
    <row r="253" spans="1:9" ht="36">
      <c r="A253" s="12">
        <v>20</v>
      </c>
      <c r="B253" s="14" t="s">
        <v>260</v>
      </c>
      <c r="C253" s="1" t="s">
        <v>261</v>
      </c>
      <c r="D253" s="14" t="s">
        <v>39</v>
      </c>
      <c r="E253" s="18">
        <v>0.04</v>
      </c>
      <c r="F253" s="20"/>
      <c r="G253" s="19">
        <f t="shared" si="9"/>
        <v>0</v>
      </c>
      <c r="H253" s="11"/>
      <c r="I253" s="11"/>
    </row>
    <row r="254" spans="1:9" ht="24">
      <c r="A254" s="12">
        <v>21</v>
      </c>
      <c r="B254" s="14" t="s">
        <v>258</v>
      </c>
      <c r="C254" s="1" t="s">
        <v>259</v>
      </c>
      <c r="D254" s="14" t="s">
        <v>35</v>
      </c>
      <c r="E254" s="15">
        <v>2</v>
      </c>
      <c r="F254" s="20"/>
      <c r="G254" s="19">
        <f t="shared" si="9"/>
        <v>0</v>
      </c>
      <c r="H254" s="11"/>
      <c r="I254" s="11"/>
    </row>
    <row r="255" spans="1:9" ht="36">
      <c r="A255" s="12">
        <v>22</v>
      </c>
      <c r="B255" s="14" t="s">
        <v>254</v>
      </c>
      <c r="C255" s="1" t="s">
        <v>255</v>
      </c>
      <c r="D255" s="14" t="s">
        <v>12</v>
      </c>
      <c r="E255" s="15">
        <v>92</v>
      </c>
      <c r="F255" s="20"/>
      <c r="G255" s="19">
        <f t="shared" si="9"/>
        <v>0</v>
      </c>
      <c r="H255" s="11"/>
      <c r="I255" s="11"/>
    </row>
    <row r="256" spans="1:9" ht="36">
      <c r="A256" s="12">
        <v>23</v>
      </c>
      <c r="B256" s="14" t="s">
        <v>256</v>
      </c>
      <c r="C256" s="1" t="s">
        <v>262</v>
      </c>
      <c r="D256" s="14" t="s">
        <v>12</v>
      </c>
      <c r="E256" s="15">
        <v>92</v>
      </c>
      <c r="F256" s="20"/>
      <c r="G256" s="19">
        <f t="shared" si="9"/>
        <v>0</v>
      </c>
      <c r="H256" s="11"/>
      <c r="I256" s="11"/>
    </row>
    <row r="257" spans="1:9">
      <c r="A257" s="12">
        <v>24</v>
      </c>
      <c r="B257" s="14" t="s">
        <v>263</v>
      </c>
      <c r="C257" s="1" t="s">
        <v>264</v>
      </c>
      <c r="D257" s="14" t="s">
        <v>35</v>
      </c>
      <c r="E257" s="15">
        <v>1</v>
      </c>
      <c r="F257" s="20"/>
      <c r="G257" s="19">
        <f t="shared" si="9"/>
        <v>0</v>
      </c>
      <c r="H257" s="11"/>
      <c r="I257" s="11"/>
    </row>
    <row r="258" spans="1:9" ht="24">
      <c r="A258" s="12">
        <v>25</v>
      </c>
      <c r="B258" s="14" t="s">
        <v>265</v>
      </c>
      <c r="C258" s="1" t="s">
        <v>266</v>
      </c>
      <c r="D258" s="14" t="s">
        <v>42</v>
      </c>
      <c r="E258" s="18">
        <v>0.05</v>
      </c>
      <c r="F258" s="20"/>
      <c r="G258" s="19">
        <f t="shared" si="9"/>
        <v>0</v>
      </c>
      <c r="H258" s="11"/>
      <c r="I258" s="11"/>
    </row>
    <row r="259" spans="1:9" ht="24">
      <c r="A259" s="12">
        <v>26</v>
      </c>
      <c r="B259" s="14" t="s">
        <v>267</v>
      </c>
      <c r="C259" s="1" t="s">
        <v>268</v>
      </c>
      <c r="D259" s="14" t="s">
        <v>35</v>
      </c>
      <c r="E259" s="15">
        <v>1</v>
      </c>
      <c r="F259" s="20"/>
      <c r="G259" s="19">
        <f t="shared" si="9"/>
        <v>0</v>
      </c>
      <c r="H259" s="11"/>
      <c r="I259" s="11"/>
    </row>
    <row r="260" spans="1:9">
      <c r="A260" s="12">
        <v>27</v>
      </c>
      <c r="B260" s="14" t="s">
        <v>269</v>
      </c>
      <c r="C260" s="1" t="s">
        <v>270</v>
      </c>
      <c r="D260" s="14" t="s">
        <v>12</v>
      </c>
      <c r="E260" s="15">
        <v>1</v>
      </c>
      <c r="F260" s="20"/>
      <c r="G260" s="19">
        <f t="shared" si="9"/>
        <v>0</v>
      </c>
      <c r="H260" s="11"/>
      <c r="I260" s="11"/>
    </row>
    <row r="261" spans="1:9">
      <c r="A261" s="12">
        <v>28</v>
      </c>
      <c r="B261" s="14">
        <v>88003003</v>
      </c>
      <c r="C261" s="1" t="s">
        <v>271</v>
      </c>
      <c r="D261" s="14" t="s">
        <v>12</v>
      </c>
      <c r="E261" s="15">
        <v>1</v>
      </c>
      <c r="F261" s="20"/>
      <c r="G261" s="19">
        <f t="shared" si="9"/>
        <v>0</v>
      </c>
      <c r="H261" s="11"/>
      <c r="I261" s="11"/>
    </row>
    <row r="262" spans="1:9">
      <c r="A262" s="12">
        <v>29</v>
      </c>
      <c r="B262" s="14">
        <v>88003004</v>
      </c>
      <c r="C262" s="14" t="s">
        <v>272</v>
      </c>
      <c r="D262" s="14"/>
      <c r="E262" s="18">
        <v>0</v>
      </c>
      <c r="F262" s="20"/>
      <c r="G262" s="19">
        <f t="shared" si="9"/>
        <v>0</v>
      </c>
      <c r="H262" s="11"/>
      <c r="I262" s="11"/>
    </row>
    <row r="263" spans="1:9">
      <c r="A263" s="12">
        <v>30</v>
      </c>
      <c r="B263" s="14">
        <v>88003005</v>
      </c>
      <c r="C263" s="14" t="s">
        <v>273</v>
      </c>
      <c r="D263" s="14"/>
      <c r="E263" s="18">
        <v>0</v>
      </c>
      <c r="F263" s="20"/>
      <c r="G263" s="19">
        <f t="shared" si="9"/>
        <v>0</v>
      </c>
      <c r="H263" s="11"/>
      <c r="I263" s="11"/>
    </row>
    <row r="264" spans="1:9" ht="24">
      <c r="A264" s="12">
        <v>31</v>
      </c>
      <c r="B264" s="14" t="s">
        <v>274</v>
      </c>
      <c r="C264" s="1" t="s">
        <v>275</v>
      </c>
      <c r="D264" s="14" t="s">
        <v>27</v>
      </c>
      <c r="E264" s="15">
        <v>30</v>
      </c>
      <c r="F264" s="20"/>
      <c r="G264" s="19">
        <f t="shared" si="9"/>
        <v>0</v>
      </c>
      <c r="H264" s="11"/>
      <c r="I264" s="11"/>
    </row>
    <row r="265" spans="1:9" ht="36">
      <c r="A265" s="12">
        <v>32</v>
      </c>
      <c r="B265" s="14" t="s">
        <v>276</v>
      </c>
      <c r="C265" s="1" t="s">
        <v>277</v>
      </c>
      <c r="D265" s="14" t="s">
        <v>87</v>
      </c>
      <c r="E265" s="18">
        <v>0.01</v>
      </c>
      <c r="F265" s="20"/>
      <c r="G265" s="19">
        <f t="shared" si="9"/>
        <v>0</v>
      </c>
      <c r="H265" s="11"/>
      <c r="I265" s="11"/>
    </row>
    <row r="266" spans="1:9" ht="24">
      <c r="A266" s="12">
        <v>33</v>
      </c>
      <c r="B266" s="14" t="s">
        <v>278</v>
      </c>
      <c r="C266" s="1" t="s">
        <v>279</v>
      </c>
      <c r="D266" s="14" t="s">
        <v>12</v>
      </c>
      <c r="E266" s="15">
        <v>20</v>
      </c>
      <c r="F266" s="20"/>
      <c r="G266" s="19">
        <f t="shared" si="9"/>
        <v>0</v>
      </c>
      <c r="H266" s="11"/>
      <c r="I266" s="11"/>
    </row>
    <row r="267" spans="1:9">
      <c r="A267" s="12">
        <v>34</v>
      </c>
      <c r="B267" s="14">
        <v>88003008</v>
      </c>
      <c r="C267" s="1" t="s">
        <v>280</v>
      </c>
      <c r="D267" s="14" t="s">
        <v>12</v>
      </c>
      <c r="E267" s="15">
        <v>18</v>
      </c>
      <c r="F267" s="20"/>
      <c r="G267" s="19">
        <f t="shared" si="9"/>
        <v>0</v>
      </c>
      <c r="H267" s="11"/>
      <c r="I267" s="11"/>
    </row>
    <row r="268" spans="1:9">
      <c r="A268" s="12">
        <v>35</v>
      </c>
      <c r="B268" s="14">
        <v>88003006</v>
      </c>
      <c r="C268" s="1" t="s">
        <v>281</v>
      </c>
      <c r="D268" s="14" t="s">
        <v>12</v>
      </c>
      <c r="E268" s="15">
        <v>2</v>
      </c>
      <c r="F268" s="20"/>
      <c r="G268" s="19">
        <f t="shared" si="9"/>
        <v>0</v>
      </c>
      <c r="H268" s="11"/>
      <c r="I268" s="11"/>
    </row>
    <row r="269" spans="1:9">
      <c r="A269" s="12">
        <v>36</v>
      </c>
      <c r="B269" s="14">
        <v>88003007</v>
      </c>
      <c r="C269" s="1" t="s">
        <v>282</v>
      </c>
      <c r="D269" s="14" t="s">
        <v>12</v>
      </c>
      <c r="E269" s="15">
        <v>2</v>
      </c>
      <c r="F269" s="20"/>
      <c r="G269" s="19">
        <f t="shared" si="9"/>
        <v>0</v>
      </c>
      <c r="H269" s="11"/>
      <c r="I269" s="11"/>
    </row>
    <row r="270" spans="1:9" ht="24">
      <c r="A270" s="12">
        <v>37</v>
      </c>
      <c r="B270" s="14" t="s">
        <v>283</v>
      </c>
      <c r="C270" s="1" t="s">
        <v>284</v>
      </c>
      <c r="D270" s="14" t="s">
        <v>285</v>
      </c>
      <c r="E270" s="15">
        <v>1.26</v>
      </c>
      <c r="F270" s="20"/>
      <c r="G270" s="19">
        <f t="shared" si="9"/>
        <v>0</v>
      </c>
      <c r="H270" s="11"/>
      <c r="I270" s="11"/>
    </row>
    <row r="271" spans="1:9">
      <c r="A271" s="12">
        <v>38</v>
      </c>
      <c r="B271" s="14">
        <v>88003005</v>
      </c>
      <c r="C271" s="14" t="s">
        <v>273</v>
      </c>
      <c r="D271" s="14"/>
      <c r="E271" s="18">
        <v>0</v>
      </c>
      <c r="F271" s="20"/>
      <c r="G271" s="19">
        <f t="shared" si="9"/>
        <v>0</v>
      </c>
      <c r="H271" s="11"/>
      <c r="I271" s="11"/>
    </row>
    <row r="272" spans="1:9" ht="24">
      <c r="A272" s="12">
        <v>39</v>
      </c>
      <c r="B272" s="14" t="s">
        <v>274</v>
      </c>
      <c r="C272" s="1" t="s">
        <v>275</v>
      </c>
      <c r="D272" s="14" t="s">
        <v>27</v>
      </c>
      <c r="E272" s="15">
        <v>15</v>
      </c>
      <c r="F272" s="20"/>
      <c r="G272" s="19">
        <f t="shared" si="9"/>
        <v>0</v>
      </c>
      <c r="H272" s="11"/>
      <c r="I272" s="11"/>
    </row>
    <row r="273" spans="1:9" ht="36">
      <c r="A273" s="12">
        <v>40</v>
      </c>
      <c r="B273" s="14" t="s">
        <v>276</v>
      </c>
      <c r="C273" s="1" t="s">
        <v>277</v>
      </c>
      <c r="D273" s="14" t="s">
        <v>87</v>
      </c>
      <c r="E273" s="18">
        <v>0.01</v>
      </c>
      <c r="F273" s="20"/>
      <c r="G273" s="19">
        <f t="shared" si="9"/>
        <v>0</v>
      </c>
      <c r="H273" s="11"/>
      <c r="I273" s="11"/>
    </row>
    <row r="274" spans="1:9" ht="24">
      <c r="A274" s="12">
        <v>41</v>
      </c>
      <c r="B274" s="14" t="s">
        <v>278</v>
      </c>
      <c r="C274" s="1" t="s">
        <v>279</v>
      </c>
      <c r="D274" s="14" t="s">
        <v>12</v>
      </c>
      <c r="E274" s="15">
        <v>10</v>
      </c>
      <c r="F274" s="20"/>
      <c r="G274" s="19">
        <f t="shared" si="9"/>
        <v>0</v>
      </c>
      <c r="H274" s="11"/>
      <c r="I274" s="11"/>
    </row>
    <row r="275" spans="1:9">
      <c r="A275" s="12">
        <v>42</v>
      </c>
      <c r="B275" s="14">
        <v>88003008</v>
      </c>
      <c r="C275" s="1" t="s">
        <v>280</v>
      </c>
      <c r="D275" s="14" t="s">
        <v>12</v>
      </c>
      <c r="E275" s="15">
        <v>9</v>
      </c>
      <c r="F275" s="20"/>
      <c r="G275" s="19">
        <f t="shared" si="9"/>
        <v>0</v>
      </c>
      <c r="H275" s="11"/>
      <c r="I275" s="11"/>
    </row>
    <row r="276" spans="1:9">
      <c r="A276" s="12">
        <v>43</v>
      </c>
      <c r="B276" s="14">
        <v>88003006</v>
      </c>
      <c r="C276" s="1" t="s">
        <v>281</v>
      </c>
      <c r="D276" s="14" t="s">
        <v>12</v>
      </c>
      <c r="E276" s="15">
        <v>1</v>
      </c>
      <c r="F276" s="20"/>
      <c r="G276" s="19">
        <f t="shared" si="9"/>
        <v>0</v>
      </c>
      <c r="H276" s="11"/>
      <c r="I276" s="11"/>
    </row>
    <row r="277" spans="1:9">
      <c r="A277" s="12">
        <v>44</v>
      </c>
      <c r="B277" s="14">
        <v>88003007</v>
      </c>
      <c r="C277" s="1" t="s">
        <v>282</v>
      </c>
      <c r="D277" s="14" t="s">
        <v>12</v>
      </c>
      <c r="E277" s="15">
        <v>1</v>
      </c>
      <c r="F277" s="20"/>
      <c r="G277" s="19">
        <f t="shared" si="9"/>
        <v>0</v>
      </c>
      <c r="H277" s="11"/>
      <c r="I277" s="11"/>
    </row>
    <row r="278" spans="1:9">
      <c r="A278" s="12">
        <v>45</v>
      </c>
      <c r="B278" s="14" t="s">
        <v>286</v>
      </c>
      <c r="C278" s="1" t="s">
        <v>287</v>
      </c>
      <c r="D278" s="14" t="s">
        <v>35</v>
      </c>
      <c r="E278" s="15">
        <v>1</v>
      </c>
      <c r="F278" s="20"/>
      <c r="G278" s="19">
        <f t="shared" si="9"/>
        <v>0</v>
      </c>
      <c r="H278" s="11"/>
      <c r="I278" s="11"/>
    </row>
    <row r="279" spans="1:9" ht="24">
      <c r="A279" s="12">
        <v>46</v>
      </c>
      <c r="B279" s="14" t="s">
        <v>283</v>
      </c>
      <c r="C279" s="1" t="s">
        <v>284</v>
      </c>
      <c r="D279" s="14" t="s">
        <v>285</v>
      </c>
      <c r="E279" s="15">
        <v>1.26</v>
      </c>
      <c r="F279" s="20"/>
      <c r="G279" s="19">
        <f t="shared" si="9"/>
        <v>0</v>
      </c>
      <c r="H279" s="11"/>
      <c r="I279" s="11"/>
    </row>
    <row r="280" spans="1:9">
      <c r="A280" s="12"/>
      <c r="B280" s="12"/>
      <c r="C280" s="65" t="s">
        <v>45</v>
      </c>
      <c r="D280" s="66"/>
      <c r="E280" s="66"/>
      <c r="F280" s="16"/>
      <c r="G280" s="22">
        <f>SUM(G234:G279)</f>
        <v>0</v>
      </c>
    </row>
    <row r="281" spans="1:9">
      <c r="A281" s="12"/>
      <c r="B281" s="12"/>
      <c r="C281" s="65" t="s">
        <v>288</v>
      </c>
      <c r="D281" s="66"/>
      <c r="E281" s="66"/>
      <c r="F281" s="16"/>
      <c r="G281" s="22">
        <f>SUM(G234:G279)</f>
        <v>0</v>
      </c>
    </row>
    <row r="282" spans="1:9">
      <c r="A282" s="12"/>
      <c r="B282" s="12"/>
      <c r="C282" s="69" t="s">
        <v>145</v>
      </c>
      <c r="D282" s="70"/>
      <c r="E282" s="70"/>
      <c r="F282" s="16"/>
      <c r="G282" s="22">
        <f>SUM(G281*0.21)</f>
        <v>0</v>
      </c>
    </row>
    <row r="283" spans="1:9">
      <c r="A283" s="12"/>
      <c r="B283" s="12"/>
      <c r="C283" s="65" t="s">
        <v>289</v>
      </c>
      <c r="D283" s="66"/>
      <c r="E283" s="66"/>
      <c r="F283" s="16"/>
      <c r="G283" s="22">
        <f>SUM(G281+G282)</f>
        <v>0</v>
      </c>
    </row>
    <row r="285" spans="1:9">
      <c r="B285" s="68" t="s">
        <v>147</v>
      </c>
      <c r="C285" s="68"/>
      <c r="D285" s="68"/>
      <c r="E285" s="68"/>
      <c r="F285" s="68"/>
      <c r="G285" s="68"/>
    </row>
    <row r="286" spans="1:9">
      <c r="B286" s="68" t="s">
        <v>147</v>
      </c>
      <c r="C286" s="68"/>
      <c r="D286" s="68"/>
      <c r="E286" s="68"/>
      <c r="F286" s="68"/>
      <c r="G286" s="68"/>
    </row>
    <row r="287" spans="1:9">
      <c r="B287" s="68" t="s">
        <v>147</v>
      </c>
      <c r="C287" s="68"/>
      <c r="D287" s="68"/>
      <c r="E287" s="68"/>
      <c r="F287" s="68"/>
      <c r="G287" s="68"/>
    </row>
    <row r="288" spans="1:9">
      <c r="B288" s="68" t="s">
        <v>147</v>
      </c>
      <c r="C288" s="68"/>
      <c r="D288" s="68"/>
      <c r="E288" s="68"/>
      <c r="F288" s="68"/>
      <c r="G288" s="68"/>
    </row>
    <row r="289" spans="1:9">
      <c r="B289" s="68" t="s">
        <v>147</v>
      </c>
      <c r="C289" s="68"/>
      <c r="D289" s="68"/>
      <c r="E289" s="68"/>
      <c r="F289" s="68"/>
      <c r="G289" s="68"/>
    </row>
    <row r="290" spans="1:9">
      <c r="B290" s="68" t="s">
        <v>147</v>
      </c>
      <c r="C290" s="68"/>
      <c r="D290" s="68"/>
      <c r="E290" s="68"/>
      <c r="F290" s="68"/>
      <c r="G290" s="68"/>
    </row>
    <row r="291" spans="1:9">
      <c r="B291" s="68" t="s">
        <v>147</v>
      </c>
      <c r="C291" s="68"/>
      <c r="D291" s="68"/>
      <c r="E291" s="68"/>
      <c r="F291" s="68"/>
      <c r="G291" s="68"/>
    </row>
    <row r="292" spans="1:9">
      <c r="B292" s="68" t="s">
        <v>147</v>
      </c>
      <c r="C292" s="68"/>
      <c r="D292" s="68"/>
      <c r="E292" s="68"/>
      <c r="F292" s="68"/>
      <c r="G292" s="68"/>
    </row>
    <row r="293" spans="1:9">
      <c r="B293" s="68" t="s">
        <v>147</v>
      </c>
      <c r="C293" s="68"/>
      <c r="D293" s="68"/>
      <c r="E293" s="68"/>
      <c r="F293" s="68"/>
      <c r="G293" s="68"/>
    </row>
    <row r="294" spans="1:9">
      <c r="B294" s="68" t="s">
        <v>147</v>
      </c>
      <c r="C294" s="68"/>
      <c r="D294" s="68"/>
      <c r="E294" s="68"/>
      <c r="F294" s="68"/>
      <c r="G294" s="68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</sheetData>
  <sheetProtection algorithmName="SHA-512" hashValue="ya9goK6HLn9FIuertWgoD+4wfVWaxGfuwGcLhiA7gA492vGt7qO2+yYPMz6DaTfWFJuTH5tO9LcrbmwYWnVNcw==" saltValue="Mdo4gurxFZ9r8bFvp//UjQ==" spinCount="100000" sheet="1" objects="1" scenarios="1"/>
  <mergeCells count="81">
    <mergeCell ref="B293:G293"/>
    <mergeCell ref="B294:G294"/>
    <mergeCell ref="B287:G287"/>
    <mergeCell ref="B288:G288"/>
    <mergeCell ref="B289:G289"/>
    <mergeCell ref="B290:G290"/>
    <mergeCell ref="B291:G291"/>
    <mergeCell ref="B292:G292"/>
    <mergeCell ref="B286:G286"/>
    <mergeCell ref="A226:G227"/>
    <mergeCell ref="A228:G229"/>
    <mergeCell ref="A230:B230"/>
    <mergeCell ref="E231:E232"/>
    <mergeCell ref="C233:G233"/>
    <mergeCell ref="C280:E280"/>
    <mergeCell ref="C281:E281"/>
    <mergeCell ref="C282:E282"/>
    <mergeCell ref="C283:E283"/>
    <mergeCell ref="B285:G285"/>
    <mergeCell ref="D230:F230"/>
    <mergeCell ref="A224:G225"/>
    <mergeCell ref="B210:G210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C221:F221"/>
    <mergeCell ref="C222:F222"/>
    <mergeCell ref="B209:G209"/>
    <mergeCell ref="C155:G155"/>
    <mergeCell ref="C162:E162"/>
    <mergeCell ref="C163:G163"/>
    <mergeCell ref="C173:E173"/>
    <mergeCell ref="C174:G174"/>
    <mergeCell ref="C191:E191"/>
    <mergeCell ref="C192:G192"/>
    <mergeCell ref="C204:E204"/>
    <mergeCell ref="C205:E205"/>
    <mergeCell ref="C206:E206"/>
    <mergeCell ref="C207:E207"/>
    <mergeCell ref="E153:E154"/>
    <mergeCell ref="B137:G137"/>
    <mergeCell ref="B138:G138"/>
    <mergeCell ref="B139:G139"/>
    <mergeCell ref="B140:G140"/>
    <mergeCell ref="C143:F143"/>
    <mergeCell ref="C144:F144"/>
    <mergeCell ref="A146:G147"/>
    <mergeCell ref="A148:G149"/>
    <mergeCell ref="A150:G151"/>
    <mergeCell ref="A152:B152"/>
    <mergeCell ref="D152:F152"/>
    <mergeCell ref="B136:G136"/>
    <mergeCell ref="C116:E116"/>
    <mergeCell ref="C117:G117"/>
    <mergeCell ref="C126:E126"/>
    <mergeCell ref="C127:E127"/>
    <mergeCell ref="C128:E128"/>
    <mergeCell ref="C129:E129"/>
    <mergeCell ref="B131:G131"/>
    <mergeCell ref="B132:G132"/>
    <mergeCell ref="B133:G133"/>
    <mergeCell ref="B134:G134"/>
    <mergeCell ref="B135:G135"/>
    <mergeCell ref="C76:G76"/>
    <mergeCell ref="C2:F2"/>
    <mergeCell ref="C3:F3"/>
    <mergeCell ref="A5:G6"/>
    <mergeCell ref="A7:G8"/>
    <mergeCell ref="A9:G10"/>
    <mergeCell ref="A11:B11"/>
    <mergeCell ref="E12:E13"/>
    <mergeCell ref="C14:G14"/>
    <mergeCell ref="C26:E26"/>
    <mergeCell ref="C27:G27"/>
    <mergeCell ref="C75:E75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E076-649D-43D7-88BE-C31946CCD32C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Suvestinis</vt:lpstr>
      <vt:lpstr>Žiniaraščiai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Rūta Rameikaitė-Jonienė</cp:lastModifiedBy>
  <dcterms:created xsi:type="dcterms:W3CDTF">2010-02-09T07:20:51Z</dcterms:created>
  <dcterms:modified xsi:type="dcterms:W3CDTF">2024-12-13T07:16:09Z</dcterms:modified>
</cp:coreProperties>
</file>