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L:\5000\5100\9_Projektų verčių skaičiavimai (JK)\Projektai\110 kV KL\110 kV KL Šeškinė-Žvėrynas\"/>
    </mc:Choice>
  </mc:AlternateContent>
  <xr:revisionPtr revIDLastSave="0" documentId="13_ncr:1_{EF79ED68-8845-4AB4-94E1-1D15A2AAEFD0}" xr6:coauthVersionLast="47" xr6:coauthVersionMax="47" xr10:uidLastSave="{00000000-0000-0000-0000-000000000000}"/>
  <bookViews>
    <workbookView xWindow="-108" yWindow="-108" windowWidth="23256" windowHeight="12456" xr2:uid="{00000000-000D-0000-FFFF-FFFF00000000}"/>
  </bookViews>
  <sheets>
    <sheet name="110 kV Žiniaraštis Rangovui" sheetId="17" r:id="rId1"/>
    <sheet name="Pagalbinis" sheetId="13" state="hidden" r:id="rId2"/>
    <sheet name="Turto grupės, IMT vnt." sheetId="8" r:id="rId3"/>
  </sheets>
  <definedNames>
    <definedName name="_xlnm._FilterDatabase" localSheetId="0" hidden="1">#REF!</definedName>
    <definedName name="_xlnm._FilterDatabase" localSheetId="2" hidden="1">'Turto grupės, IMT vnt.'!$A$4:$F$236</definedName>
    <definedName name="_xlnm.Print_Area" localSheetId="2">'Turto grupės, IMT vnt.'!$A$4:$F$236</definedName>
    <definedName name="_xlnm.Print_Titles" localSheetId="2">'Turto grupės, IMT vnt.'!$4:$4</definedName>
    <definedName name="Z_98301F96_D399_4910_9999_351C6D6AFBB9_.wvu.Cols" localSheetId="2" hidden="1">'Turto grupės, IMT vnt.'!#REF!</definedName>
    <definedName name="Z_98301F96_D399_4910_9999_351C6D6AFBB9_.wvu.FilterData" localSheetId="2" hidden="1">'Turto grupės, IMT vnt.'!$A$4:$F$236</definedName>
    <definedName name="Z_98301F96_D399_4910_9999_351C6D6AFBB9_.wvu.PrintTitles" localSheetId="2" hidden="1">'Turto grupės, IMT vnt.'!$4:$4</definedName>
    <definedName name="Z_DABFEFA7_46E4_47C3_ADE3_8C245C7CE1FD_.wvu.Cols" localSheetId="2" hidden="1">'Turto grupės, IMT vnt.'!#REF!</definedName>
    <definedName name="Z_DABFEFA7_46E4_47C3_ADE3_8C245C7CE1FD_.wvu.FilterData" localSheetId="2" hidden="1">'Turto grupės, IMT vnt.'!$A$4:$F$236</definedName>
    <definedName name="Z_DABFEFA7_46E4_47C3_ADE3_8C245C7CE1FD_.wvu.PrintTitles" localSheetId="2" hidden="1">'Turto grupės, IMT vnt.'!$4:$4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17" l="1"/>
  <c r="G21" i="17"/>
  <c r="G12" i="17" l="1"/>
  <c r="G11" i="17" s="1"/>
  <c r="G15" i="17"/>
  <c r="G18" i="17"/>
  <c r="E19" i="17"/>
  <c r="F19" i="17"/>
  <c r="D19" i="17"/>
  <c r="E43" i="17" l="1"/>
  <c r="E42" i="17" s="1"/>
  <c r="F43" i="17"/>
  <c r="F42" i="17" s="1"/>
  <c r="E38" i="17"/>
  <c r="E37" i="17" s="1"/>
  <c r="F38" i="17"/>
  <c r="F37" i="17" s="1"/>
  <c r="E33" i="17"/>
  <c r="F33" i="17"/>
  <c r="E27" i="17"/>
  <c r="F27" i="17"/>
  <c r="E17" i="17"/>
  <c r="F17" i="17"/>
  <c r="E14" i="17"/>
  <c r="E13" i="17" s="1"/>
  <c r="F14" i="17"/>
  <c r="F13" i="17" s="1"/>
  <c r="E11" i="17"/>
  <c r="F11" i="17"/>
  <c r="D11" i="17"/>
  <c r="G44" i="17"/>
  <c r="G43" i="17" s="1"/>
  <c r="G42" i="17" s="1"/>
  <c r="G40" i="17"/>
  <c r="G41" i="17"/>
  <c r="G39" i="17"/>
  <c r="G35" i="17"/>
  <c r="G36" i="17"/>
  <c r="G34" i="17"/>
  <c r="G28" i="17"/>
  <c r="G29" i="17"/>
  <c r="G30" i="17"/>
  <c r="G31" i="17"/>
  <c r="G32" i="17"/>
  <c r="G20" i="17"/>
  <c r="G22" i="17"/>
  <c r="G24" i="17"/>
  <c r="G25" i="17"/>
  <c r="G26" i="17"/>
  <c r="G19" i="17" l="1"/>
  <c r="G17" i="17"/>
  <c r="G27" i="17"/>
  <c r="G33" i="17"/>
  <c r="G38" i="17"/>
  <c r="G37" i="17" s="1"/>
  <c r="G14" i="17"/>
  <c r="G13" i="17" s="1"/>
  <c r="E16" i="17"/>
  <c r="E45" i="17" s="1"/>
  <c r="F16" i="17"/>
  <c r="F45" i="17" s="1"/>
  <c r="D17" i="17"/>
  <c r="G16" i="17" l="1"/>
  <c r="G45" i="17" s="1"/>
  <c r="F46" i="17" l="1"/>
  <c r="F47" i="17" s="1"/>
  <c r="D43" i="17" l="1"/>
  <c r="D42" i="17" s="1"/>
  <c r="D38" i="17"/>
  <c r="D37" i="17" s="1"/>
  <c r="D33" i="17"/>
  <c r="D27" i="17"/>
  <c r="D14" i="17"/>
  <c r="D13" i="17" s="1"/>
  <c r="D16" i="17" l="1"/>
  <c r="D45" i="17" s="1"/>
  <c r="D46" i="17" l="1"/>
  <c r="D47" i="17" s="1"/>
  <c r="E46" i="17" l="1"/>
  <c r="E47" i="17" s="1"/>
  <c r="G46" i="17"/>
  <c r="G47" i="17" s="1"/>
</calcChain>
</file>

<file path=xl/sharedStrings.xml><?xml version="1.0" encoding="utf-8"?>
<sst xmlns="http://schemas.openxmlformats.org/spreadsheetml/2006/main" count="508" uniqueCount="456">
  <si>
    <t>1.1</t>
  </si>
  <si>
    <t>Darbo projektas</t>
  </si>
  <si>
    <t>NEMATERIALUSIS TURTAS</t>
  </si>
  <si>
    <t>Programinės įrangos paketai</t>
  </si>
  <si>
    <t>MATERIALUSIS TURTAS</t>
  </si>
  <si>
    <t xml:space="preserve">Pastatai </t>
  </si>
  <si>
    <t>Gamybiniai - technologiniai pastatai</t>
  </si>
  <si>
    <t>Transformatorių pastočių, skirstyklų pastatai</t>
  </si>
  <si>
    <t>Statiniai ir įrenginiai</t>
  </si>
  <si>
    <t xml:space="preserve">Inžineriniai tinklai </t>
  </si>
  <si>
    <t>Kiti statiniai</t>
  </si>
  <si>
    <t>Laikini statiniai</t>
  </si>
  <si>
    <t>Elektros ir ryšių linijų statiniai ir įrenginiai</t>
  </si>
  <si>
    <t>Kabelių linijos</t>
  </si>
  <si>
    <t>Šviesolaidinio ryšio linijos</t>
  </si>
  <si>
    <t>Elektros įrenginiai</t>
  </si>
  <si>
    <t>Lauko ir vidaus skirstyklų elektros įrenginiai</t>
  </si>
  <si>
    <t>Relinės apsaugos ir automatikos elektromechaniniai įrenginiai</t>
  </si>
  <si>
    <t>Akumuliatorių baterija</t>
  </si>
  <si>
    <t>Mašinos,  įrengimai ir sistemos</t>
  </si>
  <si>
    <t>Elektros agregatai</t>
  </si>
  <si>
    <t>Vėdinimo, apšvietimo, gaisro gesinimo sistemos ir įrengimai</t>
  </si>
  <si>
    <t>Darbo įtaisai, įrankiai ir prietaisai</t>
  </si>
  <si>
    <t>Elektros apskaitos prietaisai</t>
  </si>
  <si>
    <t xml:space="preserve">Kiti matavimo ir reguliavimo prietaisai </t>
  </si>
  <si>
    <t>Kompiuterinė technika, orgtechnika ir telekomunikacijų įranga</t>
  </si>
  <si>
    <t>Technologinio ir dispečerinio valdymo įrenginiai</t>
  </si>
  <si>
    <t>Telekomunikacijų infrastruktūros įranga</t>
  </si>
  <si>
    <t>Apsauginės ir gaisrinės signalizacijos sistemos</t>
  </si>
  <si>
    <t>Turto grupės pavadinimas</t>
  </si>
  <si>
    <t>IT grupės kodas</t>
  </si>
  <si>
    <t>PD</t>
  </si>
  <si>
    <t>Projektavimo darbai</t>
  </si>
  <si>
    <t>vnt.</t>
  </si>
  <si>
    <t>Pastatai</t>
  </si>
  <si>
    <t>Keliai ir aikštelės</t>
  </si>
  <si>
    <t>kompl.</t>
  </si>
  <si>
    <t>Oro linija ant gelžbetoninių atramų</t>
  </si>
  <si>
    <t>km</t>
  </si>
  <si>
    <t>Oro linija ant metalinių atramų</t>
  </si>
  <si>
    <t>Šviesolaidinio kabelio užvedimas (pastotėje į valdymo pultą)</t>
  </si>
  <si>
    <t>Žaibosaugos/įžeminimo kontūro įrengimas</t>
  </si>
  <si>
    <t>Relinės apsaugos ir automatikos mikroprocesoriniai įrenginiai</t>
  </si>
  <si>
    <t>0,4 kV ir žemesnės įtampos įrenginiai</t>
  </si>
  <si>
    <t>Akumuliatorių baterijos, energijos kaupikliai ir jų įkrovimo ir valdymo įrenginiai</t>
  </si>
  <si>
    <t>kW</t>
  </si>
  <si>
    <t>Duomenų perdavimo  tinklų įranga</t>
  </si>
  <si>
    <t>Jungiamosios movos su montavimo darbais</t>
  </si>
  <si>
    <t>Galinės movos su montavimo darbais</t>
  </si>
  <si>
    <t>Šviesolaidinio ryšio linija su montavimo darbais</t>
  </si>
  <si>
    <t>Apsauginės signalizacijos sistema</t>
  </si>
  <si>
    <t>Gaisrinės signalizacijos sistema</t>
  </si>
  <si>
    <t>Įeigos kontrolės sistema</t>
  </si>
  <si>
    <t>Perimetro apsaugos sistema</t>
  </si>
  <si>
    <t>Vaizdo stebėjimo sistema</t>
  </si>
  <si>
    <t>Vieningo rakinimo sistema</t>
  </si>
  <si>
    <t>Mano vnt.</t>
  </si>
  <si>
    <t>3f kompl.</t>
  </si>
  <si>
    <t>m2</t>
  </si>
  <si>
    <t>m</t>
  </si>
  <si>
    <t>m3</t>
  </si>
  <si>
    <t xml:space="preserve">LITGRID AB Ilgalaikio materialiojo ir nematerialiojo turto apskaitos tvarkos aprašo
1 priedas </t>
  </si>
  <si>
    <t xml:space="preserve">Turto grupių ir turto vienetų klasifikatorius </t>
  </si>
  <si>
    <t>bei Ilgalaikio materialiojo ir nematerialiojo turto nusidėvėjimo (amortizacijos) normatyvai, (tiesinis metodas) taikomi nuo 2023-01-01</t>
  </si>
  <si>
    <t>Eil.Nr.</t>
  </si>
  <si>
    <t>Turto grupės finansinėse ataskaitose</t>
  </si>
  <si>
    <t>Ilgalaikio turto grupės kodas</t>
  </si>
  <si>
    <t>Turto grupės aprašymas</t>
  </si>
  <si>
    <t>Standartinis turto vieneto, kuriam suteikiamas inventorinis numeris, pavadinimas</t>
  </si>
  <si>
    <t>I.</t>
  </si>
  <si>
    <t>I.1</t>
  </si>
  <si>
    <t>Patentai ir licencijos</t>
  </si>
  <si>
    <t>Programinės įrangos licencijos</t>
  </si>
  <si>
    <t>Licencija</t>
  </si>
  <si>
    <t>I.2</t>
  </si>
  <si>
    <t>Programinė įranga</t>
  </si>
  <si>
    <t>Programinės įrangos paketas</t>
  </si>
  <si>
    <t>I.3</t>
  </si>
  <si>
    <t>Kitas nematerialusis turtas</t>
  </si>
  <si>
    <t>Tipiniai techniniai projektai, darbo projektai, darbų vykdymo technologiniai projektai, sprendinių sąvadai</t>
  </si>
  <si>
    <t xml:space="preserve">Techninis projektas
</t>
  </si>
  <si>
    <t>Darbų vykdymo technologinis projektas</t>
  </si>
  <si>
    <t>Sprendinių sąvadas</t>
  </si>
  <si>
    <t>Tinklalapis</t>
  </si>
  <si>
    <t>I.4</t>
  </si>
  <si>
    <t>Prestižas</t>
  </si>
  <si>
    <t>II.</t>
  </si>
  <si>
    <t>II.1</t>
  </si>
  <si>
    <t>Žemė</t>
  </si>
  <si>
    <t>II.1.1</t>
  </si>
  <si>
    <t>Žemės sklypai</t>
  </si>
  <si>
    <t>Žemės sklypas</t>
  </si>
  <si>
    <t>II.2.</t>
  </si>
  <si>
    <t>II.2.1</t>
  </si>
  <si>
    <t xml:space="preserve">Vieno ir daugiau aukštų gamybiniai- technologiniai pastatai su vidaus inžinieriniais tinklais, įskaitant 330 ar 400 kv pastotėse esantys gamybiniai-technologiniai pastatai, Sinchroninių kompensatorių pastatai, išskyrus modulinius pastočių valdymo punktus </t>
  </si>
  <si>
    <t>Sistemos valdymo pastatas</t>
  </si>
  <si>
    <t>Technologinis pastatas</t>
  </si>
  <si>
    <t>Srovės keitiklio valdymo pastatas</t>
  </si>
  <si>
    <t>Srovės keitiklio ventilių pastatas</t>
  </si>
  <si>
    <t>Slėptuvė</t>
  </si>
  <si>
    <t>Sinchroninio kompensatoriaus pastatas</t>
  </si>
  <si>
    <t>Stacionarus sandėlis</t>
  </si>
  <si>
    <t>II.2.2</t>
  </si>
  <si>
    <t xml:space="preserve">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punktas </t>
  </si>
  <si>
    <t>Pastotės valdymo punktas</t>
  </si>
  <si>
    <t>Savųjų reikmių pastatas</t>
  </si>
  <si>
    <t>Priešgaisrinės siurblinės pastatas</t>
  </si>
  <si>
    <t>Kompresorių pastatas</t>
  </si>
  <si>
    <t>Rezervinio maitinimo pastatas</t>
  </si>
  <si>
    <t>Vandens siurblinės pastatas</t>
  </si>
  <si>
    <t>II.3.</t>
  </si>
  <si>
    <t>Statiniai ir mašinos</t>
  </si>
  <si>
    <t>II.3.1</t>
  </si>
  <si>
    <t>Automobiliniai keliai, privažiavimo keliai, aikštelės</t>
  </si>
  <si>
    <t>Vidaus kelias, aikštelė, privažiavimo keliai</t>
  </si>
  <si>
    <t>II.3.2</t>
  </si>
  <si>
    <t>Išorės inžinieriniai tinklai</t>
  </si>
  <si>
    <t>Vandentiekio sistema</t>
  </si>
  <si>
    <t>Kanalizavimo sistema</t>
  </si>
  <si>
    <t>Lietaus kanalizavimo sistema</t>
  </si>
  <si>
    <t>Vandens drenavimo sistema</t>
  </si>
  <si>
    <t>Transformatorių pastočių, keitiklių ir sinchroninių kompensatorių 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</si>
  <si>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</si>
  <si>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</si>
  <si>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</si>
  <si>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</si>
  <si>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</si>
  <si>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</si>
  <si>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</si>
  <si>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</si>
  <si>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</si>
  <si>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</si>
  <si>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 xml:space="preserve">Metalinės ir gelžbetoninės tvoros, (įskaitant vartus, vartelius, antitaraninius vartus) </t>
  </si>
  <si>
    <t>Tvora</t>
  </si>
  <si>
    <t>Įvairių medžiagų ir konstrukcijų, įskaitant žemės pylimus ir žaliosios augmenijos, triukšmo slopinimo užtvaras</t>
  </si>
  <si>
    <t>Triukšmo slopinimo užtvara</t>
  </si>
  <si>
    <t>Transformatorių pastočių, keitiklių, sinchroninių kompensatorių stočių statiniai (kabelių kanalai, atskiri apšvietimo ir žaibosaugos bokštai (ne ant portalų), ryšio antenų bokštai, pagalbinės patalpos)</t>
  </si>
  <si>
    <t>Kabeliniai kanalai</t>
  </si>
  <si>
    <t>Apšvietimo bokštai</t>
  </si>
  <si>
    <t>Žaibosaugos bokštai</t>
  </si>
  <si>
    <t>Ryšio antenų bokštai</t>
  </si>
  <si>
    <t>Garažas</t>
  </si>
  <si>
    <t>Dirbtuvės</t>
  </si>
  <si>
    <t>Tualetas</t>
  </si>
  <si>
    <t>Apsaugos ir kontrolės punktas</t>
  </si>
  <si>
    <t>II.3.4.</t>
  </si>
  <si>
    <t>Laikinas sandėlis, stoginė</t>
  </si>
  <si>
    <t>Laikinas sandėlis</t>
  </si>
  <si>
    <t>Stoginė</t>
  </si>
  <si>
    <t>II.4.</t>
  </si>
  <si>
    <t>II.4.1</t>
  </si>
  <si>
    <t>Oro linija tarp 330-400 kv transformatorių pastočių su atšaka (iki 4 atramų) arba be jos, įskaitant metalines tarpines ir kampines atramas</t>
  </si>
  <si>
    <t xml:space="preserve">Oro linija </t>
  </si>
  <si>
    <t>Oro linija tarp 110 kv transformatorių pastočių su atšaka (iki 4 atramų) arba be jos</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</si>
  <si>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</si>
  <si>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</si>
  <si>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</si>
  <si>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II.4.2</t>
  </si>
  <si>
    <t>Oro linija tarp 330-400 kv transformatorių pastočių su atšaka (iki 4 atramų) arba be jos ir su kabelių iki 100 m intarpu arba be jo</t>
  </si>
  <si>
    <t>Oro linija tarp 110 kv transformatorių pastočių su atšaka (iki 4 atramų) arba be jos ir su kabelių iki 100 m intarpu arba be jo</t>
  </si>
  <si>
    <t>Oro linija nuo tranzitinės oro linijos iki transformatorių pastotės (daugiau nei 4 atramos) ir su kabelių iki 100 m intarpu arba be jo</t>
  </si>
  <si>
    <t>II.4.3</t>
  </si>
  <si>
    <t>Kabelių linija, įskaitant kabelius, statinius, kabelinius lovius ir kt. linijos priklausinius, tarp 110 - 400 kv transformatorių pastočių, keitiklių, keitiklių, sinchroninių kompensatorių stočių 110-400 kV oro linijų kabelių intarpai virš 100 m ilgio</t>
  </si>
  <si>
    <t>Kabelių linija</t>
  </si>
  <si>
    <t>II.4.4.</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</si>
  <si>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</si>
  <si>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</si>
  <si>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</si>
  <si>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</si>
  <si>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</si>
  <si>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</si>
  <si>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</si>
  <si>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II.5.1</t>
  </si>
  <si>
    <t xml:space="preserve">400 - 3 kv transformatorių pastočių, skirstyklų, srovės keitiklių, sinchroninių kompensatorių pirminiai (pagrindiniai) elektros įrenginiai, su laikančiais pamatais, atramomis, portalais </t>
  </si>
  <si>
    <t>Lauko skirstyklų įrenginiai</t>
  </si>
  <si>
    <t>Vidaus skirstyklų įrenginiai</t>
  </si>
  <si>
    <t>II.5.2.</t>
  </si>
  <si>
    <t xml:space="preserve"> Nuolatinės srovės keitiklių įrenginiai.</t>
  </si>
  <si>
    <t>Nuolatinės srovės keitiklio vožtuvai/ventiliai - tiristoriniai, IGBT ir kiti sistemų įrenginiai</t>
  </si>
  <si>
    <t>Nuolatinės srovės keitiklio tiristorinių vožtuvų/ventilių sistema</t>
  </si>
  <si>
    <t>Nuolatinės srovės keitiklio tranzistorinių vožtuvų/ventilių sistema</t>
  </si>
  <si>
    <t>II.5.3.</t>
  </si>
  <si>
    <t>Galios transformatoriai</t>
  </si>
  <si>
    <t>Galios transformatoriai ir autotransformatoriai, nurodomi pagal pirminės apvijos įtampą, 400 kv vienos fazės transformatoriai</t>
  </si>
  <si>
    <t>Galios transformatorius</t>
  </si>
  <si>
    <t>Autotransformatorius</t>
  </si>
  <si>
    <t>II.5.4.</t>
  </si>
  <si>
    <t>Reaktoriai, kompensavimo įrenginiai</t>
  </si>
  <si>
    <t>Kompensacinės ritės, šunto reaktoriai, srovės lyginimo reaktoriai</t>
  </si>
  <si>
    <t>Kompensavimo reaktorius</t>
  </si>
  <si>
    <t>Lyginimo reaktorius</t>
  </si>
  <si>
    <t>Sinchroninių kompensatorių įrenginiai</t>
  </si>
  <si>
    <t>Sinchroninis kompensatorius</t>
  </si>
  <si>
    <t>Smagratis</t>
  </si>
  <si>
    <t>Izoliuotosios šynos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</si>
  <si>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</si>
  <si>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 Mikroprocesoriniams relinės apsaugos ir automatikos įrenginiams montuoti skirtos spintos su spintose esančiais elektromechaniniais relinės apsaugos ir automatikos įrenginiais (tarpinės relės, dvi-pozicinės relės, kontroliniai kabeliai)</t>
  </si>
  <si>
    <t>Relinės apsaugos, automatikos ir valdymo elektromechaniniai įrenginiai</t>
  </si>
  <si>
    <t>Elektros apskaitos spinta, įskaitant elektromechaninius įrenginius</t>
  </si>
  <si>
    <t>Relinės apsaugos, automatikos ir valdymo mikroprocesorinių įrenginių spintos su elektromechaniniais įrenginiais</t>
  </si>
  <si>
    <t>Aukšto dažnio įrenginys</t>
  </si>
  <si>
    <t>II.5.6.</t>
  </si>
  <si>
    <t>Skirstyklų, sinchroninio kompensatoriaus ir srovės keitiklių relinės apsaugos, automatikos ir valdymo mikroprocesoriniai įrenginiai (išskyrus sumontuotus narveliuose), įskaitant įrenginių ir gnybtynų sumontavimo spintas bei antrinių grandinių kabelius</t>
  </si>
  <si>
    <t>Relinės apsaugos, automatikos ir valdymo mikroprocesoriniai įrenginiai</t>
  </si>
  <si>
    <t>Gnybtynų spintos</t>
  </si>
  <si>
    <t>Paleidimo sistema</t>
  </si>
  <si>
    <t>Žadinimo sistema</t>
  </si>
  <si>
    <t>Valdymo sistema</t>
  </si>
  <si>
    <t>II.5.7.</t>
  </si>
  <si>
    <t>Transformatorių pastočių, Keitiklių ir Sinchroninių kompensatorių stočių  0,4 kv ir žemesnės įtampos kintamosios/nuolatinės srovės elektros įrenginiai, su pastočių ir skirstyklų veikimui reikalingais kabeliais</t>
  </si>
  <si>
    <t>Kintamos srovės savų reikmių įrenginiai</t>
  </si>
  <si>
    <t>Nuolatinės srovės savų reikmių įrenginiai</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</si>
  <si>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</si>
  <si>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</si>
  <si>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</si>
  <si>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Lauko komplektinė transformatorinė</t>
  </si>
  <si>
    <t>Vidaus komplektinė transformatorinė</t>
  </si>
  <si>
    <t>Modulinės transformatorinės (MT)</t>
  </si>
  <si>
    <t>Betoninės transformatorinės (BT)</t>
  </si>
  <si>
    <t>Kondensatorių baterija</t>
  </si>
  <si>
    <t>Kondensatorius</t>
  </si>
  <si>
    <t>Kintamos srovės filtras</t>
  </si>
  <si>
    <t>II.5.9.</t>
  </si>
  <si>
    <t>Transformatorių pastočių, Keitiklių ir sinchroninių kompensatorių stočių akumuliatoriai, akumuliatorių baterijos, energijos kaupikliai,  įkrovikliai, valdymo įrenginiai</t>
  </si>
  <si>
    <t>Energijos kaupiklis</t>
  </si>
  <si>
    <t>Energijos kaupiklio valdymo įrenginys</t>
  </si>
  <si>
    <t>Akumuliatorių įkroviklis</t>
  </si>
  <si>
    <t>II.6.</t>
  </si>
  <si>
    <t>II.6.1.</t>
  </si>
  <si>
    <t>Stacionarios, kilnojamos elektros stotys, mobilūs elektros generatoriai, atsinaujinančios energijos šaltiniai</t>
  </si>
  <si>
    <t>Stacionari elektros stotis</t>
  </si>
  <si>
    <t>Kilnojama elektros stotis</t>
  </si>
  <si>
    <t>Saulės energijos elektrinė</t>
  </si>
  <si>
    <t>Energijos kaupimo baterija</t>
  </si>
  <si>
    <t>Generatorius</t>
  </si>
  <si>
    <t>II.6.2.</t>
  </si>
  <si>
    <t xml:space="preserve">Technologiniai kompresoriai </t>
  </si>
  <si>
    <t>Suspausto oro kompresoriai - stacionarūs, mobilūs</t>
  </si>
  <si>
    <t>Stacionarus kompresorius</t>
  </si>
  <si>
    <t>Mobilus kompresorius</t>
  </si>
  <si>
    <t>II.6.3.</t>
  </si>
  <si>
    <t>Elektros skirstyklų, sinchroninių kompensatorių stočių, srovės keitiklių patalpų, įrenginių šildymo/vėdinimo, aušinimo ir oro kondencionavimo, filtravimo, rekuperavimo įrenginiai/sistemos; prožektoriai teritorijoms  ir patalpoms apšviesti, išorinio apšvietimo šviestuvai, kabeliniai tinklai</t>
  </si>
  <si>
    <t>Oro vėdinimo sistema</t>
  </si>
  <si>
    <t>Įrenginių aušinimo sistema</t>
  </si>
  <si>
    <t>Kondicionieriai</t>
  </si>
  <si>
    <t>Teritorijų apšvietimo įrenginiai</t>
  </si>
  <si>
    <t>Tepimo sistema</t>
  </si>
  <si>
    <t>Vakuumo sistema</t>
  </si>
  <si>
    <t>330-400 kV transformatorių ir autotransformatorių, sinchroninių kompensatorių įrenginių gaisro gesinimo sistemos</t>
  </si>
  <si>
    <t>Automatinė gaisro gesinimo sistema</t>
  </si>
  <si>
    <t>Transformatorių pastočių, skirstyklų, sinchroninių kompensatorių stočių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</si>
  <si>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</si>
  <si>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</si>
  <si>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</si>
  <si>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</si>
  <si>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</si>
  <si>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</si>
  <si>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</si>
  <si>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</si>
  <si>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</si>
  <si>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</si>
  <si>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</si>
  <si>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</si>
  <si>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</si>
  <si>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</si>
  <si>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</si>
  <si>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</si>
  <si>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</si>
  <si>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</si>
  <si>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</si>
  <si>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remonto ir diagnostikos įrenginiai</t>
  </si>
  <si>
    <t>Įrenginiai skirti pagrindinių tinklo, sinchroninių kompensatorių įrenginių, linijų remontui, parametrų dydžių nustatymo prietaisai,autotransformatorių/transformatorių monitoringo sistemos</t>
  </si>
  <si>
    <t>Specialus matavimo įrenginys</t>
  </si>
  <si>
    <t>Elektrinis matavimo įrenginys</t>
  </si>
  <si>
    <t>Specialus remonto įrenginys</t>
  </si>
  <si>
    <t>Autotransformatorių/transformatorių monitoringo sistemos</t>
  </si>
  <si>
    <t>II.7.</t>
  </si>
  <si>
    <t>II.7.1.</t>
  </si>
  <si>
    <t>Automatizuota elektros energijos apskaitos sistema
Visi valdikliai (KDV ir MDV)
Elektros skaitikliai</t>
  </si>
  <si>
    <t>Automatizuota elektros energijos apskaitos sistema</t>
  </si>
  <si>
    <t>Elektros kokybės analizatorius</t>
  </si>
  <si>
    <t xml:space="preserve">Elektros skaitiklis </t>
  </si>
  <si>
    <t xml:space="preserve">Komercinių duomenų perdavimo valdiklis </t>
  </si>
  <si>
    <t xml:space="preserve">Momentinių duomenų perdavimo valdiklis </t>
  </si>
  <si>
    <t>II.7.2.</t>
  </si>
  <si>
    <t>Manometrai, vakuumetrai, traukomačiai, matuokliai - lygio, slėgio ir kitų terpių būsenų (išskyrus sumontuotus įrenginiuose). Dronai, žiūronai</t>
  </si>
  <si>
    <t>Manometras</t>
  </si>
  <si>
    <t>Termovizorius</t>
  </si>
  <si>
    <t>Alyvos kokybės nustatymo prietaisas</t>
  </si>
  <si>
    <t>Hromotografas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</si>
  <si>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</si>
  <si>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</si>
  <si>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</si>
  <si>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</si>
  <si>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</si>
  <si>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</si>
  <si>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</si>
  <si>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</si>
  <si>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</si>
  <si>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</si>
  <si>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</si>
  <si>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</si>
  <si>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</si>
  <si>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</si>
  <si>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</si>
  <si>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</si>
  <si>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</si>
  <si>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</si>
  <si>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</si>
  <si>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</si>
  <si>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Dronas</t>
  </si>
  <si>
    <t>Žiūronai</t>
  </si>
  <si>
    <t>II.8.</t>
  </si>
  <si>
    <t>Transporto priemonės</t>
  </si>
  <si>
    <t>II.8.1.</t>
  </si>
  <si>
    <t>Lengvieji automobiliai</t>
  </si>
  <si>
    <t>Lengvieji automobiliai ne senesni kaip 5 m. (kiti lengvieji automobiliai senesni kaip 5 m.)</t>
  </si>
  <si>
    <t>Lengvasis automobilis</t>
  </si>
  <si>
    <t>II.8.2</t>
  </si>
  <si>
    <t>Krovininiai automobiliai, priekabos, autobusai</t>
  </si>
  <si>
    <t>Krovininiai automobiliai, autobusai ne senesni kaip 5 m. (senesni kaip 5 m.)</t>
  </si>
  <si>
    <t>Krovininis automobilis</t>
  </si>
  <si>
    <t>Priekaba</t>
  </si>
  <si>
    <t>Autobusas</t>
  </si>
  <si>
    <t>II.9.</t>
  </si>
  <si>
    <t>Kitas materialus turtas</t>
  </si>
  <si>
    <t>II.9.1.</t>
  </si>
  <si>
    <t>Kompiuterinė technika</t>
  </si>
  <si>
    <t>Tarnybinė stotis (Serveris)</t>
  </si>
  <si>
    <t>Nešiojamas kompiuteris</t>
  </si>
  <si>
    <t xml:space="preserve">Stacionarus kompiuteris </t>
  </si>
  <si>
    <t>Monitorius</t>
  </si>
  <si>
    <t>Duomenų saugyklos</t>
  </si>
  <si>
    <t>Pokalbių įrašymo įranga</t>
  </si>
  <si>
    <t>II.9.2.</t>
  </si>
  <si>
    <t>Ryšių priemonės</t>
  </si>
  <si>
    <t>Mobilus telefonas (Telefono aparatas)</t>
  </si>
  <si>
    <t>Stacionarus telefonas</t>
  </si>
  <si>
    <t>Dispečerinės darbo vietos ryšio įranga</t>
  </si>
  <si>
    <t>Palydovinio ryšio įranga</t>
  </si>
  <si>
    <t>II.9.3.</t>
  </si>
  <si>
    <t>Biuro orgtechnika</t>
  </si>
  <si>
    <t>Susegiklis</t>
  </si>
  <si>
    <t xml:space="preserve">Elektrinis skylamušis </t>
  </si>
  <si>
    <t xml:space="preserve">Kopijavimo aparatas </t>
  </si>
  <si>
    <t>Pjaustiklis popieriui</t>
  </si>
  <si>
    <t>Dokumentų naikiklis</t>
  </si>
  <si>
    <t xml:space="preserve">Plačiaformatis daugiafunkcinis įrenginys </t>
  </si>
  <si>
    <t>Spausdintuvas</t>
  </si>
  <si>
    <t>Projektorius</t>
  </si>
  <si>
    <t>II.9.4.</t>
  </si>
  <si>
    <t>Komutatorius</t>
  </si>
  <si>
    <t>Maršrutizatorius</t>
  </si>
  <si>
    <t>Ugniasienė</t>
  </si>
  <si>
    <t>Srautų balansavimo įrenginys</t>
  </si>
  <si>
    <t>Srautų formavimo įrenginys</t>
  </si>
  <si>
    <t>Anti DDoS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</si>
  <si>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</si>
  <si>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</si>
  <si>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</si>
  <si>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</si>
  <si>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</si>
  <si>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</si>
  <si>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</si>
  <si>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</si>
  <si>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</si>
  <si>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</si>
  <si>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</si>
  <si>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</si>
  <si>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</si>
  <si>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</si>
  <si>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</si>
  <si>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Teleinformacijos surinkimo ir perdavimo įrenginiai </t>
  </si>
  <si>
    <t xml:space="preserve">Duomenų koncentratoriai </t>
  </si>
  <si>
    <t xml:space="preserve">Laiko sinchronizavimo įrenginiai </t>
  </si>
  <si>
    <t xml:space="preserve">Vaizdo siena su pagalbiniais įrenginiais </t>
  </si>
  <si>
    <t>II.9.6.</t>
  </si>
  <si>
    <t>Telekomunikacijų spinta</t>
  </si>
  <si>
    <t>Įtampos keitiklis</t>
  </si>
  <si>
    <t>Įkroviklis</t>
  </si>
  <si>
    <t>Inverteris</t>
  </si>
  <si>
    <t>Nepertraukiamo maitinimo šaltinis</t>
  </si>
  <si>
    <t>II.9.7.</t>
  </si>
  <si>
    <t>Centralės, išplėtėjai, reliniai valdikliai, valdymo klaviatūros, judesio davikliai, stiklo dužio davikliai, magnetiniai kontaktai</t>
  </si>
  <si>
    <t>Centralės, davikliai, mygtukai, signalizatoriai</t>
  </si>
  <si>
    <t>Skaitytuvai, kontroleriai, vartų automatika, pasikalbėjimo įrenginiai</t>
  </si>
  <si>
    <t>Lauko judesio davikliai, barjerai, sensorinis kabelis</t>
  </si>
  <si>
    <t>Vaizdo stebėjimo kameros, vaizdo įrašymo įrenginiai, laikmenų masyvai</t>
  </si>
  <si>
    <t>Cilindrai, pakabinamos spynos, raktai, programatoriai</t>
  </si>
  <si>
    <t>Serveriai, specializuota programinė įranga, vaizdo siena</t>
  </si>
  <si>
    <t>Saugos sistemų serverinė įranga</t>
  </si>
  <si>
    <t>II.10.</t>
  </si>
  <si>
    <t>Kitas materialusis turtas</t>
  </si>
  <si>
    <t>Biuro inventorius  ir kitas materialusis turtas</t>
  </si>
  <si>
    <t>II.10.1.</t>
  </si>
  <si>
    <t>Baldai</t>
  </si>
  <si>
    <t>Audio/video konferencinė įranga</t>
  </si>
  <si>
    <t>Specializuotos darbo vietos baldai</t>
  </si>
  <si>
    <t>Darbo vietos baldai</t>
  </si>
  <si>
    <t>Posėdžių salės baldai</t>
  </si>
  <si>
    <t>Virtuvės baldai su įranga</t>
  </si>
  <si>
    <t>Poilsio vietos baldai</t>
  </si>
  <si>
    <t>Spinta</t>
  </si>
  <si>
    <t>Seifas</t>
  </si>
  <si>
    <t>Darbo kėdė</t>
  </si>
  <si>
    <t>II.10.2.</t>
  </si>
  <si>
    <t>Inventorius ir buitinė technika</t>
  </si>
  <si>
    <t>Šaldytuvas</t>
  </si>
  <si>
    <t>Šaldiklis</t>
  </si>
  <si>
    <t>Kavos aparatas</t>
  </si>
  <si>
    <t>Televizorius</t>
  </si>
  <si>
    <t>Fotoaparatas</t>
  </si>
  <si>
    <t>Vaizdo kamera</t>
  </si>
  <si>
    <t>Sandėlio lentynos</t>
  </si>
  <si>
    <t>Sportinis inventorius</t>
  </si>
  <si>
    <t>II.10.3.</t>
  </si>
  <si>
    <t>Kiti įrengimai ir įrankiai</t>
  </si>
  <si>
    <t>Mokymo priemonės ir medicininė įranga</t>
  </si>
  <si>
    <t>Defibriliatorius</t>
  </si>
  <si>
    <t>Akių plovimo prietaisas</t>
  </si>
  <si>
    <t>Speciali mokymo priemonė</t>
  </si>
  <si>
    <t>Speciali medicininė priemonė</t>
  </si>
  <si>
    <t>Kėlimo elektriniai mechanizmai</t>
  </si>
  <si>
    <t>Elektrinis kėlimo mechanizmas</t>
  </si>
  <si>
    <t>Elektrinė kėlimo sija</t>
  </si>
  <si>
    <t>Kilnojamieji įžemikliai, izoliacinės lazdos ir replės, įrenginiai apsaugai nuo kritimo, amortizatoriai ir kiti įtaisai</t>
  </si>
  <si>
    <t>Įžemiklis</t>
  </si>
  <si>
    <t>Izoliacinė lazda</t>
  </si>
  <si>
    <t>Kopėčios</t>
  </si>
  <si>
    <t>Paukščių apsaugos priemonė</t>
  </si>
  <si>
    <t>Plaukiojantys įspėjamieji plūdurai</t>
  </si>
  <si>
    <t>110 kV Dvigrandžių G/B tarpinių atramų demontavimo darbai</t>
  </si>
  <si>
    <t>110 kV Dvigrandžių oro linijos (OL) laidų demontavimo darbai (6 laidai)</t>
  </si>
  <si>
    <t>110 kV Dvigrandžių oro linijos (OL) žaibosaugos troso (ŽT) demontavimo darbai (1 trosas)</t>
  </si>
  <si>
    <t>110 kV Dvigrandžių oro linjos (OL) žaibosaugos troso su šviesolaidiniu kabeliu (ŽTŠK) demontavimo darbai (1 trosas)</t>
  </si>
  <si>
    <t>110 kV Dvigrandžių metalinių tarpinių atramų demontavimo darbai</t>
  </si>
  <si>
    <t>110 kV Dvigrandžių metalinių kampinių-inkarinių atramų demontavimo darbai</t>
  </si>
  <si>
    <t>110 kV dviejų grandžių kabelis su klojimo darbais</t>
  </si>
  <si>
    <t>110 kV kabelių transpozicinės dėžės su montavimo darbais</t>
  </si>
  <si>
    <t>Šviesolaidinio ryšio linijos demontavimo darbai</t>
  </si>
  <si>
    <t>Įrenginių ir jų laikančių konstrukcijų demontavimo ir utilizavimo darbai</t>
  </si>
  <si>
    <t>Kaina iš viso, EUR be PVM</t>
  </si>
  <si>
    <t>Pasiūlymo kaina be PVM, EUR</t>
  </si>
  <si>
    <t>PVM suma, EUR</t>
  </si>
  <si>
    <t>Pasiūlymo kaina su PVM, EUR</t>
  </si>
  <si>
    <t>t</t>
  </si>
  <si>
    <t>Darbo užmokestis ir pridėtinės išlaidos, EUR be PVM</t>
  </si>
  <si>
    <t>Mašinų ir mechanizmų darbas, EUR be PVM</t>
  </si>
  <si>
    <t>Medžiagos ir gaminiai, EUR be PVM</t>
  </si>
  <si>
    <r>
      <t xml:space="preserve">Rangovas, teikdamas pasiūlymą, privalo: </t>
    </r>
    <r>
      <rPr>
        <sz val="11"/>
        <color theme="1"/>
        <rFont val="Calibri"/>
        <family val="2"/>
        <scheme val="minor"/>
      </rPr>
      <t xml:space="preserve">
1. Jei, remiantis projektavimo užduotimi ar techniniu projektu, tam tikrų medžiagų, gaminių ar darbų, nurodytų darbų žiniaraštyje, nereikia, atitinkamoje eilutėje būtina įrašyti „0,00 Eur“.
2. Įsivertinti ir užtikrinti, kad Pasiūlymas apimtų visus projektavimo užduotyje ir/ar techniniame projekte nurodytus darbus, medžiagas bei gaminius, kad užtikrinti tinkamam Darbų įgyvendinimui be papildomų darbų ir/ar paslaugų įtraukimo.
Pažymime, kad darbų žiniaraštyje pateiktos eilutės yra skirtos pasiūlymo kainai apskaičiuoti ir vertinti, todėl jos turi būti užpildytos teisingai.</t>
    </r>
  </si>
  <si>
    <t>Kiti statiniai (žaibosaugos bokštas)</t>
  </si>
  <si>
    <t>Metalinių konstrukcijų su pamatais įrengimo darbai pastotėje (TP)</t>
  </si>
  <si>
    <t>110 kV viršįtampių ribotuvai su montavimo ir bandymo/matavimo darbais</t>
  </si>
  <si>
    <t>IMT turto grupės pavadinimas</t>
  </si>
  <si>
    <t>110 kV Dvigrandžių metalinių tarpinių atramų pamatų demontavimo darbai</t>
  </si>
  <si>
    <t>110 kV Dvigrandžių metalinių kampinių-inkarinių atramų pamatų demontavimo darbai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</si>
</sst>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_ ;\-#,##0.00\ "/>
  </numFmts>
  <fonts count="27" x14ac:knownFonts="1">
    <font>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sz val="8"/>
      <color theme="1"/>
      <name val="Arial"/>
      <family val="2"/>
      <charset val="186"/>
    </font>
    <font>
      <b/>
      <sz val="12"/>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z val="10"/>
      <color theme="1"/>
      <name val="Trebuchet MS"/>
      <family val="2"/>
      <charset val="186"/>
    </font>
    <font>
      <sz val="11"/>
      <color theme="1"/>
      <name val="Calibri"/>
      <family val="2"/>
      <charset val="186"/>
      <scheme val="minor"/>
    </font>
    <font>
      <sz val="11"/>
      <name val="Trebuchet MS"/>
      <family val="2"/>
      <charset val="186"/>
    </font>
    <font>
      <sz val="11"/>
      <color theme="1"/>
      <name val="Trebuchet MS"/>
      <family val="2"/>
      <charset val="186"/>
    </font>
    <font>
      <b/>
      <sz val="11"/>
      <color theme="1"/>
      <name val="Calibri"/>
      <family val="2"/>
      <charset val="186"/>
      <scheme val="minor"/>
    </font>
    <font>
      <sz val="11"/>
      <color theme="0"/>
      <name val="Calibri"/>
      <family val="2"/>
      <charset val="186"/>
      <scheme val="minor"/>
    </font>
    <font>
      <b/>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b/>
      <sz val="11"/>
      <color theme="0"/>
      <name val="Calibri"/>
      <family val="2"/>
      <scheme val="minor"/>
    </font>
    <font>
      <sz val="8"/>
      <name val="Calibri"/>
      <family val="2"/>
      <charset val="186"/>
      <scheme val="minor"/>
    </font>
    <font>
      <sz val="11"/>
      <name val="Calibri"/>
      <family val="2"/>
      <charset val="186"/>
      <scheme val="minor"/>
    </font>
    <font>
      <b/>
      <sz val="11"/>
      <color theme="9" tint="-0.499984740745262"/>
      <name val="Trebuchet MS"/>
      <family val="2"/>
    </font>
  </fonts>
  <fills count="14">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rgb="FFFFFF00"/>
        <bgColor indexed="64"/>
      </patternFill>
    </fill>
    <fill>
      <patternFill patternType="solid">
        <fgColor theme="4"/>
      </patternFill>
    </fill>
    <fill>
      <patternFill patternType="solid">
        <fgColor theme="4" tint="0.79998168889431442"/>
        <bgColor indexed="65"/>
      </patternFill>
    </fill>
    <fill>
      <patternFill patternType="solid">
        <fgColor theme="9"/>
      </patternFill>
    </fill>
    <fill>
      <patternFill patternType="solid">
        <fgColor theme="9" tint="0.79998168889431442"/>
        <bgColor indexed="65"/>
      </patternFill>
    </fill>
    <fill>
      <patternFill patternType="solid">
        <fgColor theme="9" tint="0.79998168889431442"/>
        <bgColor indexed="64"/>
      </patternFill>
    </fill>
    <fill>
      <patternFill patternType="solid">
        <fgColor rgb="FF92D050"/>
        <bgColor indexed="64"/>
      </patternFill>
    </fill>
    <fill>
      <patternFill patternType="solid">
        <fgColor theme="9"/>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right/>
      <top style="double">
        <color theme="4"/>
      </top>
      <bottom/>
      <diagonal/>
    </border>
    <border>
      <left/>
      <right/>
      <top/>
      <bottom style="thin">
        <color theme="4"/>
      </bottom>
      <diagonal/>
    </border>
    <border>
      <left/>
      <right/>
      <top style="double">
        <color theme="9" tint="-0.24994659260841701"/>
      </top>
      <bottom style="double">
        <color theme="9" tint="-0.24994659260841701"/>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right/>
      <top style="thin">
        <color theme="9" tint="-0.24994659260841701"/>
      </top>
      <bottom style="double">
        <color theme="9" tint="-0.24994659260841701"/>
      </bottom>
      <diagonal/>
    </border>
    <border>
      <left/>
      <right/>
      <top/>
      <bottom style="double">
        <color theme="9" tint="-0.24994659260841701"/>
      </bottom>
      <diagonal/>
    </border>
    <border>
      <left style="thin">
        <color theme="4"/>
      </left>
      <right/>
      <top style="double">
        <color theme="9" tint="-0.24994659260841701"/>
      </top>
      <bottom/>
      <diagonal/>
    </border>
    <border>
      <left/>
      <right/>
      <top style="double">
        <color theme="9" tint="-0.24994659260841701"/>
      </top>
      <bottom/>
      <diagonal/>
    </border>
    <border>
      <left style="thin">
        <color theme="4"/>
      </left>
      <right style="thin">
        <color theme="4"/>
      </right>
      <top style="double">
        <color theme="9" tint="-0.24994659260841701"/>
      </top>
      <bottom/>
      <diagonal/>
    </border>
    <border>
      <left style="thin">
        <color theme="9" tint="-0.24994659260841701"/>
      </left>
      <right style="thin">
        <color theme="9" tint="-0.24994659260841701"/>
      </right>
      <top/>
      <bottom style="thin">
        <color theme="9" tint="-0.24994659260841701"/>
      </bottom>
      <diagonal/>
    </border>
    <border>
      <left/>
      <right/>
      <top style="thin">
        <color theme="9" tint="-0.24994659260841701"/>
      </top>
      <bottom/>
      <diagonal/>
    </border>
    <border>
      <left style="thin">
        <color theme="9" tint="-0.24994659260841701"/>
      </left>
      <right/>
      <top style="thin">
        <color theme="9" tint="-0.24994659260841701"/>
      </top>
      <bottom style="thin">
        <color theme="9" tint="-0.24994659260841701"/>
      </bottom>
      <diagonal/>
    </border>
    <border>
      <left style="thin">
        <color theme="4"/>
      </left>
      <right style="thin">
        <color theme="4"/>
      </right>
      <top/>
      <bottom style="double">
        <color theme="9" tint="-0.24994659260841701"/>
      </bottom>
      <diagonal/>
    </border>
    <border>
      <left style="double">
        <color theme="9" tint="-0.24994659260841701"/>
      </left>
      <right style="double">
        <color theme="9" tint="-0.24994659260841701"/>
      </right>
      <top style="double">
        <color theme="9" tint="-0.24994659260841701"/>
      </top>
      <bottom style="double">
        <color theme="9" tint="-0.24994659260841701"/>
      </bottom>
      <diagonal/>
    </border>
    <border>
      <left style="double">
        <color theme="9" tint="-0.24994659260841701"/>
      </left>
      <right style="double">
        <color theme="9" tint="-0.24994659260841701"/>
      </right>
      <top/>
      <bottom style="double">
        <color theme="9" tint="-0.24994659260841701"/>
      </bottom>
      <diagonal/>
    </border>
  </borders>
  <cellStyleXfs count="9">
    <xf numFmtId="0" fontId="0" fillId="0" borderId="0"/>
    <xf numFmtId="0" fontId="5" fillId="0" borderId="0"/>
    <xf numFmtId="0" fontId="9" fillId="0" borderId="0"/>
    <xf numFmtId="0" fontId="5" fillId="0" borderId="0"/>
    <xf numFmtId="0" fontId="17" fillId="0" borderId="7" applyNumberFormat="0" applyFill="0" applyAlignment="0" applyProtection="0"/>
    <xf numFmtId="0" fontId="14" fillId="8" borderId="0" applyNumberFormat="0" applyBorder="0" applyAlignment="0" applyProtection="0"/>
    <xf numFmtId="164" fontId="18" fillId="7" borderId="8" applyAlignment="0">
      <alignment horizontal="center" vertical="center" wrapText="1"/>
    </xf>
    <xf numFmtId="0" fontId="18" fillId="9" borderId="0" applyNumberFormat="0" applyBorder="0" applyAlignment="0" applyProtection="0"/>
    <xf numFmtId="0" fontId="14" fillId="10" borderId="0" applyNumberFormat="0" applyBorder="0" applyAlignment="0" applyProtection="0"/>
  </cellStyleXfs>
  <cellXfs count="191">
    <xf numFmtId="0" fontId="0" fillId="0" borderId="0" xfId="0"/>
    <xf numFmtId="0" fontId="1" fillId="0" borderId="0" xfId="0" applyFont="1" applyAlignment="1">
      <alignment horizontal="center" vertical="center"/>
    </xf>
    <xf numFmtId="0" fontId="6" fillId="0" borderId="0" xfId="0" applyFont="1"/>
    <xf numFmtId="164" fontId="1" fillId="0" borderId="4" xfId="0" applyNumberFormat="1" applyFont="1" applyBorder="1" applyAlignment="1">
      <alignment horizontal="center" vertical="center"/>
    </xf>
    <xf numFmtId="0" fontId="1" fillId="0" borderId="4" xfId="0" applyFont="1" applyBorder="1" applyAlignment="1">
      <alignment horizontal="center" vertical="center"/>
    </xf>
    <xf numFmtId="49"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164"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164" fontId="8" fillId="5" borderId="1" xfId="0"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6" fillId="0" borderId="0" xfId="0" applyFont="1" applyAlignment="1">
      <alignment vertical="center"/>
    </xf>
    <xf numFmtId="0" fontId="2" fillId="0" borderId="1" xfId="0" applyFont="1" applyBorder="1" applyAlignment="1">
      <alignment horizontal="center" vertical="center" wrapText="1"/>
    </xf>
    <xf numFmtId="0" fontId="6" fillId="0" borderId="0" xfId="0" applyFont="1" applyAlignment="1">
      <alignment horizontal="center" vertical="center"/>
    </xf>
    <xf numFmtId="164" fontId="4" fillId="0" borderId="1" xfId="0" applyNumberFormat="1" applyFont="1" applyBorder="1" applyAlignment="1">
      <alignment horizontal="center" vertical="center" wrapText="1"/>
    </xf>
    <xf numFmtId="164" fontId="2" fillId="4" borderId="1" xfId="0" applyNumberFormat="1"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0" fillId="0" borderId="0" xfId="0" applyAlignment="1">
      <alignment horizontal="center" vertical="center"/>
    </xf>
    <xf numFmtId="49"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5"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49" fontId="2" fillId="4"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1" fillId="0" borderId="0" xfId="0" applyFont="1" applyAlignment="1">
      <alignment horizontal="center" vertical="center" wrapText="1"/>
    </xf>
    <xf numFmtId="0" fontId="7" fillId="0" borderId="0" xfId="0" applyFont="1" applyAlignment="1">
      <alignment horizontal="center" vertical="center"/>
    </xf>
    <xf numFmtId="49" fontId="1" fillId="0" borderId="4" xfId="0" applyNumberFormat="1" applyFont="1" applyBorder="1" applyAlignment="1">
      <alignment horizontal="center" vertical="center"/>
    </xf>
    <xf numFmtId="0" fontId="1" fillId="0" borderId="4" xfId="0" applyFont="1" applyBorder="1" applyAlignment="1">
      <alignment horizontal="center" vertical="center" wrapText="1"/>
    </xf>
    <xf numFmtId="49" fontId="4" fillId="3"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8" fillId="5" borderId="1" xfId="0" applyFont="1" applyFill="1" applyBorder="1" applyAlignment="1">
      <alignment horizontal="center" vertical="center"/>
    </xf>
    <xf numFmtId="49" fontId="4" fillId="0" borderId="1" xfId="0" applyNumberFormat="1" applyFont="1" applyBorder="1" applyAlignment="1">
      <alignment horizontal="center" vertical="center" wrapText="1"/>
    </xf>
    <xf numFmtId="49" fontId="4" fillId="4" borderId="1" xfId="0" quotePrefix="1"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4" fillId="0" borderId="1" xfId="0" quotePrefix="1" applyNumberFormat="1" applyFont="1"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0" fontId="10" fillId="5" borderId="1" xfId="0" applyFont="1" applyFill="1" applyBorder="1" applyAlignment="1">
      <alignment horizontal="center" vertical="center"/>
    </xf>
    <xf numFmtId="49" fontId="8" fillId="5" borderId="1" xfId="0" quotePrefix="1" applyNumberFormat="1" applyFont="1" applyFill="1" applyBorder="1" applyAlignment="1">
      <alignment horizontal="center" vertical="center" wrapText="1"/>
    </xf>
    <xf numFmtId="0" fontId="3" fillId="0" borderId="1" xfId="0" applyFont="1" applyBorder="1" applyAlignment="1">
      <alignment horizontal="center" vertical="center"/>
    </xf>
    <xf numFmtId="49" fontId="8" fillId="5" borderId="1" xfId="0" applyNumberFormat="1" applyFont="1" applyFill="1" applyBorder="1" applyAlignment="1">
      <alignment horizontal="center" vertical="center" wrapText="1"/>
    </xf>
    <xf numFmtId="0" fontId="1" fillId="0" borderId="1" xfId="3" applyFont="1" applyBorder="1" applyAlignment="1">
      <alignment horizontal="center" vertical="center" wrapText="1"/>
    </xf>
    <xf numFmtId="0" fontId="2" fillId="0" borderId="1" xfId="3" applyFont="1" applyBorder="1" applyAlignment="1">
      <alignment horizontal="center" vertical="center" wrapText="1"/>
    </xf>
    <xf numFmtId="0" fontId="8" fillId="5" borderId="1"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left" vertical="center"/>
    </xf>
    <xf numFmtId="0" fontId="10" fillId="5" borderId="1" xfId="0" applyFont="1" applyFill="1" applyBorder="1" applyAlignment="1">
      <alignment horizontal="center" vertical="center" wrapText="1"/>
    </xf>
    <xf numFmtId="49" fontId="1" fillId="0" borderId="4" xfId="0" applyNumberFormat="1" applyFont="1" applyBorder="1" applyAlignment="1">
      <alignment horizontal="left" vertical="center"/>
    </xf>
    <xf numFmtId="0" fontId="16" fillId="2" borderId="0" xfId="0" applyFont="1" applyFill="1" applyAlignment="1" applyProtection="1">
      <alignment horizontal="left" vertical="center"/>
      <protection locked="0"/>
    </xf>
    <xf numFmtId="0" fontId="16" fillId="0" borderId="0" xfId="0" applyFont="1" applyAlignment="1" applyProtection="1">
      <alignment horizontal="left" vertical="center"/>
      <protection locked="0"/>
    </xf>
    <xf numFmtId="0" fontId="16" fillId="2" borderId="0" xfId="0" applyFont="1" applyFill="1" applyAlignment="1" applyProtection="1">
      <alignment horizontal="center" vertical="center"/>
      <protection locked="0"/>
    </xf>
    <xf numFmtId="0" fontId="16" fillId="0" borderId="0" xfId="0" applyFont="1" applyAlignment="1" applyProtection="1">
      <alignment horizontal="center" vertical="center"/>
      <protection locked="0"/>
    </xf>
    <xf numFmtId="0" fontId="0" fillId="0" borderId="0" xfId="0" applyProtection="1">
      <protection locked="0"/>
    </xf>
    <xf numFmtId="0" fontId="0" fillId="2" borderId="0" xfId="0" applyFill="1" applyProtection="1">
      <protection locked="0"/>
    </xf>
    <xf numFmtId="0" fontId="0" fillId="0" borderId="0" xfId="0" applyAlignment="1" applyProtection="1">
      <alignment horizontal="center" vertical="center"/>
      <protection locked="0"/>
    </xf>
    <xf numFmtId="0" fontId="1" fillId="6" borderId="1" xfId="0" applyFont="1" applyFill="1" applyBorder="1" applyAlignment="1">
      <alignment horizontal="center" vertical="center" wrapText="1"/>
    </xf>
    <xf numFmtId="164" fontId="19" fillId="11" borderId="0" xfId="5" applyNumberFormat="1" applyFont="1" applyFill="1" applyBorder="1" applyAlignment="1" applyProtection="1">
      <alignment horizontal="right" vertical="center"/>
    </xf>
    <xf numFmtId="0" fontId="22" fillId="10" borderId="21" xfId="8" applyFont="1" applyBorder="1" applyAlignment="1" applyProtection="1">
      <alignment horizontal="center" vertical="center" wrapText="1"/>
    </xf>
    <xf numFmtId="0" fontId="22" fillId="10" borderId="14" xfId="8" applyFont="1" applyBorder="1" applyAlignment="1" applyProtection="1">
      <alignment horizontal="center" vertical="center"/>
    </xf>
    <xf numFmtId="0" fontId="22" fillId="10" borderId="14" xfId="8" applyFont="1" applyBorder="1" applyAlignment="1" applyProtection="1">
      <alignment horizontal="center" vertical="center" wrapText="1"/>
    </xf>
    <xf numFmtId="164" fontId="23" fillId="9" borderId="15" xfId="7" applyNumberFormat="1" applyFont="1" applyBorder="1" applyAlignment="1" applyProtection="1">
      <alignment horizontal="center" vertical="center" wrapText="1"/>
    </xf>
    <xf numFmtId="0" fontId="23" fillId="9" borderId="16" xfId="7" applyFont="1" applyBorder="1" applyAlignment="1" applyProtection="1">
      <alignment horizontal="left" vertical="center" wrapText="1"/>
    </xf>
    <xf numFmtId="165" fontId="18" fillId="9" borderId="17" xfId="7" applyNumberFormat="1" applyBorder="1" applyAlignment="1" applyProtection="1">
      <alignment horizontal="right" vertical="center" wrapText="1"/>
    </xf>
    <xf numFmtId="164" fontId="20" fillId="2" borderId="12" xfId="4" applyNumberFormat="1" applyFont="1" applyFill="1" applyBorder="1" applyAlignment="1" applyProtection="1">
      <alignment horizontal="center" vertical="center" wrapText="1"/>
    </xf>
    <xf numFmtId="0" fontId="21" fillId="2" borderId="12" xfId="4" applyFont="1" applyFill="1" applyBorder="1" applyAlignment="1" applyProtection="1">
      <alignment horizontal="left" vertical="center"/>
    </xf>
    <xf numFmtId="164" fontId="23" fillId="9" borderId="12" xfId="7" applyNumberFormat="1" applyFont="1" applyBorder="1" applyAlignment="1" applyProtection="1">
      <alignment horizontal="center" vertical="center" wrapText="1"/>
    </xf>
    <xf numFmtId="165" fontId="18" fillId="9" borderId="12" xfId="7" applyNumberFormat="1" applyBorder="1" applyAlignment="1" applyProtection="1">
      <alignment horizontal="right" vertical="center" wrapText="1"/>
    </xf>
    <xf numFmtId="0" fontId="23" fillId="9" borderId="12" xfId="7" applyFont="1" applyBorder="1" applyAlignment="1" applyProtection="1">
      <alignment horizontal="center" vertical="center"/>
    </xf>
    <xf numFmtId="0" fontId="23" fillId="9" borderId="12" xfId="7" applyFont="1" applyBorder="1" applyAlignment="1" applyProtection="1">
      <alignment horizontal="left" vertical="center"/>
    </xf>
    <xf numFmtId="164" fontId="23" fillId="12" borderId="12" xfId="7" applyNumberFormat="1" applyFont="1" applyFill="1" applyBorder="1" applyAlignment="1" applyProtection="1">
      <alignment horizontal="center" vertical="center" wrapText="1"/>
    </xf>
    <xf numFmtId="0" fontId="23" fillId="12" borderId="12" xfId="7" applyFont="1" applyFill="1" applyBorder="1" applyAlignment="1" applyProtection="1">
      <alignment horizontal="left" vertical="center"/>
    </xf>
    <xf numFmtId="0" fontId="21" fillId="2" borderId="12" xfId="4" applyFont="1" applyFill="1" applyBorder="1" applyAlignment="1" applyProtection="1">
      <alignment horizontal="left" vertical="center" wrapText="1"/>
    </xf>
    <xf numFmtId="164" fontId="21" fillId="2" borderId="12" xfId="4" applyNumberFormat="1" applyFont="1" applyFill="1" applyBorder="1" applyAlignment="1" applyProtection="1">
      <alignment horizontal="center" vertical="center" wrapText="1"/>
    </xf>
    <xf numFmtId="164" fontId="21" fillId="4" borderId="12" xfId="4" applyNumberFormat="1" applyFont="1" applyFill="1" applyBorder="1" applyAlignment="1" applyProtection="1">
      <alignment horizontal="center" vertical="center" wrapText="1"/>
    </xf>
    <xf numFmtId="164" fontId="21" fillId="4" borderId="18" xfId="4" applyNumberFormat="1" applyFont="1" applyFill="1" applyBorder="1" applyAlignment="1" applyProtection="1">
      <alignment horizontal="center" vertical="center" wrapText="1"/>
    </xf>
    <xf numFmtId="0" fontId="21" fillId="2" borderId="18" xfId="4" applyFont="1" applyFill="1" applyBorder="1" applyAlignment="1" applyProtection="1">
      <alignment horizontal="left" vertical="center" wrapText="1"/>
    </xf>
    <xf numFmtId="164" fontId="25" fillId="4" borderId="12" xfId="4" applyNumberFormat="1" applyFont="1" applyFill="1" applyBorder="1" applyAlignment="1" applyProtection="1">
      <alignment horizontal="center" vertical="center" wrapText="1"/>
    </xf>
    <xf numFmtId="164" fontId="19" fillId="11" borderId="19" xfId="5" applyNumberFormat="1" applyFont="1" applyFill="1" applyBorder="1" applyAlignment="1" applyProtection="1">
      <alignment horizontal="right" vertical="center"/>
    </xf>
    <xf numFmtId="0" fontId="15" fillId="0" borderId="0" xfId="0" applyFont="1" applyAlignment="1" applyProtection="1">
      <alignment horizontal="right" wrapText="1"/>
      <protection locked="0"/>
    </xf>
    <xf numFmtId="0" fontId="15" fillId="2" borderId="0" xfId="0" applyFont="1" applyFill="1" applyAlignment="1" applyProtection="1">
      <alignment horizontal="right" wrapText="1"/>
      <protection locked="0"/>
    </xf>
    <xf numFmtId="165" fontId="21" fillId="2" borderId="20" xfId="4" applyNumberFormat="1" applyFont="1" applyFill="1" applyBorder="1" applyAlignment="1" applyProtection="1">
      <alignment horizontal="right" vertical="center" wrapText="1"/>
    </xf>
    <xf numFmtId="165" fontId="18" fillId="12" borderId="12" xfId="7" applyNumberFormat="1" applyFill="1" applyBorder="1" applyAlignment="1" applyProtection="1">
      <alignment horizontal="right" vertical="center" wrapText="1"/>
    </xf>
    <xf numFmtId="165" fontId="18" fillId="9" borderId="12" xfId="7" applyNumberFormat="1" applyBorder="1" applyAlignment="1" applyProtection="1">
      <alignment horizontal="right" wrapText="1"/>
    </xf>
    <xf numFmtId="2" fontId="19" fillId="11" borderId="13" xfId="5" applyNumberFormat="1" applyFont="1" applyFill="1" applyBorder="1" applyAlignment="1" applyProtection="1">
      <alignment horizontal="right" vertical="center" wrapText="1"/>
    </xf>
    <xf numFmtId="2" fontId="23" fillId="9" borderId="22" xfId="7" applyNumberFormat="1" applyFont="1" applyBorder="1" applyAlignment="1" applyProtection="1">
      <alignment horizontal="right" vertical="center" wrapText="1"/>
    </xf>
    <xf numFmtId="2" fontId="19" fillId="11" borderId="11" xfId="5" applyNumberFormat="1" applyFont="1" applyFill="1" applyBorder="1" applyAlignment="1" applyProtection="1">
      <alignment horizontal="right" vertical="center" wrapText="1"/>
    </xf>
    <xf numFmtId="2" fontId="19" fillId="11" borderId="0" xfId="5" applyNumberFormat="1" applyFont="1" applyFill="1" applyBorder="1" applyAlignment="1" applyProtection="1">
      <alignment horizontal="right" vertical="center" wrapText="1"/>
    </xf>
    <xf numFmtId="2" fontId="23" fillId="9" borderId="23" xfId="7" applyNumberFormat="1" applyFont="1" applyBorder="1" applyAlignment="1" applyProtection="1">
      <alignment horizontal="right" vertical="center" wrapText="1"/>
    </xf>
    <xf numFmtId="165" fontId="21" fillId="2" borderId="12" xfId="4" applyNumberFormat="1" applyFont="1" applyFill="1" applyBorder="1" applyAlignment="1" applyProtection="1">
      <alignment horizontal="right" vertical="center" wrapText="1"/>
      <protection locked="0"/>
    </xf>
    <xf numFmtId="2" fontId="23" fillId="13" borderId="13" xfId="5" applyNumberFormat="1" applyFont="1" applyFill="1" applyBorder="1" applyAlignment="1" applyProtection="1">
      <alignment horizontal="right" vertical="center" wrapText="1"/>
    </xf>
    <xf numFmtId="0" fontId="20" fillId="2" borderId="12" xfId="4" applyFont="1" applyFill="1" applyBorder="1" applyAlignment="1" applyProtection="1">
      <alignment horizontal="left" vertical="center" wrapText="1"/>
    </xf>
    <xf numFmtId="165" fontId="20" fillId="2" borderId="12" xfId="4" applyNumberFormat="1" applyFont="1" applyFill="1" applyBorder="1" applyAlignment="1" applyProtection="1">
      <alignment horizontal="right" vertical="center" wrapText="1"/>
      <protection locked="0"/>
    </xf>
    <xf numFmtId="165" fontId="20" fillId="2" borderId="20" xfId="4" applyNumberFormat="1" applyFont="1" applyFill="1" applyBorder="1" applyAlignment="1" applyProtection="1">
      <alignment horizontal="right" vertical="center" wrapText="1"/>
    </xf>
    <xf numFmtId="0" fontId="20" fillId="0" borderId="0" xfId="0" applyFont="1" applyProtection="1">
      <protection locked="0"/>
    </xf>
    <xf numFmtId="0" fontId="15" fillId="0" borderId="0" xfId="0" applyFont="1" applyAlignment="1" applyProtection="1">
      <alignment horizontal="center" wrapText="1"/>
      <protection locked="0"/>
    </xf>
    <xf numFmtId="0" fontId="17" fillId="2" borderId="13" xfId="4" applyFill="1" applyBorder="1" applyAlignment="1" applyProtection="1">
      <alignment horizontal="center"/>
      <protection locked="0"/>
    </xf>
    <xf numFmtId="0" fontId="0" fillId="2" borderId="0" xfId="5" applyFont="1" applyFill="1" applyBorder="1" applyAlignment="1" applyProtection="1">
      <alignment horizontal="center" vertical="center"/>
      <protection locked="0"/>
    </xf>
    <xf numFmtId="0" fontId="26" fillId="2" borderId="10" xfId="0" applyFont="1" applyFill="1" applyBorder="1" applyAlignment="1" applyProtection="1">
      <alignment horizontal="center" vertical="center"/>
      <protection locked="0"/>
    </xf>
    <xf numFmtId="0" fontId="16" fillId="2" borderId="9" xfId="0" applyFont="1" applyFill="1" applyBorder="1" applyAlignment="1" applyProtection="1">
      <alignment horizontal="center" vertical="center"/>
      <protection locked="0"/>
    </xf>
    <xf numFmtId="0" fontId="20" fillId="2" borderId="0" xfId="0" applyFont="1" applyFill="1" applyAlignment="1">
      <alignment horizontal="left" wrapText="1"/>
    </xf>
    <xf numFmtId="0" fontId="19" fillId="2" borderId="0" xfId="0" applyFont="1" applyFill="1" applyAlignment="1">
      <alignment horizontal="left" wrapText="1"/>
    </xf>
    <xf numFmtId="0" fontId="13" fillId="0" borderId="0" xfId="0" applyFont="1" applyAlignment="1">
      <alignment horizontal="left" vertical="top" wrapText="1"/>
    </xf>
    <xf numFmtId="49" fontId="3" fillId="0" borderId="1"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164" fontId="11"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49" fontId="4" fillId="4" borderId="3" xfId="0" quotePrefix="1" applyNumberFormat="1" applyFont="1" applyFill="1" applyBorder="1" applyAlignment="1">
      <alignment horizontal="center" vertical="center" wrapText="1"/>
    </xf>
    <xf numFmtId="49" fontId="4" fillId="4" borderId="5" xfId="0" quotePrefix="1" applyNumberFormat="1" applyFont="1" applyFill="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5"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164" fontId="11" fillId="0" borderId="3" xfId="0" applyNumberFormat="1" applyFont="1" applyBorder="1" applyAlignment="1">
      <alignment horizontal="center" vertical="center" wrapText="1"/>
    </xf>
    <xf numFmtId="164" fontId="11" fillId="0" borderId="5"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49" fontId="4" fillId="4" borderId="1" xfId="0" quotePrefix="1"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12" fillId="0" borderId="3" xfId="0" quotePrefix="1" applyNumberFormat="1" applyFont="1" applyBorder="1" applyAlignment="1">
      <alignment horizontal="center" vertical="center" wrapText="1"/>
    </xf>
    <xf numFmtId="49" fontId="12" fillId="0" borderId="5" xfId="0" quotePrefix="1" applyNumberFormat="1" applyFont="1" applyBorder="1" applyAlignment="1">
      <alignment horizontal="center" vertical="center" wrapText="1"/>
    </xf>
    <xf numFmtId="49" fontId="12" fillId="0" borderId="2" xfId="0" quotePrefix="1" applyNumberFormat="1" applyFont="1" applyBorder="1" applyAlignment="1">
      <alignment horizontal="center" vertical="center" wrapText="1"/>
    </xf>
    <xf numFmtId="164"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49" fontId="4" fillId="0" borderId="1" xfId="0" quotePrefix="1"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49" fontId="4" fillId="4" borderId="2" xfId="0" quotePrefix="1" applyNumberFormat="1"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164" fontId="11"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164" fontId="4" fillId="4" borderId="3" xfId="0" applyNumberFormat="1" applyFont="1" applyFill="1" applyBorder="1" applyAlignment="1">
      <alignment horizontal="center" vertical="center" wrapText="1"/>
    </xf>
    <xf numFmtId="164" fontId="4" fillId="4" borderId="5" xfId="0" applyNumberFormat="1" applyFont="1" applyFill="1" applyBorder="1" applyAlignment="1">
      <alignment horizontal="center" vertical="center" wrapText="1"/>
    </xf>
    <xf numFmtId="164" fontId="4" fillId="4" borderId="2"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2" fillId="4"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2" xfId="0" applyFont="1" applyFill="1" applyBorder="1" applyAlignment="1">
      <alignment horizontal="center" vertical="center" wrapText="1"/>
    </xf>
    <xf numFmtId="49" fontId="4" fillId="4" borderId="6" xfId="0" quotePrefix="1" applyNumberFormat="1" applyFont="1" applyFill="1" applyBorder="1" applyAlignment="1">
      <alignment horizontal="center" vertical="center" wrapText="1"/>
    </xf>
    <xf numFmtId="49" fontId="4" fillId="4" borderId="0" xfId="0" quotePrefix="1" applyNumberFormat="1" applyFont="1" applyFill="1" applyAlignment="1">
      <alignment horizontal="center" vertical="center" wrapText="1"/>
    </xf>
    <xf numFmtId="49" fontId="4" fillId="4" borderId="4" xfId="0" quotePrefix="1"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49" fontId="2" fillId="4" borderId="3" xfId="0" quotePrefix="1" applyNumberFormat="1" applyFont="1" applyFill="1" applyBorder="1" applyAlignment="1">
      <alignment horizontal="center" vertical="center" wrapText="1"/>
    </xf>
    <xf numFmtId="49" fontId="2" fillId="4" borderId="5" xfId="0" quotePrefix="1" applyNumberFormat="1" applyFont="1" applyFill="1" applyBorder="1" applyAlignment="1">
      <alignment horizontal="center" vertical="center" wrapText="1"/>
    </xf>
    <xf numFmtId="49" fontId="2" fillId="0" borderId="3" xfId="0" quotePrefix="1" applyNumberFormat="1" applyFont="1" applyBorder="1" applyAlignment="1">
      <alignment horizontal="center" vertical="center" wrapText="1"/>
    </xf>
    <xf numFmtId="49" fontId="2" fillId="0" borderId="2" xfId="0" quotePrefix="1" applyNumberFormat="1" applyFont="1" applyBorder="1" applyAlignment="1">
      <alignment horizontal="center" vertical="center" wrapText="1"/>
    </xf>
    <xf numFmtId="164" fontId="2" fillId="4" borderId="3" xfId="0" applyNumberFormat="1" applyFont="1" applyFill="1" applyBorder="1" applyAlignment="1">
      <alignment horizontal="center" vertical="center" wrapText="1"/>
    </xf>
    <xf numFmtId="164" fontId="2" fillId="4" borderId="5" xfId="0" applyNumberFormat="1" applyFont="1" applyFill="1" applyBorder="1" applyAlignment="1">
      <alignment horizontal="center" vertical="center" wrapText="1"/>
    </xf>
    <xf numFmtId="0" fontId="2" fillId="4" borderId="5" xfId="0" applyFont="1" applyFill="1" applyBorder="1" applyAlignment="1">
      <alignment horizontal="center" vertical="center" wrapText="1"/>
    </xf>
    <xf numFmtId="0" fontId="1" fillId="0" borderId="1" xfId="0" applyFont="1" applyBorder="1" applyAlignment="1">
      <alignment horizontal="center" vertical="center" wrapText="1"/>
    </xf>
    <xf numFmtId="49" fontId="4" fillId="4" borderId="1" xfId="0" quotePrefix="1" applyNumberFormat="1" applyFont="1" applyFill="1" applyBorder="1" applyAlignment="1">
      <alignment horizontal="center" vertical="center"/>
    </xf>
    <xf numFmtId="49" fontId="4" fillId="0" borderId="3" xfId="0" quotePrefix="1" applyNumberFormat="1" applyFont="1" applyBorder="1" applyAlignment="1">
      <alignment horizontal="center" vertical="center"/>
    </xf>
    <xf numFmtId="49" fontId="4" fillId="0" borderId="2" xfId="0" quotePrefix="1" applyNumberFormat="1" applyFont="1" applyBorder="1" applyAlignment="1">
      <alignment horizontal="center" vertical="center"/>
    </xf>
    <xf numFmtId="164" fontId="4" fillId="0" borderId="3"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49" fontId="4" fillId="0" borderId="5" xfId="0" quotePrefix="1" applyNumberFormat="1" applyFont="1" applyBorder="1" applyAlignment="1">
      <alignment horizontal="center" vertical="center"/>
    </xf>
    <xf numFmtId="49" fontId="4" fillId="0" borderId="1" xfId="0" quotePrefix="1" applyNumberFormat="1" applyFont="1" applyBorder="1" applyAlignment="1">
      <alignment horizontal="center" vertical="center"/>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49" fontId="2" fillId="4" borderId="3" xfId="0" applyNumberFormat="1" applyFont="1" applyFill="1" applyBorder="1" applyAlignment="1">
      <alignment horizontal="center" vertical="center" wrapText="1"/>
    </xf>
    <xf numFmtId="49" fontId="2" fillId="4" borderId="5" xfId="0" applyNumberFormat="1" applyFont="1" applyFill="1" applyBorder="1" applyAlignment="1">
      <alignment horizontal="center" vertical="center" wrapText="1"/>
    </xf>
    <xf numFmtId="49" fontId="2" fillId="4" borderId="2" xfId="0" applyNumberFormat="1" applyFont="1" applyFill="1" applyBorder="1" applyAlignment="1">
      <alignment horizontal="center" vertical="center" wrapText="1"/>
    </xf>
    <xf numFmtId="164" fontId="2" fillId="4" borderId="2"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vertical="center"/>
    </xf>
  </cellXfs>
  <cellStyles count="9">
    <cellStyle name="20% - Accent1" xfId="5" builtinId="30"/>
    <cellStyle name="20% - Accent6" xfId="8" builtinId="50"/>
    <cellStyle name="Accent6" xfId="7" builtinId="49"/>
    <cellStyle name="Normal" xfId="0" builtinId="0"/>
    <cellStyle name="Normal 2" xfId="1" xr:uid="{00000000-0005-0000-0000-000001000000}"/>
    <cellStyle name="Normal 2 2" xfId="2" xr:uid="{00000000-0005-0000-0000-000002000000}"/>
    <cellStyle name="Normal 2 2 2" xfId="3" xr:uid="{00000000-0005-0000-0000-000003000000}"/>
    <cellStyle name="Style 1" xfId="6" xr:uid="{D5C8A114-4FBE-46FF-A712-9C0B88FE155F}"/>
    <cellStyle name="Total" xfId="4" builtinId="25"/>
  </cellStyles>
  <dxfs count="12">
    <dxf>
      <font>
        <b val="0"/>
        <charset val="186"/>
      </font>
      <alignment horizontal="center" vertical="center" textRotation="0" wrapText="0" indent="0" justifyLastLine="0" shrinkToFit="0" readingOrder="0"/>
    </dxf>
    <dxf>
      <font>
        <b val="0"/>
        <charset val="186"/>
      </font>
      <alignment horizontal="center" vertical="center" textRotation="0" wrapText="0" indent="0" justifyLastLine="0" shrinkToFit="0" readingOrder="0"/>
    </dxf>
    <dxf>
      <font>
        <sz val="11"/>
      </font>
      <alignment textRotation="0" wrapText="1" indent="0" justifyLastLine="0" shrinkToFit="0" readingOrder="0"/>
      <protection locked="1" hidden="0"/>
    </dxf>
    <dxf>
      <protection locked="0" hidden="0"/>
    </dxf>
    <dxf>
      <font>
        <sz val="11"/>
      </font>
      <alignment textRotation="0" wrapText="1" indent="0" justifyLastLine="0" shrinkToFit="0" readingOrder="0"/>
      <protection locked="0" hidden="0"/>
    </dxf>
    <dxf>
      <font>
        <sz val="11"/>
      </font>
      <alignment textRotation="0" wrapText="1" indent="0" justifyLastLine="0" shrinkToFit="0" readingOrder="0"/>
      <protection locked="0" hidden="0"/>
    </dxf>
    <dxf>
      <font>
        <sz val="11"/>
      </font>
      <protection locked="1" hidden="0"/>
    </dxf>
    <dxf>
      <font>
        <sz val="11"/>
      </font>
      <protection locked="1" hidden="0"/>
    </dxf>
    <dxf>
      <border outline="0">
        <left style="thin">
          <color theme="9" tint="-0.24994659260841701"/>
        </left>
        <right style="thin">
          <color theme="9" tint="-0.24994659260841701"/>
        </right>
        <top style="double">
          <color theme="9" tint="-0.24994659260841701"/>
        </top>
        <bottom style="thin">
          <color theme="9" tint="-0.24994659260841701"/>
        </bottom>
      </border>
    </dxf>
    <dxf>
      <font>
        <sz val="11"/>
        <family val="2"/>
      </font>
      <protection locked="0" hidden="0"/>
    </dxf>
    <dxf>
      <border outline="0">
        <bottom style="double">
          <color theme="9" tint="-0.24994659260841701"/>
        </bottom>
      </border>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protection locked="1" hidden="0"/>
    </dxf>
  </dxfs>
  <tableStyles count="0" defaultTableStyle="TableStyleMedium2" defaultPivotStyle="PivotStyleLight16"/>
  <colors>
    <mruColors>
      <color rgb="FFDE529B"/>
      <color rgb="FF94EE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98242A6-A393-45C1-AF8E-6B5408AC1AA7}" name="Table14" displayName="Table14" ref="B10:G47" totalsRowShown="0" headerRowDxfId="11" dataDxfId="9" headerRowBorderDxfId="10" tableBorderDxfId="8">
  <autoFilter ref="B10:G47" xr:uid="{DABB09A0-5E18-4072-B9D5-E0C6A79E054F}"/>
  <tableColumns count="6">
    <tableColumn id="2" xr3:uid="{27193820-5445-4BBE-92AD-BBAA516BF9CA}" name="IT grupės kodas" dataDxfId="7"/>
    <tableColumn id="3" xr3:uid="{B4840004-B253-42AB-84B3-075634B50F03}" name="IMT turto grupės pavadinimas" dataDxfId="6"/>
    <tableColumn id="6" xr3:uid="{7C47D65E-4132-46EA-B513-54DA99F9F8A5}" name="Medžiagos ir gaminiai, EUR be PVM" dataDxfId="5"/>
    <tableColumn id="7" xr3:uid="{0C7EEAEE-8ED8-4054-8C76-F0232B087038}" name="Mašinų ir mechanizmų darbas, EUR be PVM" dataDxfId="4"/>
    <tableColumn id="1" xr3:uid="{CF620C64-B0BD-470F-979B-2A484252D526}" name="Darbo užmokestis ir pridėtinės išlaidos, EUR be PVM" dataDxfId="3"/>
    <tableColumn id="10" xr3:uid="{722D9223-ADA9-486E-90C0-8778FC2D78EC}" name="Kaina iš viso, EUR be PVM" dataDxfId="2"/>
  </tableColumns>
  <tableStyleInfo name="TableStyleMedium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3AB34CB-1753-4945-9532-C658F7E2A647}" name="Table4" displayName="Table4" ref="A2:A18" totalsRowShown="0" dataDxfId="1">
  <autoFilter ref="A2:A18" xr:uid="{63AB34CB-1753-4945-9532-C658F7E2A647}"/>
  <tableColumns count="1">
    <tableColumn id="1" xr3:uid="{31624445-FA9C-4657-8827-D91061EA6EA4}" name="Mano vn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2C9BF-D360-4CF3-8DDA-5D4EE42A4E61}">
  <sheetPr codeName="Sheet1">
    <tabColor theme="0"/>
    <outlinePr summaryBelow="0"/>
    <pageSetUpPr fitToPage="1"/>
  </sheetPr>
  <dimension ref="B1:N51"/>
  <sheetViews>
    <sheetView showGridLines="0" tabSelected="1" zoomScale="85" zoomScaleNormal="85" workbookViewId="0">
      <pane xSplit="3" ySplit="10" topLeftCell="D11" activePane="bottomRight" state="frozen"/>
      <selection pane="topRight" activeCell="E1" sqref="E1"/>
      <selection pane="bottomLeft" activeCell="A10" sqref="A10"/>
      <selection pane="bottomRight" activeCell="J43" sqref="J43"/>
    </sheetView>
  </sheetViews>
  <sheetFormatPr defaultColWidth="9.109375" defaultRowHeight="14.4" outlineLevelRow="1" x14ac:dyDescent="0.3"/>
  <cols>
    <col min="1" max="1" width="9.109375" style="61" customWidth="1"/>
    <col min="2" max="2" width="16.5546875" style="60" customWidth="1"/>
    <col min="3" max="3" width="86.6640625" style="58" customWidth="1"/>
    <col min="4" max="7" width="20.6640625" style="87" customWidth="1"/>
    <col min="8" max="16384" width="9.109375" style="61"/>
  </cols>
  <sheetData>
    <row r="1" spans="2:7" ht="16.5" hidden="1" x14ac:dyDescent="0.3"/>
    <row r="2" spans="2:7" ht="19.5" hidden="1" customHeight="1" x14ac:dyDescent="0.25">
      <c r="B2" s="104"/>
      <c r="C2" s="104"/>
      <c r="D2" s="104"/>
      <c r="E2" s="104"/>
      <c r="F2" s="104"/>
      <c r="G2" s="104"/>
    </row>
    <row r="3" spans="2:7" ht="15" hidden="1" x14ac:dyDescent="0.25">
      <c r="B3" s="105"/>
      <c r="C3" s="105"/>
      <c r="D3" s="105"/>
      <c r="E3" s="105"/>
      <c r="F3" s="105"/>
      <c r="G3" s="105"/>
    </row>
    <row r="4" spans="2:7" s="62" customFormat="1" ht="17.25" hidden="1" customHeight="1" x14ac:dyDescent="0.3">
      <c r="B4" s="59"/>
      <c r="C4" s="57"/>
      <c r="D4" s="88"/>
      <c r="E4" s="88"/>
      <c r="F4" s="88"/>
      <c r="G4" s="88"/>
    </row>
    <row r="5" spans="2:7" s="62" customFormat="1" ht="16.5" hidden="1" x14ac:dyDescent="0.25">
      <c r="B5" s="106"/>
      <c r="C5" s="106"/>
      <c r="D5" s="106"/>
      <c r="E5" s="106"/>
      <c r="F5" s="106"/>
      <c r="G5" s="106"/>
    </row>
    <row r="6" spans="2:7" s="62" customFormat="1" ht="19.5" hidden="1" customHeight="1" x14ac:dyDescent="0.25">
      <c r="B6" s="104"/>
      <c r="C6" s="104"/>
      <c r="D6" s="104"/>
      <c r="E6" s="104"/>
      <c r="F6" s="104"/>
      <c r="G6" s="104"/>
    </row>
    <row r="7" spans="2:7" s="62" customFormat="1" ht="17.25" hidden="1" customHeight="1" x14ac:dyDescent="0.25">
      <c r="B7" s="107"/>
      <c r="C7" s="107"/>
      <c r="D7" s="107"/>
      <c r="E7" s="107"/>
      <c r="F7" s="107"/>
      <c r="G7" s="107"/>
    </row>
    <row r="8" spans="2:7" s="62" customFormat="1" ht="14.25" hidden="1" customHeight="1" x14ac:dyDescent="0.3">
      <c r="B8" s="59"/>
      <c r="C8" s="57"/>
      <c r="D8" s="88"/>
      <c r="E8" s="88"/>
      <c r="F8" s="88"/>
      <c r="G8" s="88"/>
    </row>
    <row r="9" spans="2:7" s="62" customFormat="1" ht="14.25" customHeight="1" x14ac:dyDescent="0.3">
      <c r="B9" s="59"/>
      <c r="C9" s="57"/>
      <c r="D9" s="88"/>
      <c r="E9" s="88"/>
      <c r="F9" s="88"/>
      <c r="G9" s="88"/>
    </row>
    <row r="10" spans="2:7" s="63" customFormat="1" ht="48" customHeight="1" thickBot="1" x14ac:dyDescent="0.35">
      <c r="B10" s="66" t="s">
        <v>30</v>
      </c>
      <c r="C10" s="67" t="s">
        <v>453</v>
      </c>
      <c r="D10" s="68" t="s">
        <v>448</v>
      </c>
      <c r="E10" s="68" t="s">
        <v>447</v>
      </c>
      <c r="F10" s="68" t="s">
        <v>446</v>
      </c>
      <c r="G10" s="68" t="s">
        <v>441</v>
      </c>
    </row>
    <row r="11" spans="2:7" s="62" customFormat="1" ht="15" customHeight="1" thickTop="1" x14ac:dyDescent="0.25">
      <c r="B11" s="69" t="s">
        <v>31</v>
      </c>
      <c r="C11" s="70" t="s">
        <v>32</v>
      </c>
      <c r="D11" s="71">
        <f>SUM(D12:D12)</f>
        <v>0</v>
      </c>
      <c r="E11" s="71">
        <f>SUM(E12:E12)</f>
        <v>0</v>
      </c>
      <c r="F11" s="71">
        <f>SUM(F12:F12)</f>
        <v>0</v>
      </c>
      <c r="G11" s="71">
        <f>SUM(G12:G12)</f>
        <v>0</v>
      </c>
    </row>
    <row r="12" spans="2:7" s="62" customFormat="1" ht="15" customHeight="1" outlineLevel="1" x14ac:dyDescent="0.3">
      <c r="B12" s="72" t="s">
        <v>0</v>
      </c>
      <c r="C12" s="73" t="s">
        <v>1</v>
      </c>
      <c r="D12" s="97"/>
      <c r="E12" s="97"/>
      <c r="F12" s="97"/>
      <c r="G12" s="89">
        <f>(Table14[[#This Row],[Medžiagos ir gaminiai, EUR be PVM]]+Table14[[#This Row],[Mašinų ir mechanizmų darbas, EUR be PVM]]+Table14[[#This Row],[Darbo užmokestis ir pridėtinės išlaidos, EUR be PVM]])</f>
        <v>0</v>
      </c>
    </row>
    <row r="13" spans="2:7" s="62" customFormat="1" ht="15" customHeight="1" x14ac:dyDescent="0.3">
      <c r="B13" s="76">
        <v>130000</v>
      </c>
      <c r="C13" s="77" t="s">
        <v>8</v>
      </c>
      <c r="D13" s="75">
        <f>SUM(+D14)</f>
        <v>0</v>
      </c>
      <c r="E13" s="75">
        <f t="shared" ref="E13:G13" si="0">SUM(+E14)</f>
        <v>0</v>
      </c>
      <c r="F13" s="75">
        <f t="shared" si="0"/>
        <v>0</v>
      </c>
      <c r="G13" s="75">
        <f t="shared" si="0"/>
        <v>0</v>
      </c>
    </row>
    <row r="14" spans="2:7" ht="15" customHeight="1" outlineLevel="1" x14ac:dyDescent="0.3">
      <c r="B14" s="78">
        <v>130030</v>
      </c>
      <c r="C14" s="79" t="s">
        <v>10</v>
      </c>
      <c r="D14" s="90">
        <f>SUM(D15:D15)</f>
        <v>0</v>
      </c>
      <c r="E14" s="90">
        <f>SUM(E15:E15)</f>
        <v>0</v>
      </c>
      <c r="F14" s="90">
        <f>SUM(F15:F15)</f>
        <v>0</v>
      </c>
      <c r="G14" s="90">
        <f>SUM(G15:G15)</f>
        <v>0</v>
      </c>
    </row>
    <row r="15" spans="2:7" s="62" customFormat="1" ht="15" customHeight="1" outlineLevel="1" x14ac:dyDescent="0.3">
      <c r="B15" s="72">
        <v>130030</v>
      </c>
      <c r="C15" s="80" t="s">
        <v>450</v>
      </c>
      <c r="D15" s="97"/>
      <c r="E15" s="97"/>
      <c r="F15" s="97"/>
      <c r="G15" s="89">
        <f>(Table14[[#This Row],[Medžiagos ir gaminiai, EUR be PVM]]+Table14[[#This Row],[Mašinų ir mechanizmų darbas, EUR be PVM]]+Table14[[#This Row],[Darbo užmokestis ir pridėtinės išlaidos, EUR be PVM]])</f>
        <v>0</v>
      </c>
    </row>
    <row r="16" spans="2:7" ht="15" customHeight="1" x14ac:dyDescent="0.3">
      <c r="B16" s="74">
        <v>140000</v>
      </c>
      <c r="C16" s="77" t="s">
        <v>12</v>
      </c>
      <c r="D16" s="75">
        <f>SUM(D17+D19+D27+D33)</f>
        <v>0</v>
      </c>
      <c r="E16" s="75">
        <f>SUM(E17+E19+E27+E33)</f>
        <v>0</v>
      </c>
      <c r="F16" s="75">
        <f>SUM(F17+F19+F27+F33)</f>
        <v>0</v>
      </c>
      <c r="G16" s="75">
        <f>SUM(G17+G19+G27+G33)</f>
        <v>0</v>
      </c>
    </row>
    <row r="17" spans="2:7" ht="15" customHeight="1" outlineLevel="1" x14ac:dyDescent="0.3">
      <c r="B17" s="78">
        <v>140010</v>
      </c>
      <c r="C17" s="79" t="s">
        <v>37</v>
      </c>
      <c r="D17" s="90">
        <f>SUM(D18:D18)</f>
        <v>0</v>
      </c>
      <c r="E17" s="90">
        <f>SUM(E18:E18)</f>
        <v>0</v>
      </c>
      <c r="F17" s="90">
        <f>SUM(F18:F18)</f>
        <v>0</v>
      </c>
      <c r="G17" s="90">
        <f>SUM(G18:G18)</f>
        <v>0</v>
      </c>
    </row>
    <row r="18" spans="2:7" ht="15" customHeight="1" outlineLevel="1" x14ac:dyDescent="0.3">
      <c r="B18" s="81">
        <v>140010</v>
      </c>
      <c r="C18" s="80" t="s">
        <v>431</v>
      </c>
      <c r="D18" s="97"/>
      <c r="E18" s="97"/>
      <c r="F18" s="97"/>
      <c r="G18" s="89">
        <f>(Table14[[#This Row],[Medžiagos ir gaminiai, EUR be PVM]]+Table14[[#This Row],[Mašinų ir mechanizmų darbas, EUR be PVM]]+Table14[[#This Row],[Darbo užmokestis ir pridėtinės išlaidos, EUR be PVM]])</f>
        <v>0</v>
      </c>
    </row>
    <row r="19" spans="2:7" ht="15" customHeight="1" outlineLevel="1" x14ac:dyDescent="0.3">
      <c r="B19" s="78">
        <v>140020</v>
      </c>
      <c r="C19" s="79" t="s">
        <v>39</v>
      </c>
      <c r="D19" s="90">
        <f>SUM(D20:D26)</f>
        <v>0</v>
      </c>
      <c r="E19" s="90">
        <f t="shared" ref="E19:G19" si="1">SUM(E20:E26)</f>
        <v>0</v>
      </c>
      <c r="F19" s="90">
        <f t="shared" si="1"/>
        <v>0</v>
      </c>
      <c r="G19" s="90">
        <f t="shared" si="1"/>
        <v>0</v>
      </c>
    </row>
    <row r="20" spans="2:7" ht="15" customHeight="1" outlineLevel="1" x14ac:dyDescent="0.3">
      <c r="B20" s="81">
        <v>140020</v>
      </c>
      <c r="C20" s="80" t="s">
        <v>435</v>
      </c>
      <c r="D20" s="97"/>
      <c r="E20" s="97"/>
      <c r="F20" s="97"/>
      <c r="G20" s="89">
        <f>(Table14[[#This Row],[Medžiagos ir gaminiai, EUR be PVM]]+Table14[[#This Row],[Mašinų ir mechanizmų darbas, EUR be PVM]]+Table14[[#This Row],[Darbo užmokestis ir pridėtinės išlaidos, EUR be PVM]])</f>
        <v>0</v>
      </c>
    </row>
    <row r="21" spans="2:7" s="102" customFormat="1" ht="15" customHeight="1" outlineLevel="1" x14ac:dyDescent="0.3">
      <c r="B21" s="72">
        <v>140020</v>
      </c>
      <c r="C21" s="99" t="s">
        <v>454</v>
      </c>
      <c r="D21" s="100"/>
      <c r="E21" s="100"/>
      <c r="F21" s="100"/>
      <c r="G21" s="101">
        <f>(Table14[[#This Row],[Medžiagos ir gaminiai, EUR be PVM]]+Table14[[#This Row],[Mašinų ir mechanizmų darbas, EUR be PVM]]+Table14[[#This Row],[Darbo užmokestis ir pridėtinės išlaidos, EUR be PVM]])</f>
        <v>0</v>
      </c>
    </row>
    <row r="22" spans="2:7" s="102" customFormat="1" ht="15" customHeight="1" outlineLevel="1" x14ac:dyDescent="0.3">
      <c r="B22" s="72">
        <v>140020</v>
      </c>
      <c r="C22" s="99" t="s">
        <v>436</v>
      </c>
      <c r="D22" s="100"/>
      <c r="E22" s="100"/>
      <c r="F22" s="100"/>
      <c r="G22" s="101">
        <f>(Table14[[#This Row],[Medžiagos ir gaminiai, EUR be PVM]]+Table14[[#This Row],[Mašinų ir mechanizmų darbas, EUR be PVM]]+Table14[[#This Row],[Darbo užmokestis ir pridėtinės išlaidos, EUR be PVM]])</f>
        <v>0</v>
      </c>
    </row>
    <row r="23" spans="2:7" s="102" customFormat="1" ht="15" customHeight="1" outlineLevel="1" x14ac:dyDescent="0.3">
      <c r="B23" s="72">
        <v>140020</v>
      </c>
      <c r="C23" s="99" t="s">
        <v>455</v>
      </c>
      <c r="D23" s="100"/>
      <c r="E23" s="100"/>
      <c r="F23" s="100"/>
      <c r="G23" s="101">
        <f>(Table14[[#This Row],[Medžiagos ir gaminiai, EUR be PVM]]+Table14[[#This Row],[Mašinų ir mechanizmų darbas, EUR be PVM]]+Table14[[#This Row],[Darbo užmokestis ir pridėtinės išlaidos, EUR be PVM]])</f>
        <v>0</v>
      </c>
    </row>
    <row r="24" spans="2:7" ht="15" customHeight="1" outlineLevel="1" x14ac:dyDescent="0.3">
      <c r="B24" s="81">
        <v>140020</v>
      </c>
      <c r="C24" s="80" t="s">
        <v>432</v>
      </c>
      <c r="D24" s="97"/>
      <c r="E24" s="97"/>
      <c r="F24" s="97"/>
      <c r="G24" s="89">
        <f>(Table14[[#This Row],[Medžiagos ir gaminiai, EUR be PVM]]+Table14[[#This Row],[Mašinų ir mechanizmų darbas, EUR be PVM]]+Table14[[#This Row],[Darbo užmokestis ir pridėtinės išlaidos, EUR be PVM]])</f>
        <v>0</v>
      </c>
    </row>
    <row r="25" spans="2:7" ht="15" customHeight="1" outlineLevel="1" x14ac:dyDescent="0.3">
      <c r="B25" s="81">
        <v>140020</v>
      </c>
      <c r="C25" s="80" t="s">
        <v>433</v>
      </c>
      <c r="D25" s="97"/>
      <c r="E25" s="97"/>
      <c r="F25" s="97"/>
      <c r="G25" s="89">
        <f>(Table14[[#This Row],[Medžiagos ir gaminiai, EUR be PVM]]+Table14[[#This Row],[Mašinų ir mechanizmų darbas, EUR be PVM]]+Table14[[#This Row],[Darbo užmokestis ir pridėtinės išlaidos, EUR be PVM]])</f>
        <v>0</v>
      </c>
    </row>
    <row r="26" spans="2:7" ht="28.8" outlineLevel="1" x14ac:dyDescent="0.3">
      <c r="B26" s="81">
        <v>140020</v>
      </c>
      <c r="C26" s="80" t="s">
        <v>434</v>
      </c>
      <c r="D26" s="97"/>
      <c r="E26" s="97"/>
      <c r="F26" s="97"/>
      <c r="G26" s="89">
        <f>(Table14[[#This Row],[Medžiagos ir gaminiai, EUR be PVM]]+Table14[[#This Row],[Mašinų ir mechanizmų darbas, EUR be PVM]]+Table14[[#This Row],[Darbo užmokestis ir pridėtinės išlaidos, EUR be PVM]])</f>
        <v>0</v>
      </c>
    </row>
    <row r="27" spans="2:7" ht="15" customHeight="1" outlineLevel="1" x14ac:dyDescent="0.3">
      <c r="B27" s="78">
        <v>140030</v>
      </c>
      <c r="C27" s="79" t="s">
        <v>13</v>
      </c>
      <c r="D27" s="90">
        <f>SUM(D28:D32)</f>
        <v>0</v>
      </c>
      <c r="E27" s="90">
        <f>SUM(E28:E32)</f>
        <v>0</v>
      </c>
      <c r="F27" s="90">
        <f>SUM(F28:F32)</f>
        <v>0</v>
      </c>
      <c r="G27" s="90">
        <f>SUM(G28:G32)</f>
        <v>0</v>
      </c>
    </row>
    <row r="28" spans="2:7" ht="15" customHeight="1" outlineLevel="1" x14ac:dyDescent="0.3">
      <c r="B28" s="81">
        <v>140030</v>
      </c>
      <c r="C28" s="80" t="s">
        <v>437</v>
      </c>
      <c r="D28" s="97"/>
      <c r="E28" s="97"/>
      <c r="F28" s="97"/>
      <c r="G28" s="89">
        <f>(Table14[[#This Row],[Medžiagos ir gaminiai, EUR be PVM]]+Table14[[#This Row],[Mašinų ir mechanizmų darbas, EUR be PVM]]+Table14[[#This Row],[Darbo užmokestis ir pridėtinės išlaidos, EUR be PVM]])</f>
        <v>0</v>
      </c>
    </row>
    <row r="29" spans="2:7" ht="15" customHeight="1" outlineLevel="1" x14ac:dyDescent="0.3">
      <c r="B29" s="81">
        <v>140030</v>
      </c>
      <c r="C29" s="80" t="s">
        <v>438</v>
      </c>
      <c r="D29" s="97"/>
      <c r="E29" s="97"/>
      <c r="F29" s="97"/>
      <c r="G29" s="89">
        <f>(Table14[[#This Row],[Medžiagos ir gaminiai, EUR be PVM]]+Table14[[#This Row],[Mašinų ir mechanizmų darbas, EUR be PVM]]+Table14[[#This Row],[Darbo užmokestis ir pridėtinės išlaidos, EUR be PVM]])</f>
        <v>0</v>
      </c>
    </row>
    <row r="30" spans="2:7" ht="15" customHeight="1" outlineLevel="1" x14ac:dyDescent="0.3">
      <c r="B30" s="81">
        <v>140030</v>
      </c>
      <c r="C30" s="80" t="s">
        <v>451</v>
      </c>
      <c r="D30" s="97"/>
      <c r="E30" s="97"/>
      <c r="F30" s="97"/>
      <c r="G30" s="89">
        <f>(Table14[[#This Row],[Medžiagos ir gaminiai, EUR be PVM]]+Table14[[#This Row],[Mašinų ir mechanizmų darbas, EUR be PVM]]+Table14[[#This Row],[Darbo užmokestis ir pridėtinės išlaidos, EUR be PVM]])</f>
        <v>0</v>
      </c>
    </row>
    <row r="31" spans="2:7" ht="15" customHeight="1" outlineLevel="1" x14ac:dyDescent="0.3">
      <c r="B31" s="81">
        <v>140030</v>
      </c>
      <c r="C31" s="80" t="s">
        <v>47</v>
      </c>
      <c r="D31" s="97"/>
      <c r="E31" s="97"/>
      <c r="F31" s="97"/>
      <c r="G31" s="89">
        <f>(Table14[[#This Row],[Medžiagos ir gaminiai, EUR be PVM]]+Table14[[#This Row],[Mašinų ir mechanizmų darbas, EUR be PVM]]+Table14[[#This Row],[Darbo užmokestis ir pridėtinės išlaidos, EUR be PVM]])</f>
        <v>0</v>
      </c>
    </row>
    <row r="32" spans="2:7" ht="15" customHeight="1" outlineLevel="1" x14ac:dyDescent="0.3">
      <c r="B32" s="81">
        <v>140030</v>
      </c>
      <c r="C32" s="80" t="s">
        <v>48</v>
      </c>
      <c r="D32" s="97"/>
      <c r="E32" s="97"/>
      <c r="F32" s="97"/>
      <c r="G32" s="89">
        <f>(Table14[[#This Row],[Medžiagos ir gaminiai, EUR be PVM]]+Table14[[#This Row],[Mašinų ir mechanizmų darbas, EUR be PVM]]+Table14[[#This Row],[Darbo užmokestis ir pridėtinės išlaidos, EUR be PVM]])</f>
        <v>0</v>
      </c>
    </row>
    <row r="33" spans="2:14" ht="15" customHeight="1" outlineLevel="1" x14ac:dyDescent="0.3">
      <c r="B33" s="78">
        <v>140040</v>
      </c>
      <c r="C33" s="79" t="s">
        <v>14</v>
      </c>
      <c r="D33" s="90">
        <f>SUM(D34:D36)</f>
        <v>0</v>
      </c>
      <c r="E33" s="90">
        <f t="shared" ref="E33:G33" si="2">SUM(E34:E36)</f>
        <v>0</v>
      </c>
      <c r="F33" s="90">
        <f t="shared" si="2"/>
        <v>0</v>
      </c>
      <c r="G33" s="90">
        <f t="shared" si="2"/>
        <v>0</v>
      </c>
    </row>
    <row r="34" spans="2:14" outlineLevel="1" x14ac:dyDescent="0.3">
      <c r="B34" s="82">
        <v>140040</v>
      </c>
      <c r="C34" s="80" t="s">
        <v>439</v>
      </c>
      <c r="D34" s="97"/>
      <c r="E34" s="97"/>
      <c r="F34" s="97"/>
      <c r="G34" s="89">
        <f>(Table14[[#This Row],[Medžiagos ir gaminiai, EUR be PVM]]+Table14[[#This Row],[Mašinų ir mechanizmų darbas, EUR be PVM]]+Table14[[#This Row],[Darbo užmokestis ir pridėtinės išlaidos, EUR be PVM]])</f>
        <v>0</v>
      </c>
    </row>
    <row r="35" spans="2:14" outlineLevel="1" x14ac:dyDescent="0.3">
      <c r="B35" s="82">
        <v>140040</v>
      </c>
      <c r="C35" s="80" t="s">
        <v>49</v>
      </c>
      <c r="D35" s="97"/>
      <c r="E35" s="97"/>
      <c r="F35" s="97"/>
      <c r="G35" s="89">
        <f>(Table14[[#This Row],[Medžiagos ir gaminiai, EUR be PVM]]+Table14[[#This Row],[Mašinų ir mechanizmų darbas, EUR be PVM]]+Table14[[#This Row],[Darbo užmokestis ir pridėtinės išlaidos, EUR be PVM]])</f>
        <v>0</v>
      </c>
    </row>
    <row r="36" spans="2:14" ht="15" customHeight="1" outlineLevel="1" x14ac:dyDescent="0.3">
      <c r="B36" s="82">
        <v>140040</v>
      </c>
      <c r="C36" s="80" t="s">
        <v>40</v>
      </c>
      <c r="D36" s="97"/>
      <c r="E36" s="97"/>
      <c r="F36" s="97"/>
      <c r="G36" s="89">
        <f>(Table14[[#This Row],[Medžiagos ir gaminiai, EUR be PVM]]+Table14[[#This Row],[Mašinų ir mechanizmų darbas, EUR be PVM]]+Table14[[#This Row],[Darbo užmokestis ir pridėtinės išlaidos, EUR be PVM]])</f>
        <v>0</v>
      </c>
    </row>
    <row r="37" spans="2:14" ht="15" customHeight="1" x14ac:dyDescent="0.3">
      <c r="B37" s="74">
        <v>150000</v>
      </c>
      <c r="C37" s="77" t="s">
        <v>15</v>
      </c>
      <c r="D37" s="75">
        <f>SUM(D38)</f>
        <v>0</v>
      </c>
      <c r="E37" s="75">
        <f t="shared" ref="E37:G37" si="3">SUM(E38)</f>
        <v>0</v>
      </c>
      <c r="F37" s="75">
        <f t="shared" si="3"/>
        <v>0</v>
      </c>
      <c r="G37" s="75">
        <f t="shared" si="3"/>
        <v>0</v>
      </c>
    </row>
    <row r="38" spans="2:14" ht="15" customHeight="1" outlineLevel="1" x14ac:dyDescent="0.3">
      <c r="B38" s="78">
        <v>150010</v>
      </c>
      <c r="C38" s="79" t="s">
        <v>16</v>
      </c>
      <c r="D38" s="90">
        <f>SUM(D39:D41)</f>
        <v>0</v>
      </c>
      <c r="E38" s="90">
        <f>SUM(E39:E41)</f>
        <v>0</v>
      </c>
      <c r="F38" s="90">
        <f>SUM(F39:F41)</f>
        <v>0</v>
      </c>
      <c r="G38" s="90">
        <f>SUM(G39:G41)</f>
        <v>0</v>
      </c>
    </row>
    <row r="39" spans="2:14" outlineLevel="1" x14ac:dyDescent="0.3">
      <c r="B39" s="82">
        <v>150010</v>
      </c>
      <c r="C39" s="80" t="s">
        <v>440</v>
      </c>
      <c r="D39" s="97"/>
      <c r="E39" s="97"/>
      <c r="F39" s="97"/>
      <c r="G39" s="89">
        <f>(Table14[[#This Row],[Medžiagos ir gaminiai, EUR be PVM]]+Table14[[#This Row],[Mašinų ir mechanizmų darbas, EUR be PVM]]+Table14[[#This Row],[Darbo užmokestis ir pridėtinės išlaidos, EUR be PVM]])</f>
        <v>0</v>
      </c>
    </row>
    <row r="40" spans="2:14" ht="15" customHeight="1" outlineLevel="1" x14ac:dyDescent="0.3">
      <c r="B40" s="83">
        <v>150010</v>
      </c>
      <c r="C40" s="84" t="s">
        <v>452</v>
      </c>
      <c r="D40" s="97"/>
      <c r="E40" s="97"/>
      <c r="F40" s="97"/>
      <c r="G40" s="89">
        <f>(Table14[[#This Row],[Medžiagos ir gaminiai, EUR be PVM]]+Table14[[#This Row],[Mašinų ir mechanizmų darbas, EUR be PVM]]+Table14[[#This Row],[Darbo užmokestis ir pridėtinės išlaidos, EUR be PVM]])</f>
        <v>0</v>
      </c>
    </row>
    <row r="41" spans="2:14" ht="15" customHeight="1" outlineLevel="1" x14ac:dyDescent="0.3">
      <c r="B41" s="85">
        <v>150010</v>
      </c>
      <c r="C41" s="84" t="s">
        <v>41</v>
      </c>
      <c r="D41" s="97"/>
      <c r="E41" s="97"/>
      <c r="F41" s="97"/>
      <c r="G41" s="89">
        <f>(Table14[[#This Row],[Medžiagos ir gaminiai, EUR be PVM]]+Table14[[#This Row],[Mašinų ir mechanizmų darbas, EUR be PVM]]+Table14[[#This Row],[Darbo užmokestis ir pridėtinės išlaidos, EUR be PVM]])</f>
        <v>0</v>
      </c>
    </row>
    <row r="42" spans="2:14" x14ac:dyDescent="0.3">
      <c r="B42" s="74">
        <v>160000</v>
      </c>
      <c r="C42" s="77" t="s">
        <v>19</v>
      </c>
      <c r="D42" s="91">
        <f>SUM(+D43)</f>
        <v>0</v>
      </c>
      <c r="E42" s="91">
        <f t="shared" ref="E42:G42" si="4">SUM(+E43)</f>
        <v>0</v>
      </c>
      <c r="F42" s="91">
        <f t="shared" si="4"/>
        <v>0</v>
      </c>
      <c r="G42" s="91">
        <f t="shared" si="4"/>
        <v>0</v>
      </c>
      <c r="N42" s="62"/>
    </row>
    <row r="43" spans="2:14" ht="15" customHeight="1" outlineLevel="1" x14ac:dyDescent="0.3">
      <c r="B43" s="78">
        <v>160030</v>
      </c>
      <c r="C43" s="79" t="s">
        <v>20</v>
      </c>
      <c r="D43" s="90">
        <f>SUM(D44)</f>
        <v>0</v>
      </c>
      <c r="E43" s="90">
        <f t="shared" ref="E43:G43" si="5">SUM(E44)</f>
        <v>0</v>
      </c>
      <c r="F43" s="90">
        <f t="shared" si="5"/>
        <v>0</v>
      </c>
      <c r="G43" s="90">
        <f t="shared" si="5"/>
        <v>0</v>
      </c>
    </row>
    <row r="44" spans="2:14" outlineLevel="1" x14ac:dyDescent="0.3">
      <c r="B44" s="82">
        <v>160030</v>
      </c>
      <c r="C44" s="80" t="s">
        <v>21</v>
      </c>
      <c r="D44" s="97"/>
      <c r="E44" s="97"/>
      <c r="F44" s="97"/>
      <c r="G44" s="89">
        <f>(Table14[[#This Row],[Medžiagos ir gaminiai, EUR be PVM]]+Table14[[#This Row],[Mašinų ir mechanizmų darbas, EUR be PVM]]+Table14[[#This Row],[Darbo užmokestis ir pridėtinės išlaidos, EUR be PVM]])</f>
        <v>0</v>
      </c>
    </row>
    <row r="45" spans="2:14" ht="15" thickBot="1" x14ac:dyDescent="0.35">
      <c r="B45" s="86"/>
      <c r="C45" s="86" t="s">
        <v>442</v>
      </c>
      <c r="D45" s="92">
        <f>D42+D37+D16+D13+D11</f>
        <v>0</v>
      </c>
      <c r="E45" s="92">
        <f t="shared" ref="E45:F45" si="6">E42+E37+E16+E13+E11</f>
        <v>0</v>
      </c>
      <c r="F45" s="92">
        <f t="shared" si="6"/>
        <v>0</v>
      </c>
      <c r="G45" s="98">
        <f>+G42+G37+G16+G13+G11</f>
        <v>0</v>
      </c>
    </row>
    <row r="46" spans="2:14" ht="15.6" thickTop="1" thickBot="1" x14ac:dyDescent="0.35">
      <c r="B46" s="65"/>
      <c r="C46" s="65" t="s">
        <v>443</v>
      </c>
      <c r="D46" s="94">
        <f>+D45*0.21</f>
        <v>0</v>
      </c>
      <c r="E46" s="94">
        <f>+E45*0.21</f>
        <v>0</v>
      </c>
      <c r="F46" s="94">
        <f>+F45*0.21</f>
        <v>0</v>
      </c>
      <c r="G46" s="93">
        <f>+G45*0.21</f>
        <v>0</v>
      </c>
    </row>
    <row r="47" spans="2:14" ht="15.6" thickTop="1" thickBot="1" x14ac:dyDescent="0.35">
      <c r="B47" s="65"/>
      <c r="C47" s="65" t="s">
        <v>444</v>
      </c>
      <c r="D47" s="95">
        <f t="shared" ref="D47:G47" si="7">+D45+D46</f>
        <v>0</v>
      </c>
      <c r="E47" s="95">
        <f t="shared" si="7"/>
        <v>0</v>
      </c>
      <c r="F47" s="95">
        <f t="shared" si="7"/>
        <v>0</v>
      </c>
      <c r="G47" s="96">
        <f t="shared" si="7"/>
        <v>0</v>
      </c>
    </row>
    <row r="48" spans="2:14" ht="15" thickTop="1" x14ac:dyDescent="0.3"/>
    <row r="49" spans="2:7" ht="135" customHeight="1" x14ac:dyDescent="0.3">
      <c r="B49" s="109" t="s">
        <v>449</v>
      </c>
      <c r="C49" s="108"/>
      <c r="D49" s="108"/>
      <c r="E49" s="108"/>
      <c r="F49" s="108"/>
      <c r="G49" s="61"/>
    </row>
    <row r="50" spans="2:7" customFormat="1" ht="135" customHeight="1" x14ac:dyDescent="0.3">
      <c r="B50" s="108"/>
      <c r="C50" s="108"/>
      <c r="D50" s="108"/>
      <c r="E50" s="108"/>
      <c r="F50" s="108"/>
      <c r="G50" s="108"/>
    </row>
    <row r="51" spans="2:7" x14ac:dyDescent="0.3">
      <c r="D51" s="103"/>
      <c r="E51" s="103"/>
      <c r="F51" s="103"/>
      <c r="G51" s="103"/>
    </row>
  </sheetData>
  <sheetProtection algorithmName="SHA-512" hashValue="wcywt2aG2KqDSU9AN1s4d9QuGOMQ5K2iiiP+kkjWAKm4KmfZPL/FrymuVcXmvgCqR2IcfttMtKcc6qNF2w+h5w==" saltValue="wv6MiNhjV4TMfT6XZuwBjQ==" spinCount="100000" sheet="1" formatCells="0" formatColumns="0" formatRows="0" insertColumns="0" insertRows="0" insertHyperlinks="0" deleteColumns="0" deleteRows="0" sort="0" autoFilter="0" pivotTables="0"/>
  <mergeCells count="8">
    <mergeCell ref="D51:G51"/>
    <mergeCell ref="B2:G2"/>
    <mergeCell ref="B3:G3"/>
    <mergeCell ref="B5:G5"/>
    <mergeCell ref="B6:G6"/>
    <mergeCell ref="B7:G7"/>
    <mergeCell ref="B50:G50"/>
    <mergeCell ref="B49:F49"/>
  </mergeCells>
  <phoneticPr fontId="24" type="noConversion"/>
  <pageMargins left="0.70866141732283472" right="0.70866141732283472" top="0.74803149606299213" bottom="0.74803149606299213" header="0.31496062992125984" footer="0.31496062992125984"/>
  <pageSetup scale="50" fitToWidth="24"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8E694-057C-42B6-A4F6-E76FF31A50AC}">
  <sheetPr codeName="Sheet3">
    <tabColor theme="0"/>
  </sheetPr>
  <dimension ref="A2:A18"/>
  <sheetViews>
    <sheetView workbookViewId="0">
      <selection activeCell="K22" sqref="K22"/>
    </sheetView>
  </sheetViews>
  <sheetFormatPr defaultRowHeight="14.4" x14ac:dyDescent="0.3"/>
  <cols>
    <col min="1" max="1" width="11" customWidth="1"/>
  </cols>
  <sheetData>
    <row r="2" spans="1:1" x14ac:dyDescent="0.3">
      <c r="A2" t="s">
        <v>56</v>
      </c>
    </row>
    <row r="3" spans="1:1" x14ac:dyDescent="0.3">
      <c r="A3" s="24" t="s">
        <v>33</v>
      </c>
    </row>
    <row r="4" spans="1:1" x14ac:dyDescent="0.3">
      <c r="A4" s="24" t="s">
        <v>445</v>
      </c>
    </row>
    <row r="5" spans="1:1" x14ac:dyDescent="0.3">
      <c r="A5" s="24" t="s">
        <v>36</v>
      </c>
    </row>
    <row r="6" spans="1:1" x14ac:dyDescent="0.3">
      <c r="A6" s="24" t="s">
        <v>57</v>
      </c>
    </row>
    <row r="7" spans="1:1" x14ac:dyDescent="0.3">
      <c r="A7" s="24" t="s">
        <v>58</v>
      </c>
    </row>
    <row r="8" spans="1:1" x14ac:dyDescent="0.3">
      <c r="A8" s="24" t="s">
        <v>45</v>
      </c>
    </row>
    <row r="9" spans="1:1" x14ac:dyDescent="0.3">
      <c r="A9" s="24" t="s">
        <v>38</v>
      </c>
    </row>
    <row r="10" spans="1:1" x14ac:dyDescent="0.3">
      <c r="A10" s="24" t="s">
        <v>59</v>
      </c>
    </row>
    <row r="11" spans="1:1" x14ac:dyDescent="0.3">
      <c r="A11" s="24" t="s">
        <v>60</v>
      </c>
    </row>
    <row r="12" spans="1:1" x14ac:dyDescent="0.3">
      <c r="A12" s="24"/>
    </row>
    <row r="13" spans="1:1" x14ac:dyDescent="0.3">
      <c r="A13" s="24"/>
    </row>
    <row r="14" spans="1:1" x14ac:dyDescent="0.3">
      <c r="A14" s="24"/>
    </row>
    <row r="15" spans="1:1" x14ac:dyDescent="0.3">
      <c r="A15" s="24"/>
    </row>
    <row r="16" spans="1:1" x14ac:dyDescent="0.3">
      <c r="A16" s="24"/>
    </row>
    <row r="17" spans="1:1" x14ac:dyDescent="0.3">
      <c r="A17" s="24"/>
    </row>
    <row r="18" spans="1:1" x14ac:dyDescent="0.3">
      <c r="A18" s="24"/>
    </row>
  </sheetData>
  <dataValidations disablePrompts="1" count="1">
    <dataValidation allowBlank="1" showInputMessage="1" showErrorMessage="1" promptTitle="Mano vnt." sqref="H12" xr:uid="{78C0F2F7-1C88-4073-A47A-86FC29E87C8A}"/>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sheetPr>
  <dimension ref="A1:F269"/>
  <sheetViews>
    <sheetView zoomScale="110" zoomScaleNormal="110" workbookViewId="0">
      <pane xSplit="3" ySplit="5" topLeftCell="D125" activePane="bottomRight" state="frozen"/>
      <selection pane="topRight" activeCell="B476" sqref="B476:D476"/>
      <selection pane="bottomLeft" activeCell="B476" sqref="B476:D476"/>
      <selection pane="bottomRight" activeCell="I128" sqref="I128"/>
    </sheetView>
  </sheetViews>
  <sheetFormatPr defaultColWidth="9.109375" defaultRowHeight="10.199999999999999" x14ac:dyDescent="0.2"/>
  <cols>
    <col min="1" max="1" width="7" style="20" customWidth="1"/>
    <col min="2" max="2" width="10.5546875" style="20" customWidth="1"/>
    <col min="3" max="3" width="23.33203125" style="53" customWidth="1"/>
    <col min="4" max="4" width="29.5546875" style="53" customWidth="1"/>
    <col min="5" max="5" width="27.88671875" style="20" customWidth="1"/>
    <col min="6" max="6" width="17.109375" style="20" customWidth="1"/>
    <col min="7" max="16384" width="9.109375" style="2"/>
  </cols>
  <sheetData>
    <row r="1" spans="1:6" ht="28.5" customHeight="1" x14ac:dyDescent="0.2">
      <c r="A1" s="110" t="s">
        <v>61</v>
      </c>
      <c r="B1" s="110"/>
      <c r="C1" s="110"/>
      <c r="D1" s="110"/>
      <c r="E1" s="110"/>
      <c r="F1" s="110"/>
    </row>
    <row r="2" spans="1:6" ht="16.2" x14ac:dyDescent="0.2">
      <c r="A2" s="54" t="s">
        <v>62</v>
      </c>
      <c r="B2" s="33"/>
      <c r="C2" s="1"/>
      <c r="D2" s="32"/>
      <c r="E2" s="32"/>
      <c r="F2" s="1"/>
    </row>
    <row r="3" spans="1:6" ht="13.5" customHeight="1" x14ac:dyDescent="0.2">
      <c r="A3" s="56" t="s">
        <v>63</v>
      </c>
      <c r="B3" s="34"/>
      <c r="C3" s="3"/>
      <c r="D3" s="35"/>
      <c r="E3" s="35"/>
      <c r="F3" s="4"/>
    </row>
    <row r="4" spans="1:6" ht="91.5" customHeight="1" x14ac:dyDescent="0.2">
      <c r="A4" s="5" t="s">
        <v>64</v>
      </c>
      <c r="B4" s="5" t="s">
        <v>65</v>
      </c>
      <c r="C4" s="6" t="s">
        <v>66</v>
      </c>
      <c r="D4" s="7" t="s">
        <v>29</v>
      </c>
      <c r="E4" s="7" t="s">
        <v>67</v>
      </c>
      <c r="F4" s="7" t="s">
        <v>68</v>
      </c>
    </row>
    <row r="5" spans="1:6" ht="12" x14ac:dyDescent="0.2">
      <c r="A5" s="36" t="s">
        <v>69</v>
      </c>
      <c r="B5" s="8"/>
      <c r="C5" s="8"/>
      <c r="D5" s="37" t="s">
        <v>2</v>
      </c>
      <c r="E5" s="9"/>
      <c r="F5" s="9"/>
    </row>
    <row r="6" spans="1:6" ht="24" x14ac:dyDescent="0.2">
      <c r="A6" s="30" t="s">
        <v>70</v>
      </c>
      <c r="B6" s="25" t="s">
        <v>71</v>
      </c>
      <c r="C6" s="22">
        <v>100010</v>
      </c>
      <c r="D6" s="14" t="s">
        <v>72</v>
      </c>
      <c r="E6" s="14" t="s">
        <v>72</v>
      </c>
      <c r="F6" s="14" t="s">
        <v>73</v>
      </c>
    </row>
    <row r="7" spans="1:6" ht="24" x14ac:dyDescent="0.2">
      <c r="A7" s="30" t="s">
        <v>74</v>
      </c>
      <c r="B7" s="25" t="s">
        <v>75</v>
      </c>
      <c r="C7" s="22">
        <v>100020</v>
      </c>
      <c r="D7" s="14" t="s">
        <v>3</v>
      </c>
      <c r="E7" s="14" t="s">
        <v>3</v>
      </c>
      <c r="F7" s="14" t="s">
        <v>76</v>
      </c>
    </row>
    <row r="8" spans="1:6" ht="24" x14ac:dyDescent="0.2">
      <c r="A8" s="183" t="s">
        <v>77</v>
      </c>
      <c r="B8" s="117" t="s">
        <v>78</v>
      </c>
      <c r="C8" s="169">
        <v>100030</v>
      </c>
      <c r="D8" s="153" t="s">
        <v>78</v>
      </c>
      <c r="E8" s="153" t="s">
        <v>79</v>
      </c>
      <c r="F8" s="14" t="s">
        <v>80</v>
      </c>
    </row>
    <row r="9" spans="1:6" ht="12" x14ac:dyDescent="0.2">
      <c r="A9" s="184"/>
      <c r="B9" s="118"/>
      <c r="C9" s="170"/>
      <c r="D9" s="171"/>
      <c r="E9" s="171"/>
      <c r="F9" s="14" t="s">
        <v>1</v>
      </c>
    </row>
    <row r="10" spans="1:6" ht="40.5" customHeight="1" x14ac:dyDescent="0.2">
      <c r="A10" s="184"/>
      <c r="B10" s="118"/>
      <c r="C10" s="170"/>
      <c r="D10" s="171"/>
      <c r="E10" s="171"/>
      <c r="F10" s="14" t="s">
        <v>81</v>
      </c>
    </row>
    <row r="11" spans="1:6" ht="27" customHeight="1" x14ac:dyDescent="0.2">
      <c r="A11" s="184"/>
      <c r="B11" s="118"/>
      <c r="C11" s="170"/>
      <c r="D11" s="171"/>
      <c r="E11" s="154"/>
      <c r="F11" s="14" t="s">
        <v>82</v>
      </c>
    </row>
    <row r="12" spans="1:6" ht="13.5" customHeight="1" x14ac:dyDescent="0.2">
      <c r="A12" s="185"/>
      <c r="B12" s="119"/>
      <c r="C12" s="186"/>
      <c r="D12" s="154"/>
      <c r="E12" s="14" t="s">
        <v>78</v>
      </c>
      <c r="F12" s="14" t="s">
        <v>83</v>
      </c>
    </row>
    <row r="13" spans="1:6" ht="13.5" customHeight="1" x14ac:dyDescent="0.2">
      <c r="A13" s="30" t="s">
        <v>84</v>
      </c>
      <c r="B13" s="25"/>
      <c r="C13" s="22">
        <v>100040</v>
      </c>
      <c r="D13" s="14" t="s">
        <v>85</v>
      </c>
      <c r="E13" s="14" t="s">
        <v>85</v>
      </c>
      <c r="F13" s="14" t="s">
        <v>85</v>
      </c>
    </row>
    <row r="14" spans="1:6" ht="15" customHeight="1" x14ac:dyDescent="0.2">
      <c r="A14" s="36" t="s">
        <v>86</v>
      </c>
      <c r="B14" s="8"/>
      <c r="C14" s="8"/>
      <c r="D14" s="37" t="s">
        <v>4</v>
      </c>
      <c r="E14" s="9"/>
      <c r="F14" s="9"/>
    </row>
    <row r="15" spans="1:6" ht="13.5" customHeight="1" x14ac:dyDescent="0.2">
      <c r="A15" s="38" t="s">
        <v>87</v>
      </c>
      <c r="B15" s="39" t="s">
        <v>88</v>
      </c>
      <c r="C15" s="11">
        <v>110000</v>
      </c>
      <c r="D15" s="40" t="s">
        <v>88</v>
      </c>
      <c r="E15" s="12"/>
      <c r="F15" s="12"/>
    </row>
    <row r="16" spans="1:6" ht="13.5" customHeight="1" x14ac:dyDescent="0.2">
      <c r="A16" s="41" t="s">
        <v>89</v>
      </c>
      <c r="B16" s="41"/>
      <c r="C16" s="21">
        <v>110010</v>
      </c>
      <c r="D16" s="13" t="s">
        <v>90</v>
      </c>
      <c r="E16" s="13"/>
      <c r="F16" s="13" t="s">
        <v>91</v>
      </c>
    </row>
    <row r="17" spans="1:6" ht="13.5" customHeight="1" x14ac:dyDescent="0.2">
      <c r="A17" s="38" t="s">
        <v>92</v>
      </c>
      <c r="B17" s="38" t="s">
        <v>34</v>
      </c>
      <c r="C17" s="11">
        <v>120000</v>
      </c>
      <c r="D17" s="40" t="s">
        <v>5</v>
      </c>
      <c r="E17" s="12"/>
      <c r="F17" s="12"/>
    </row>
    <row r="18" spans="1:6" ht="27.75" customHeight="1" x14ac:dyDescent="0.2">
      <c r="A18" s="140" t="s">
        <v>93</v>
      </c>
      <c r="B18" s="141"/>
      <c r="C18" s="144">
        <v>120010</v>
      </c>
      <c r="D18" s="116" t="s">
        <v>6</v>
      </c>
      <c r="E18" s="130" t="s">
        <v>94</v>
      </c>
      <c r="F18" s="19" t="s">
        <v>95</v>
      </c>
    </row>
    <row r="19" spans="1:6" ht="24" customHeight="1" x14ac:dyDescent="0.2">
      <c r="A19" s="140"/>
      <c r="B19" s="142"/>
      <c r="C19" s="144"/>
      <c r="D19" s="116"/>
      <c r="E19" s="130"/>
      <c r="F19" s="19" t="s">
        <v>96</v>
      </c>
    </row>
    <row r="20" spans="1:6" ht="28.5" customHeight="1" x14ac:dyDescent="0.2">
      <c r="A20" s="140"/>
      <c r="B20" s="142"/>
      <c r="C20" s="144"/>
      <c r="D20" s="116"/>
      <c r="E20" s="130"/>
      <c r="F20" s="19" t="s">
        <v>97</v>
      </c>
    </row>
    <row r="21" spans="1:6" ht="27" customHeight="1" x14ac:dyDescent="0.2">
      <c r="A21" s="140"/>
      <c r="B21" s="142"/>
      <c r="C21" s="144"/>
      <c r="D21" s="116"/>
      <c r="E21" s="130"/>
      <c r="F21" s="19" t="s">
        <v>98</v>
      </c>
    </row>
    <row r="22" spans="1:6" ht="13.5" customHeight="1" x14ac:dyDescent="0.2">
      <c r="A22" s="140"/>
      <c r="B22" s="142"/>
      <c r="C22" s="144"/>
      <c r="D22" s="116"/>
      <c r="E22" s="130"/>
      <c r="F22" s="19" t="s">
        <v>99</v>
      </c>
    </row>
    <row r="23" spans="1:6" ht="42" customHeight="1" x14ac:dyDescent="0.2">
      <c r="A23" s="140"/>
      <c r="B23" s="142"/>
      <c r="C23" s="144"/>
      <c r="D23" s="116"/>
      <c r="E23" s="130"/>
      <c r="F23" s="19" t="s">
        <v>100</v>
      </c>
    </row>
    <row r="24" spans="1:6" ht="36.75" customHeight="1" x14ac:dyDescent="0.2">
      <c r="A24" s="140"/>
      <c r="B24" s="143"/>
      <c r="C24" s="144"/>
      <c r="D24" s="116"/>
      <c r="E24" s="130"/>
      <c r="F24" s="19" t="s">
        <v>101</v>
      </c>
    </row>
    <row r="25" spans="1:6" ht="27" customHeight="1" x14ac:dyDescent="0.2">
      <c r="A25" s="140" t="s">
        <v>102</v>
      </c>
      <c r="B25" s="41"/>
      <c r="C25" s="144">
        <v>120020</v>
      </c>
      <c r="D25" s="130" t="s">
        <v>7</v>
      </c>
      <c r="E25" s="130" t="s">
        <v>103</v>
      </c>
      <c r="F25" s="19" t="s">
        <v>104</v>
      </c>
    </row>
    <row r="26" spans="1:6" ht="35.25" customHeight="1" x14ac:dyDescent="0.2">
      <c r="A26" s="140"/>
      <c r="B26" s="141"/>
      <c r="C26" s="144"/>
      <c r="D26" s="130"/>
      <c r="E26" s="130"/>
      <c r="F26" s="19" t="s">
        <v>105</v>
      </c>
    </row>
    <row r="27" spans="1:6" ht="26.25" customHeight="1" x14ac:dyDescent="0.2">
      <c r="A27" s="140"/>
      <c r="B27" s="142"/>
      <c r="C27" s="144"/>
      <c r="D27" s="130"/>
      <c r="E27" s="130"/>
      <c r="F27" s="19" t="s">
        <v>106</v>
      </c>
    </row>
    <row r="28" spans="1:6" ht="22.5" customHeight="1" x14ac:dyDescent="0.2">
      <c r="A28" s="140"/>
      <c r="B28" s="142"/>
      <c r="C28" s="144"/>
      <c r="D28" s="130"/>
      <c r="E28" s="130"/>
      <c r="F28" s="19" t="s">
        <v>107</v>
      </c>
    </row>
    <row r="29" spans="1:6" ht="26.25" customHeight="1" x14ac:dyDescent="0.2">
      <c r="A29" s="140"/>
      <c r="B29" s="142"/>
      <c r="C29" s="144"/>
      <c r="D29" s="130"/>
      <c r="E29" s="130"/>
      <c r="F29" s="19" t="s">
        <v>108</v>
      </c>
    </row>
    <row r="30" spans="1:6" ht="27" customHeight="1" x14ac:dyDescent="0.2">
      <c r="A30" s="140"/>
      <c r="B30" s="143"/>
      <c r="C30" s="144"/>
      <c r="D30" s="130"/>
      <c r="E30" s="130"/>
      <c r="F30" s="19" t="s">
        <v>109</v>
      </c>
    </row>
    <row r="31" spans="1:6" ht="22.5" customHeight="1" x14ac:dyDescent="0.2">
      <c r="A31" s="38" t="s">
        <v>110</v>
      </c>
      <c r="B31" s="38" t="s">
        <v>111</v>
      </c>
      <c r="C31" s="11">
        <v>130000</v>
      </c>
      <c r="D31" s="40" t="s">
        <v>8</v>
      </c>
      <c r="E31" s="12"/>
      <c r="F31" s="12"/>
    </row>
    <row r="32" spans="1:6" ht="13.5" customHeight="1" x14ac:dyDescent="0.2">
      <c r="A32" s="129" t="s">
        <v>112</v>
      </c>
      <c r="B32" s="122"/>
      <c r="C32" s="134">
        <v>130010</v>
      </c>
      <c r="D32" s="116" t="s">
        <v>35</v>
      </c>
      <c r="E32" s="137" t="s">
        <v>113</v>
      </c>
      <c r="F32" s="180" t="s">
        <v>114</v>
      </c>
    </row>
    <row r="33" spans="1:6" ht="13.5" customHeight="1" x14ac:dyDescent="0.2">
      <c r="A33" s="129"/>
      <c r="B33" s="123"/>
      <c r="C33" s="134"/>
      <c r="D33" s="116"/>
      <c r="E33" s="137"/>
      <c r="F33" s="181"/>
    </row>
    <row r="34" spans="1:6" ht="13.5" customHeight="1" x14ac:dyDescent="0.2">
      <c r="A34" s="129"/>
      <c r="B34" s="124"/>
      <c r="C34" s="134"/>
      <c r="D34" s="116"/>
      <c r="E34" s="137"/>
      <c r="F34" s="182"/>
    </row>
    <row r="35" spans="1:6" ht="27" customHeight="1" x14ac:dyDescent="0.2">
      <c r="A35" s="129" t="s">
        <v>115</v>
      </c>
      <c r="B35" s="122"/>
      <c r="C35" s="146">
        <v>130020</v>
      </c>
      <c r="D35" s="130" t="s">
        <v>9</v>
      </c>
      <c r="E35" s="137" t="s">
        <v>116</v>
      </c>
      <c r="F35" s="14" t="s">
        <v>117</v>
      </c>
    </row>
    <row r="36" spans="1:6" ht="27" customHeight="1" x14ac:dyDescent="0.2">
      <c r="A36" s="129"/>
      <c r="B36" s="123"/>
      <c r="C36" s="146"/>
      <c r="D36" s="130"/>
      <c r="E36" s="137"/>
      <c r="F36" s="14" t="s">
        <v>118</v>
      </c>
    </row>
    <row r="37" spans="1:6" ht="40.5" customHeight="1" x14ac:dyDescent="0.2">
      <c r="A37" s="129"/>
      <c r="B37" s="123"/>
      <c r="C37" s="146"/>
      <c r="D37" s="130"/>
      <c r="E37" s="137"/>
      <c r="F37" s="14" t="s">
        <v>119</v>
      </c>
    </row>
    <row r="38" spans="1:6" ht="27" customHeight="1" x14ac:dyDescent="0.2">
      <c r="A38" s="129"/>
      <c r="B38" s="123"/>
      <c r="C38" s="146"/>
      <c r="D38" s="130"/>
      <c r="E38" s="137"/>
      <c r="F38" s="14" t="s">
        <v>120</v>
      </c>
    </row>
    <row r="39" spans="1:6" ht="66.75" customHeight="1" x14ac:dyDescent="0.2">
      <c r="A39" s="129"/>
      <c r="B39" s="123"/>
      <c r="C39" s="146"/>
      <c r="D39" s="172"/>
      <c r="E39" s="14" t="s">
        <v>121</v>
      </c>
      <c r="F39" s="19" t="s">
        <v>122</v>
      </c>
    </row>
    <row r="40" spans="1:6" ht="23.25" customHeight="1" x14ac:dyDescent="0.2">
      <c r="A40" s="129"/>
      <c r="B40" s="123"/>
      <c r="C40" s="146"/>
      <c r="D40" s="172"/>
      <c r="E40" s="14" t="s">
        <v>123</v>
      </c>
      <c r="F40" s="19" t="s">
        <v>124</v>
      </c>
    </row>
    <row r="41" spans="1:6" ht="41.25" customHeight="1" x14ac:dyDescent="0.2">
      <c r="A41" s="129"/>
      <c r="B41" s="123"/>
      <c r="C41" s="146"/>
      <c r="D41" s="172"/>
      <c r="E41" s="14" t="s">
        <v>125</v>
      </c>
      <c r="F41" s="19" t="s">
        <v>126</v>
      </c>
    </row>
    <row r="42" spans="1:6" ht="30" customHeight="1" x14ac:dyDescent="0.2">
      <c r="A42" s="129"/>
      <c r="B42" s="123"/>
      <c r="C42" s="146"/>
      <c r="D42" s="172"/>
      <c r="E42" s="10" t="s">
        <v>127</v>
      </c>
      <c r="F42" s="43" t="s">
        <v>128</v>
      </c>
    </row>
    <row r="43" spans="1:6" ht="69" customHeight="1" x14ac:dyDescent="0.2">
      <c r="A43" s="129"/>
      <c r="B43" s="124"/>
      <c r="C43" s="146"/>
      <c r="D43" s="172"/>
      <c r="E43" s="10" t="s">
        <v>129</v>
      </c>
      <c r="F43" s="43" t="s">
        <v>130</v>
      </c>
    </row>
    <row r="44" spans="1:6" ht="43.5" customHeight="1" x14ac:dyDescent="0.2">
      <c r="A44" s="138" t="s">
        <v>131</v>
      </c>
      <c r="B44" s="122"/>
      <c r="C44" s="144">
        <v>130030</v>
      </c>
      <c r="D44" s="116" t="s">
        <v>10</v>
      </c>
      <c r="E44" s="19" t="s">
        <v>132</v>
      </c>
      <c r="F44" s="19" t="s">
        <v>133</v>
      </c>
    </row>
    <row r="45" spans="1:6" ht="59.25" customHeight="1" x14ac:dyDescent="0.2">
      <c r="A45" s="138"/>
      <c r="B45" s="123"/>
      <c r="C45" s="144"/>
      <c r="D45" s="116"/>
      <c r="E45" s="19" t="s">
        <v>134</v>
      </c>
      <c r="F45" s="19" t="s">
        <v>135</v>
      </c>
    </row>
    <row r="46" spans="1:6" ht="15" customHeight="1" x14ac:dyDescent="0.2">
      <c r="A46" s="138"/>
      <c r="B46" s="123"/>
      <c r="C46" s="144"/>
      <c r="D46" s="116"/>
      <c r="E46" s="130" t="s">
        <v>136</v>
      </c>
      <c r="F46" s="19" t="s">
        <v>137</v>
      </c>
    </row>
    <row r="47" spans="1:6" ht="15" customHeight="1" x14ac:dyDescent="0.2">
      <c r="A47" s="138"/>
      <c r="B47" s="123"/>
      <c r="C47" s="144"/>
      <c r="D47" s="116"/>
      <c r="E47" s="130"/>
      <c r="F47" s="19" t="s">
        <v>138</v>
      </c>
    </row>
    <row r="48" spans="1:6" ht="25.5" customHeight="1" x14ac:dyDescent="0.2">
      <c r="A48" s="138"/>
      <c r="B48" s="123"/>
      <c r="C48" s="144"/>
      <c r="D48" s="116"/>
      <c r="E48" s="130"/>
      <c r="F48" s="19" t="s">
        <v>139</v>
      </c>
    </row>
    <row r="49" spans="1:6" ht="27.75" customHeight="1" x14ac:dyDescent="0.2">
      <c r="A49" s="138"/>
      <c r="B49" s="123"/>
      <c r="C49" s="144"/>
      <c r="D49" s="116"/>
      <c r="E49" s="130"/>
      <c r="F49" s="19" t="s">
        <v>140</v>
      </c>
    </row>
    <row r="50" spans="1:6" ht="13.5" customHeight="1" x14ac:dyDescent="0.2">
      <c r="A50" s="138"/>
      <c r="B50" s="123"/>
      <c r="C50" s="144"/>
      <c r="D50" s="116"/>
      <c r="E50" s="130"/>
      <c r="F50" s="19" t="s">
        <v>141</v>
      </c>
    </row>
    <row r="51" spans="1:6" ht="54.75" customHeight="1" x14ac:dyDescent="0.2">
      <c r="A51" s="138"/>
      <c r="B51" s="123"/>
      <c r="C51" s="144"/>
      <c r="D51" s="116"/>
      <c r="E51" s="130"/>
      <c r="F51" s="19" t="s">
        <v>142</v>
      </c>
    </row>
    <row r="52" spans="1:6" ht="13.5" customHeight="1" x14ac:dyDescent="0.2">
      <c r="A52" s="138"/>
      <c r="B52" s="123"/>
      <c r="C52" s="144"/>
      <c r="D52" s="116"/>
      <c r="E52" s="130"/>
      <c r="F52" s="19" t="s">
        <v>143</v>
      </c>
    </row>
    <row r="53" spans="1:6" ht="27" customHeight="1" x14ac:dyDescent="0.2">
      <c r="A53" s="138"/>
      <c r="B53" s="124"/>
      <c r="C53" s="144"/>
      <c r="D53" s="116"/>
      <c r="E53" s="130"/>
      <c r="F53" s="19" t="s">
        <v>144</v>
      </c>
    </row>
    <row r="54" spans="1:6" ht="23.25" customHeight="1" x14ac:dyDescent="0.2">
      <c r="A54" s="122" t="s">
        <v>145</v>
      </c>
      <c r="B54" s="122"/>
      <c r="C54" s="176">
        <v>130040</v>
      </c>
      <c r="D54" s="127" t="s">
        <v>11</v>
      </c>
      <c r="E54" s="117" t="s">
        <v>146</v>
      </c>
      <c r="F54" s="43" t="s">
        <v>147</v>
      </c>
    </row>
    <row r="55" spans="1:6" ht="30.75" customHeight="1" x14ac:dyDescent="0.2">
      <c r="A55" s="124"/>
      <c r="B55" s="124"/>
      <c r="C55" s="177"/>
      <c r="D55" s="148"/>
      <c r="E55" s="119"/>
      <c r="F55" s="43" t="s">
        <v>148</v>
      </c>
    </row>
    <row r="56" spans="1:6" ht="33.75" customHeight="1" x14ac:dyDescent="0.2">
      <c r="A56" s="45" t="s">
        <v>149</v>
      </c>
      <c r="B56" s="38" t="s">
        <v>111</v>
      </c>
      <c r="C56" s="15">
        <v>140000</v>
      </c>
      <c r="D56" s="55" t="s">
        <v>12</v>
      </c>
      <c r="E56" s="12"/>
      <c r="F56" s="12"/>
    </row>
    <row r="57" spans="1:6" ht="84" customHeight="1" x14ac:dyDescent="0.2">
      <c r="A57" s="179" t="s">
        <v>150</v>
      </c>
      <c r="B57" s="174"/>
      <c r="C57" s="115">
        <v>140010</v>
      </c>
      <c r="D57" s="130" t="s">
        <v>37</v>
      </c>
      <c r="E57" s="19" t="s">
        <v>151</v>
      </c>
      <c r="F57" s="43" t="s">
        <v>152</v>
      </c>
    </row>
    <row r="58" spans="1:6" ht="78.75" customHeight="1" x14ac:dyDescent="0.2">
      <c r="A58" s="179"/>
      <c r="B58" s="178"/>
      <c r="C58" s="115"/>
      <c r="D58" s="130"/>
      <c r="E58" s="19" t="s">
        <v>151</v>
      </c>
      <c r="F58" s="43" t="s">
        <v>152</v>
      </c>
    </row>
    <row r="59" spans="1:6" ht="60.75" customHeight="1" x14ac:dyDescent="0.2">
      <c r="A59" s="179"/>
      <c r="B59" s="178"/>
      <c r="C59" s="115"/>
      <c r="D59" s="130"/>
      <c r="E59" s="19" t="s">
        <v>153</v>
      </c>
      <c r="F59" s="43" t="s">
        <v>152</v>
      </c>
    </row>
    <row r="60" spans="1:6" ht="57.75" customHeight="1" x14ac:dyDescent="0.2">
      <c r="A60" s="179"/>
      <c r="B60" s="178"/>
      <c r="C60" s="115"/>
      <c r="D60" s="130"/>
      <c r="E60" s="19" t="s">
        <v>154</v>
      </c>
      <c r="F60" s="43" t="s">
        <v>155</v>
      </c>
    </row>
    <row r="61" spans="1:6" ht="81.75" customHeight="1" x14ac:dyDescent="0.2">
      <c r="A61" s="179"/>
      <c r="B61" s="175"/>
      <c r="C61" s="115"/>
      <c r="D61" s="130"/>
      <c r="E61" s="19" t="s">
        <v>156</v>
      </c>
      <c r="F61" s="43" t="s">
        <v>152</v>
      </c>
    </row>
    <row r="62" spans="1:6" ht="27" customHeight="1" x14ac:dyDescent="0.2">
      <c r="A62" s="173" t="s">
        <v>157</v>
      </c>
      <c r="B62" s="174"/>
      <c r="C62" s="144">
        <v>140020</v>
      </c>
      <c r="D62" s="130" t="s">
        <v>39</v>
      </c>
      <c r="E62" s="130" t="s">
        <v>158</v>
      </c>
      <c r="F62" s="43" t="s">
        <v>152</v>
      </c>
    </row>
    <row r="63" spans="1:6" ht="45" customHeight="1" x14ac:dyDescent="0.2">
      <c r="A63" s="173"/>
      <c r="B63" s="178"/>
      <c r="C63" s="144"/>
      <c r="D63" s="130"/>
      <c r="E63" s="130"/>
      <c r="F63" s="43" t="s">
        <v>152</v>
      </c>
    </row>
    <row r="64" spans="1:6" ht="71.25" customHeight="1" x14ac:dyDescent="0.2">
      <c r="A64" s="173"/>
      <c r="B64" s="178"/>
      <c r="C64" s="144"/>
      <c r="D64" s="130"/>
      <c r="E64" s="19" t="s">
        <v>159</v>
      </c>
      <c r="F64" s="43" t="s">
        <v>152</v>
      </c>
    </row>
    <row r="65" spans="1:6" ht="73.5" customHeight="1" x14ac:dyDescent="0.2">
      <c r="A65" s="173"/>
      <c r="B65" s="175"/>
      <c r="C65" s="144"/>
      <c r="D65" s="130"/>
      <c r="E65" s="19" t="s">
        <v>160</v>
      </c>
      <c r="F65" s="43" t="s">
        <v>155</v>
      </c>
    </row>
    <row r="66" spans="1:6" ht="36.75" customHeight="1" x14ac:dyDescent="0.2">
      <c r="A66" s="173" t="s">
        <v>161</v>
      </c>
      <c r="B66" s="174"/>
      <c r="C66" s="134">
        <v>140030</v>
      </c>
      <c r="D66" s="137" t="s">
        <v>13</v>
      </c>
      <c r="E66" s="130" t="s">
        <v>162</v>
      </c>
      <c r="F66" s="14" t="s">
        <v>163</v>
      </c>
    </row>
    <row r="67" spans="1:6" ht="108" customHeight="1" x14ac:dyDescent="0.2">
      <c r="A67" s="173"/>
      <c r="B67" s="175"/>
      <c r="C67" s="134"/>
      <c r="D67" s="137"/>
      <c r="E67" s="130"/>
      <c r="F67" s="14" t="s">
        <v>163</v>
      </c>
    </row>
    <row r="68" spans="1:6" ht="39" customHeight="1" x14ac:dyDescent="0.2">
      <c r="A68" s="138" t="s">
        <v>164</v>
      </c>
      <c r="B68" s="122"/>
      <c r="C68" s="146">
        <v>140040</v>
      </c>
      <c r="D68" s="137" t="s">
        <v>14</v>
      </c>
      <c r="E68" s="137" t="s">
        <v>165</v>
      </c>
      <c r="F68" s="14" t="s">
        <v>166</v>
      </c>
    </row>
    <row r="69" spans="1:6" ht="39.75" customHeight="1" x14ac:dyDescent="0.2">
      <c r="A69" s="172"/>
      <c r="B69" s="123"/>
      <c r="C69" s="146"/>
      <c r="D69" s="172"/>
      <c r="E69" s="130"/>
      <c r="F69" s="14" t="s">
        <v>166</v>
      </c>
    </row>
    <row r="70" spans="1:6" ht="42.75" customHeight="1" x14ac:dyDescent="0.2">
      <c r="A70" s="172"/>
      <c r="B70" s="123"/>
      <c r="C70" s="146"/>
      <c r="D70" s="172"/>
      <c r="E70" s="130"/>
      <c r="F70" s="14" t="s">
        <v>166</v>
      </c>
    </row>
    <row r="71" spans="1:6" ht="27.75" customHeight="1" x14ac:dyDescent="0.2">
      <c r="A71" s="172"/>
      <c r="B71" s="123"/>
      <c r="C71" s="146"/>
      <c r="D71" s="172"/>
      <c r="E71" s="14" t="s">
        <v>167</v>
      </c>
      <c r="F71" s="14" t="s">
        <v>168</v>
      </c>
    </row>
    <row r="72" spans="1:6" ht="36" customHeight="1" x14ac:dyDescent="0.2">
      <c r="A72" s="172"/>
      <c r="B72" s="123"/>
      <c r="C72" s="146"/>
      <c r="D72" s="172"/>
      <c r="E72" s="14" t="s">
        <v>169</v>
      </c>
      <c r="F72" s="14" t="s">
        <v>169</v>
      </c>
    </row>
    <row r="73" spans="1:6" ht="41.25" customHeight="1" x14ac:dyDescent="0.2">
      <c r="A73" s="172"/>
      <c r="B73" s="124"/>
      <c r="C73" s="146"/>
      <c r="D73" s="172"/>
      <c r="E73" s="14" t="s">
        <v>169</v>
      </c>
      <c r="F73" s="19" t="s">
        <v>170</v>
      </c>
    </row>
    <row r="74" spans="1:6" ht="13.5" customHeight="1" x14ac:dyDescent="0.2">
      <c r="A74" s="47" t="s">
        <v>171</v>
      </c>
      <c r="B74" s="38" t="s">
        <v>111</v>
      </c>
      <c r="C74" s="16">
        <v>150000</v>
      </c>
      <c r="D74" s="46" t="s">
        <v>15</v>
      </c>
      <c r="E74" s="17"/>
      <c r="F74" s="17"/>
    </row>
    <row r="75" spans="1:6" ht="39.9" customHeight="1" x14ac:dyDescent="0.2">
      <c r="A75" s="158" t="s">
        <v>172</v>
      </c>
      <c r="B75" s="122"/>
      <c r="C75" s="161">
        <v>150010</v>
      </c>
      <c r="D75" s="130" t="s">
        <v>16</v>
      </c>
      <c r="E75" s="162" t="s">
        <v>173</v>
      </c>
      <c r="F75" s="19" t="s">
        <v>174</v>
      </c>
    </row>
    <row r="76" spans="1:6" ht="39.9" customHeight="1" x14ac:dyDescent="0.2">
      <c r="A76" s="159"/>
      <c r="B76" s="123"/>
      <c r="C76" s="161"/>
      <c r="D76" s="130"/>
      <c r="E76" s="163"/>
      <c r="F76" s="19" t="s">
        <v>174</v>
      </c>
    </row>
    <row r="77" spans="1:6" ht="39.9" customHeight="1" x14ac:dyDescent="0.2">
      <c r="A77" s="159"/>
      <c r="B77" s="123"/>
      <c r="C77" s="161"/>
      <c r="D77" s="130"/>
      <c r="E77" s="163"/>
      <c r="F77" s="14" t="s">
        <v>175</v>
      </c>
    </row>
    <row r="78" spans="1:6" ht="39.9" customHeight="1" x14ac:dyDescent="0.2">
      <c r="A78" s="159"/>
      <c r="B78" s="123"/>
      <c r="C78" s="161"/>
      <c r="D78" s="130"/>
      <c r="E78" s="163"/>
      <c r="F78" s="19" t="s">
        <v>174</v>
      </c>
    </row>
    <row r="79" spans="1:6" ht="39.9" customHeight="1" x14ac:dyDescent="0.2">
      <c r="A79" s="159"/>
      <c r="B79" s="123"/>
      <c r="C79" s="161"/>
      <c r="D79" s="130"/>
      <c r="E79" s="163"/>
      <c r="F79" s="19" t="s">
        <v>174</v>
      </c>
    </row>
    <row r="80" spans="1:6" ht="39.9" customHeight="1" x14ac:dyDescent="0.2">
      <c r="A80" s="159"/>
      <c r="B80" s="123"/>
      <c r="C80" s="161"/>
      <c r="D80" s="130"/>
      <c r="E80" s="163"/>
      <c r="F80" s="14" t="s">
        <v>175</v>
      </c>
    </row>
    <row r="81" spans="1:6" ht="39.9" customHeight="1" x14ac:dyDescent="0.2">
      <c r="A81" s="159"/>
      <c r="B81" s="123"/>
      <c r="C81" s="161"/>
      <c r="D81" s="130"/>
      <c r="E81" s="163"/>
      <c r="F81" s="14" t="s">
        <v>175</v>
      </c>
    </row>
    <row r="82" spans="1:6" ht="39.9" customHeight="1" x14ac:dyDescent="0.2">
      <c r="A82" s="159"/>
      <c r="B82" s="123"/>
      <c r="C82" s="161"/>
      <c r="D82" s="130"/>
      <c r="E82" s="163"/>
      <c r="F82" s="19" t="s">
        <v>174</v>
      </c>
    </row>
    <row r="83" spans="1:6" ht="39.9" customHeight="1" x14ac:dyDescent="0.2">
      <c r="A83" s="159"/>
      <c r="B83" s="123"/>
      <c r="C83" s="161"/>
      <c r="D83" s="130"/>
      <c r="E83" s="163"/>
      <c r="F83" s="19" t="s">
        <v>174</v>
      </c>
    </row>
    <row r="84" spans="1:6" ht="39.9" customHeight="1" x14ac:dyDescent="0.2">
      <c r="A84" s="160"/>
      <c r="B84" s="124"/>
      <c r="C84" s="161"/>
      <c r="D84" s="130"/>
      <c r="E84" s="164"/>
      <c r="F84" s="14" t="s">
        <v>175</v>
      </c>
    </row>
    <row r="85" spans="1:6" ht="54" customHeight="1" x14ac:dyDescent="0.2">
      <c r="A85" s="165" t="s">
        <v>176</v>
      </c>
      <c r="B85" s="167"/>
      <c r="C85" s="169">
        <v>150020</v>
      </c>
      <c r="D85" s="153" t="s">
        <v>177</v>
      </c>
      <c r="E85" s="137" t="s">
        <v>178</v>
      </c>
      <c r="F85" s="14" t="s">
        <v>179</v>
      </c>
    </row>
    <row r="86" spans="1:6" ht="115.5" customHeight="1" x14ac:dyDescent="0.2">
      <c r="A86" s="166"/>
      <c r="B86" s="168"/>
      <c r="C86" s="170"/>
      <c r="D86" s="171"/>
      <c r="E86" s="137"/>
      <c r="F86" s="14" t="s">
        <v>180</v>
      </c>
    </row>
    <row r="87" spans="1:6" ht="45" customHeight="1" x14ac:dyDescent="0.2">
      <c r="A87" s="129" t="s">
        <v>181</v>
      </c>
      <c r="B87" s="122"/>
      <c r="C87" s="134">
        <v>150030</v>
      </c>
      <c r="D87" s="116" t="s">
        <v>182</v>
      </c>
      <c r="E87" s="130" t="s">
        <v>183</v>
      </c>
      <c r="F87" s="19" t="s">
        <v>184</v>
      </c>
    </row>
    <row r="88" spans="1:6" ht="45" customHeight="1" x14ac:dyDescent="0.2">
      <c r="A88" s="129"/>
      <c r="B88" s="123"/>
      <c r="C88" s="134"/>
      <c r="D88" s="116"/>
      <c r="E88" s="130"/>
      <c r="F88" s="19" t="s">
        <v>184</v>
      </c>
    </row>
    <row r="89" spans="1:6" ht="45" customHeight="1" x14ac:dyDescent="0.2">
      <c r="A89" s="129"/>
      <c r="B89" s="123"/>
      <c r="C89" s="134"/>
      <c r="D89" s="116"/>
      <c r="E89" s="130"/>
      <c r="F89" s="19" t="s">
        <v>184</v>
      </c>
    </row>
    <row r="90" spans="1:6" ht="45" customHeight="1" x14ac:dyDescent="0.2">
      <c r="A90" s="129"/>
      <c r="B90" s="123"/>
      <c r="C90" s="134"/>
      <c r="D90" s="116"/>
      <c r="E90" s="130"/>
      <c r="F90" s="19" t="s">
        <v>185</v>
      </c>
    </row>
    <row r="91" spans="1:6" ht="45" customHeight="1" x14ac:dyDescent="0.2">
      <c r="A91" s="129"/>
      <c r="B91" s="124"/>
      <c r="C91" s="134"/>
      <c r="D91" s="116"/>
      <c r="E91" s="130"/>
      <c r="F91" s="19" t="s">
        <v>184</v>
      </c>
    </row>
    <row r="92" spans="1:6" ht="45" customHeight="1" x14ac:dyDescent="0.2">
      <c r="A92" s="120" t="s">
        <v>186</v>
      </c>
      <c r="B92" s="122"/>
      <c r="C92" s="149">
        <v>150040</v>
      </c>
      <c r="D92" s="155" t="s">
        <v>187</v>
      </c>
      <c r="E92" s="153" t="s">
        <v>188</v>
      </c>
      <c r="F92" s="14" t="s">
        <v>189</v>
      </c>
    </row>
    <row r="93" spans="1:6" s="18" customFormat="1" ht="45" customHeight="1" x14ac:dyDescent="0.3">
      <c r="A93" s="121"/>
      <c r="B93" s="123"/>
      <c r="C93" s="150"/>
      <c r="D93" s="156"/>
      <c r="E93" s="154"/>
      <c r="F93" s="14" t="s">
        <v>190</v>
      </c>
    </row>
    <row r="94" spans="1:6" ht="45" customHeight="1" x14ac:dyDescent="0.2">
      <c r="A94" s="121"/>
      <c r="B94" s="123"/>
      <c r="C94" s="150"/>
      <c r="D94" s="156"/>
      <c r="E94" s="153" t="s">
        <v>191</v>
      </c>
      <c r="F94" s="14" t="s">
        <v>192</v>
      </c>
    </row>
    <row r="95" spans="1:6" ht="45" customHeight="1" x14ac:dyDescent="0.2">
      <c r="A95" s="121"/>
      <c r="B95" s="123"/>
      <c r="C95" s="150"/>
      <c r="D95" s="156"/>
      <c r="E95" s="171"/>
      <c r="F95" s="14" t="s">
        <v>193</v>
      </c>
    </row>
    <row r="96" spans="1:6" ht="45" customHeight="1" x14ac:dyDescent="0.2">
      <c r="A96" s="145"/>
      <c r="B96" s="124"/>
      <c r="C96" s="151"/>
      <c r="D96" s="157"/>
      <c r="E96" s="154"/>
      <c r="F96" s="14" t="s">
        <v>194</v>
      </c>
    </row>
    <row r="97" spans="1:6" ht="77.25" customHeight="1" x14ac:dyDescent="0.2">
      <c r="A97" s="187" t="s">
        <v>195</v>
      </c>
      <c r="B97" s="188"/>
      <c r="C97" s="134">
        <v>150050</v>
      </c>
      <c r="D97" s="135" t="s">
        <v>17</v>
      </c>
      <c r="E97" s="130" t="s">
        <v>196</v>
      </c>
      <c r="F97" s="19" t="s">
        <v>197</v>
      </c>
    </row>
    <row r="98" spans="1:6" ht="59.25" customHeight="1" x14ac:dyDescent="0.2">
      <c r="A98" s="187"/>
      <c r="B98" s="189"/>
      <c r="C98" s="134"/>
      <c r="D98" s="135"/>
      <c r="E98" s="130"/>
      <c r="F98" s="19" t="s">
        <v>198</v>
      </c>
    </row>
    <row r="99" spans="1:6" ht="99.75" customHeight="1" x14ac:dyDescent="0.2">
      <c r="A99" s="187"/>
      <c r="B99" s="189"/>
      <c r="C99" s="134"/>
      <c r="D99" s="135"/>
      <c r="E99" s="130"/>
      <c r="F99" s="19" t="s">
        <v>199</v>
      </c>
    </row>
    <row r="100" spans="1:6" ht="127.5" customHeight="1" x14ac:dyDescent="0.2">
      <c r="A100" s="187"/>
      <c r="B100" s="190"/>
      <c r="C100" s="134"/>
      <c r="D100" s="135"/>
      <c r="E100" s="130"/>
      <c r="F100" s="19" t="s">
        <v>200</v>
      </c>
    </row>
    <row r="101" spans="1:6" ht="79.5" customHeight="1" x14ac:dyDescent="0.2">
      <c r="A101" s="120" t="s">
        <v>201</v>
      </c>
      <c r="B101" s="122"/>
      <c r="C101" s="149">
        <v>150060</v>
      </c>
      <c r="D101" s="155" t="s">
        <v>42</v>
      </c>
      <c r="E101" s="117" t="s">
        <v>202</v>
      </c>
      <c r="F101" s="26" t="s">
        <v>203</v>
      </c>
    </row>
    <row r="102" spans="1:6" ht="45" customHeight="1" x14ac:dyDescent="0.2">
      <c r="A102" s="121"/>
      <c r="B102" s="123"/>
      <c r="C102" s="150"/>
      <c r="D102" s="156"/>
      <c r="E102" s="118"/>
      <c r="F102" s="31" t="s">
        <v>204</v>
      </c>
    </row>
    <row r="103" spans="1:6" ht="45" customHeight="1" x14ac:dyDescent="0.2">
      <c r="A103" s="121"/>
      <c r="B103" s="123"/>
      <c r="C103" s="150"/>
      <c r="D103" s="156"/>
      <c r="E103" s="118"/>
      <c r="F103" s="48" t="s">
        <v>205</v>
      </c>
    </row>
    <row r="104" spans="1:6" ht="45" customHeight="1" x14ac:dyDescent="0.2">
      <c r="A104" s="121"/>
      <c r="B104" s="123"/>
      <c r="C104" s="150"/>
      <c r="D104" s="156"/>
      <c r="E104" s="118"/>
      <c r="F104" s="48" t="s">
        <v>206</v>
      </c>
    </row>
    <row r="105" spans="1:6" ht="45" customHeight="1" x14ac:dyDescent="0.2">
      <c r="A105" s="145"/>
      <c r="B105" s="124"/>
      <c r="C105" s="151"/>
      <c r="D105" s="157"/>
      <c r="E105" s="119"/>
      <c r="F105" s="48" t="s">
        <v>207</v>
      </c>
    </row>
    <row r="106" spans="1:6" ht="45" customHeight="1" x14ac:dyDescent="0.2">
      <c r="A106" s="129" t="s">
        <v>208</v>
      </c>
      <c r="B106" s="122"/>
      <c r="C106" s="134">
        <v>150070</v>
      </c>
      <c r="D106" s="137" t="s">
        <v>43</v>
      </c>
      <c r="E106" s="153" t="s">
        <v>209</v>
      </c>
      <c r="F106" s="19" t="s">
        <v>210</v>
      </c>
    </row>
    <row r="107" spans="1:6" ht="51" customHeight="1" x14ac:dyDescent="0.2">
      <c r="A107" s="129"/>
      <c r="B107" s="124"/>
      <c r="C107" s="134"/>
      <c r="D107" s="137"/>
      <c r="E107" s="154"/>
      <c r="F107" s="19" t="s">
        <v>211</v>
      </c>
    </row>
    <row r="108" spans="1:6" ht="45" customHeight="1" x14ac:dyDescent="0.2">
      <c r="A108" s="129" t="s">
        <v>212</v>
      </c>
      <c r="B108" s="122"/>
      <c r="C108" s="134">
        <v>150080</v>
      </c>
      <c r="D108" s="116" t="s">
        <v>213</v>
      </c>
      <c r="E108" s="130" t="s">
        <v>214</v>
      </c>
      <c r="F108" s="19" t="s">
        <v>215</v>
      </c>
    </row>
    <row r="109" spans="1:6" ht="45" customHeight="1" x14ac:dyDescent="0.2">
      <c r="A109" s="129"/>
      <c r="B109" s="123"/>
      <c r="C109" s="134"/>
      <c r="D109" s="116"/>
      <c r="E109" s="130"/>
      <c r="F109" s="19" t="s">
        <v>215</v>
      </c>
    </row>
    <row r="110" spans="1:6" ht="45" customHeight="1" x14ac:dyDescent="0.2">
      <c r="A110" s="129"/>
      <c r="B110" s="123"/>
      <c r="C110" s="134"/>
      <c r="D110" s="116"/>
      <c r="E110" s="130"/>
      <c r="F110" s="19" t="s">
        <v>216</v>
      </c>
    </row>
    <row r="111" spans="1:6" ht="45" customHeight="1" x14ac:dyDescent="0.2">
      <c r="A111" s="129"/>
      <c r="B111" s="123"/>
      <c r="C111" s="134"/>
      <c r="D111" s="116"/>
      <c r="E111" s="130"/>
      <c r="F111" s="19" t="s">
        <v>216</v>
      </c>
    </row>
    <row r="112" spans="1:6" ht="45" customHeight="1" x14ac:dyDescent="0.2">
      <c r="A112" s="129"/>
      <c r="B112" s="123"/>
      <c r="C112" s="134"/>
      <c r="D112" s="116"/>
      <c r="E112" s="130"/>
      <c r="F112" s="19" t="s">
        <v>217</v>
      </c>
    </row>
    <row r="113" spans="1:6" ht="45" customHeight="1" x14ac:dyDescent="0.2">
      <c r="A113" s="129"/>
      <c r="B113" s="123"/>
      <c r="C113" s="134"/>
      <c r="D113" s="116"/>
      <c r="E113" s="130"/>
      <c r="F113" s="19" t="s">
        <v>218</v>
      </c>
    </row>
    <row r="114" spans="1:6" ht="45" customHeight="1" x14ac:dyDescent="0.2">
      <c r="A114" s="129"/>
      <c r="B114" s="123"/>
      <c r="C114" s="134"/>
      <c r="D114" s="116"/>
      <c r="E114" s="130"/>
      <c r="F114" s="19" t="s">
        <v>217</v>
      </c>
    </row>
    <row r="115" spans="1:6" ht="45" customHeight="1" x14ac:dyDescent="0.2">
      <c r="A115" s="129"/>
      <c r="B115" s="123"/>
      <c r="C115" s="134"/>
      <c r="D115" s="116"/>
      <c r="E115" s="130"/>
      <c r="F115" s="19" t="s">
        <v>219</v>
      </c>
    </row>
    <row r="116" spans="1:6" ht="45" customHeight="1" x14ac:dyDescent="0.2">
      <c r="A116" s="129"/>
      <c r="B116" s="123"/>
      <c r="C116" s="134"/>
      <c r="D116" s="116"/>
      <c r="E116" s="130"/>
      <c r="F116" s="19" t="s">
        <v>220</v>
      </c>
    </row>
    <row r="117" spans="1:6" ht="45" customHeight="1" x14ac:dyDescent="0.2">
      <c r="A117" s="129"/>
      <c r="B117" s="124"/>
      <c r="C117" s="134"/>
      <c r="D117" s="116"/>
      <c r="E117" s="130"/>
      <c r="F117" s="19" t="s">
        <v>221</v>
      </c>
    </row>
    <row r="118" spans="1:6" ht="45" customHeight="1" x14ac:dyDescent="0.2">
      <c r="A118" s="129" t="s">
        <v>222</v>
      </c>
      <c r="B118" s="122"/>
      <c r="C118" s="146">
        <v>150090</v>
      </c>
      <c r="D118" s="130" t="s">
        <v>44</v>
      </c>
      <c r="E118" s="130" t="s">
        <v>223</v>
      </c>
      <c r="F118" s="19" t="s">
        <v>18</v>
      </c>
    </row>
    <row r="119" spans="1:6" ht="45" customHeight="1" x14ac:dyDescent="0.2">
      <c r="A119" s="129"/>
      <c r="B119" s="123"/>
      <c r="C119" s="146"/>
      <c r="D119" s="130"/>
      <c r="E119" s="130"/>
      <c r="F119" s="19" t="s">
        <v>224</v>
      </c>
    </row>
    <row r="120" spans="1:6" ht="45" customHeight="1" x14ac:dyDescent="0.2">
      <c r="A120" s="129"/>
      <c r="B120" s="123"/>
      <c r="C120" s="146"/>
      <c r="D120" s="130"/>
      <c r="E120" s="130"/>
      <c r="F120" s="19" t="s">
        <v>225</v>
      </c>
    </row>
    <row r="121" spans="1:6" ht="45" customHeight="1" x14ac:dyDescent="0.2">
      <c r="A121" s="129"/>
      <c r="B121" s="124"/>
      <c r="C121" s="146"/>
      <c r="D121" s="130"/>
      <c r="E121" s="130"/>
      <c r="F121" s="19" t="s">
        <v>226</v>
      </c>
    </row>
    <row r="122" spans="1:6" ht="13.5" customHeight="1" x14ac:dyDescent="0.2">
      <c r="A122" s="49" t="s">
        <v>227</v>
      </c>
      <c r="B122" s="38" t="s">
        <v>111</v>
      </c>
      <c r="C122" s="11">
        <v>160000</v>
      </c>
      <c r="D122" s="40" t="s">
        <v>19</v>
      </c>
      <c r="E122" s="12"/>
      <c r="F122" s="12"/>
    </row>
    <row r="123" spans="1:6" ht="26.25" customHeight="1" x14ac:dyDescent="0.2">
      <c r="A123" s="129" t="s">
        <v>228</v>
      </c>
      <c r="B123" s="27"/>
      <c r="C123" s="134">
        <v>160010</v>
      </c>
      <c r="D123" s="130" t="s">
        <v>20</v>
      </c>
      <c r="E123" s="152" t="s">
        <v>229</v>
      </c>
      <c r="F123" s="19" t="s">
        <v>230</v>
      </c>
    </row>
    <row r="124" spans="1:6" ht="29.25" customHeight="1" x14ac:dyDescent="0.2">
      <c r="A124" s="129"/>
      <c r="B124" s="28"/>
      <c r="C124" s="134"/>
      <c r="D124" s="130"/>
      <c r="E124" s="152"/>
      <c r="F124" s="19" t="s">
        <v>231</v>
      </c>
    </row>
    <row r="125" spans="1:6" ht="26.25" customHeight="1" x14ac:dyDescent="0.2">
      <c r="A125" s="129"/>
      <c r="B125" s="28"/>
      <c r="C125" s="134"/>
      <c r="D125" s="130"/>
      <c r="E125" s="152"/>
      <c r="F125" s="19" t="s">
        <v>232</v>
      </c>
    </row>
    <row r="126" spans="1:6" ht="25.5" customHeight="1" x14ac:dyDescent="0.2">
      <c r="A126" s="129"/>
      <c r="B126" s="28"/>
      <c r="C126" s="134"/>
      <c r="D126" s="130"/>
      <c r="E126" s="152"/>
      <c r="F126" s="19" t="s">
        <v>233</v>
      </c>
    </row>
    <row r="127" spans="1:6" ht="30.75" customHeight="1" x14ac:dyDescent="0.2">
      <c r="A127" s="129"/>
      <c r="B127" s="28"/>
      <c r="C127" s="134"/>
      <c r="D127" s="130"/>
      <c r="E127" s="152"/>
      <c r="F127" s="19" t="s">
        <v>234</v>
      </c>
    </row>
    <row r="128" spans="1:6" ht="30" customHeight="1" x14ac:dyDescent="0.2">
      <c r="A128" s="129" t="s">
        <v>235</v>
      </c>
      <c r="B128" s="27"/>
      <c r="C128" s="134">
        <v>160020</v>
      </c>
      <c r="D128" s="130" t="s">
        <v>236</v>
      </c>
      <c r="E128" s="130" t="s">
        <v>237</v>
      </c>
      <c r="F128" s="19" t="s">
        <v>238</v>
      </c>
    </row>
    <row r="129" spans="1:6" ht="26.25" customHeight="1" x14ac:dyDescent="0.2">
      <c r="A129" s="129"/>
      <c r="B129" s="29"/>
      <c r="C129" s="134"/>
      <c r="D129" s="130"/>
      <c r="E129" s="130"/>
      <c r="F129" s="19" t="s">
        <v>239</v>
      </c>
    </row>
    <row r="130" spans="1:6" ht="27" customHeight="1" x14ac:dyDescent="0.2">
      <c r="A130" s="129" t="s">
        <v>240</v>
      </c>
      <c r="B130" s="122"/>
      <c r="C130" s="134">
        <v>160030</v>
      </c>
      <c r="D130" s="130" t="s">
        <v>21</v>
      </c>
      <c r="E130" s="117" t="s">
        <v>241</v>
      </c>
      <c r="F130" s="19" t="s">
        <v>242</v>
      </c>
    </row>
    <row r="131" spans="1:6" ht="28.5" customHeight="1" x14ac:dyDescent="0.2">
      <c r="A131" s="129"/>
      <c r="B131" s="123"/>
      <c r="C131" s="134"/>
      <c r="D131" s="130"/>
      <c r="E131" s="118"/>
      <c r="F131" s="19" t="s">
        <v>243</v>
      </c>
    </row>
    <row r="132" spans="1:6" ht="14.25" customHeight="1" x14ac:dyDescent="0.2">
      <c r="A132" s="129"/>
      <c r="B132" s="123"/>
      <c r="C132" s="134"/>
      <c r="D132" s="130"/>
      <c r="E132" s="118"/>
      <c r="F132" s="19" t="s">
        <v>244</v>
      </c>
    </row>
    <row r="133" spans="1:6" ht="37.5" customHeight="1" x14ac:dyDescent="0.2">
      <c r="A133" s="129"/>
      <c r="B133" s="123"/>
      <c r="C133" s="134"/>
      <c r="D133" s="130"/>
      <c r="E133" s="118"/>
      <c r="F133" s="19" t="s">
        <v>245</v>
      </c>
    </row>
    <row r="134" spans="1:6" ht="13.5" customHeight="1" x14ac:dyDescent="0.2">
      <c r="A134" s="129"/>
      <c r="B134" s="123"/>
      <c r="C134" s="134"/>
      <c r="D134" s="130"/>
      <c r="E134" s="118"/>
      <c r="F134" s="19" t="s">
        <v>246</v>
      </c>
    </row>
    <row r="135" spans="1:6" ht="26.25" customHeight="1" x14ac:dyDescent="0.2">
      <c r="A135" s="129"/>
      <c r="B135" s="123"/>
      <c r="C135" s="134"/>
      <c r="D135" s="130"/>
      <c r="E135" s="119"/>
      <c r="F135" s="19" t="s">
        <v>247</v>
      </c>
    </row>
    <row r="136" spans="1:6" ht="56.25" customHeight="1" x14ac:dyDescent="0.2">
      <c r="A136" s="129"/>
      <c r="B136" s="123"/>
      <c r="C136" s="134"/>
      <c r="D136" s="130"/>
      <c r="E136" s="19" t="s">
        <v>248</v>
      </c>
      <c r="F136" s="19" t="s">
        <v>249</v>
      </c>
    </row>
    <row r="137" spans="1:6" ht="55.5" customHeight="1" x14ac:dyDescent="0.2">
      <c r="A137" s="129"/>
      <c r="B137" s="124"/>
      <c r="C137" s="134"/>
      <c r="D137" s="130"/>
      <c r="E137" s="19" t="s">
        <v>250</v>
      </c>
      <c r="F137" s="19" t="s">
        <v>251</v>
      </c>
    </row>
    <row r="138" spans="1:6" ht="54.75" customHeight="1" x14ac:dyDescent="0.2">
      <c r="A138" s="42" t="s">
        <v>252</v>
      </c>
      <c r="B138" s="44"/>
      <c r="C138" s="23">
        <v>160040</v>
      </c>
      <c r="D138" s="19" t="s">
        <v>253</v>
      </c>
      <c r="E138" s="19" t="s">
        <v>254</v>
      </c>
      <c r="F138" s="19" t="s">
        <v>255</v>
      </c>
    </row>
    <row r="139" spans="1:6" ht="13.5" customHeight="1" x14ac:dyDescent="0.2">
      <c r="A139" s="129" t="s">
        <v>256</v>
      </c>
      <c r="B139" s="122"/>
      <c r="C139" s="134">
        <v>160050</v>
      </c>
      <c r="D139" s="130" t="s">
        <v>257</v>
      </c>
      <c r="E139" s="130" t="s">
        <v>258</v>
      </c>
      <c r="F139" s="19" t="s">
        <v>259</v>
      </c>
    </row>
    <row r="140" spans="1:6" ht="13.5" customHeight="1" x14ac:dyDescent="0.2">
      <c r="A140" s="129"/>
      <c r="B140" s="124"/>
      <c r="C140" s="134"/>
      <c r="D140" s="130"/>
      <c r="E140" s="130"/>
      <c r="F140" s="19" t="s">
        <v>260</v>
      </c>
    </row>
    <row r="141" spans="1:6" ht="13.5" customHeight="1" x14ac:dyDescent="0.2">
      <c r="A141" s="129" t="s">
        <v>261</v>
      </c>
      <c r="B141" s="122"/>
      <c r="C141" s="134">
        <v>160060</v>
      </c>
      <c r="D141" s="130" t="s">
        <v>262</v>
      </c>
      <c r="E141" s="130" t="s">
        <v>263</v>
      </c>
      <c r="F141" s="19" t="s">
        <v>264</v>
      </c>
    </row>
    <row r="142" spans="1:6" ht="13.5" customHeight="1" x14ac:dyDescent="0.2">
      <c r="A142" s="129"/>
      <c r="B142" s="123"/>
      <c r="C142" s="134"/>
      <c r="D142" s="130"/>
      <c r="E142" s="130"/>
      <c r="F142" s="19" t="s">
        <v>265</v>
      </c>
    </row>
    <row r="143" spans="1:6" ht="22.5" customHeight="1" x14ac:dyDescent="0.2">
      <c r="A143" s="129"/>
      <c r="B143" s="123"/>
      <c r="C143" s="134"/>
      <c r="D143" s="130"/>
      <c r="E143" s="130"/>
      <c r="F143" s="19" t="s">
        <v>266</v>
      </c>
    </row>
    <row r="144" spans="1:6" ht="11.25" customHeight="1" x14ac:dyDescent="0.2">
      <c r="A144" s="129"/>
      <c r="B144" s="123"/>
      <c r="C144" s="134"/>
      <c r="D144" s="130"/>
      <c r="E144" s="130"/>
      <c r="F144" s="19" t="s">
        <v>267</v>
      </c>
    </row>
    <row r="145" spans="1:6" ht="27" customHeight="1" x14ac:dyDescent="0.2">
      <c r="A145" s="129"/>
      <c r="B145" s="124"/>
      <c r="C145" s="134"/>
      <c r="D145" s="130"/>
      <c r="E145" s="130"/>
      <c r="F145" s="19" t="s">
        <v>268</v>
      </c>
    </row>
    <row r="146" spans="1:6" ht="27" customHeight="1" x14ac:dyDescent="0.2">
      <c r="A146" s="120" t="s">
        <v>269</v>
      </c>
      <c r="B146" s="122"/>
      <c r="C146" s="149">
        <v>160070</v>
      </c>
      <c r="D146" s="117" t="s">
        <v>270</v>
      </c>
      <c r="E146" s="117" t="s">
        <v>271</v>
      </c>
      <c r="F146" s="19" t="s">
        <v>272</v>
      </c>
    </row>
    <row r="147" spans="1:6" ht="27.75" customHeight="1" x14ac:dyDescent="0.2">
      <c r="A147" s="121"/>
      <c r="B147" s="123"/>
      <c r="C147" s="150"/>
      <c r="D147" s="118"/>
      <c r="E147" s="118"/>
      <c r="F147" s="19" t="s">
        <v>273</v>
      </c>
    </row>
    <row r="148" spans="1:6" ht="27.75" customHeight="1" x14ac:dyDescent="0.2">
      <c r="A148" s="121"/>
      <c r="B148" s="123"/>
      <c r="C148" s="150"/>
      <c r="D148" s="118"/>
      <c r="E148" s="118"/>
      <c r="F148" s="19" t="s">
        <v>274</v>
      </c>
    </row>
    <row r="149" spans="1:6" ht="55.5" customHeight="1" x14ac:dyDescent="0.2">
      <c r="A149" s="145"/>
      <c r="B149" s="124"/>
      <c r="C149" s="151"/>
      <c r="D149" s="119"/>
      <c r="E149" s="119"/>
      <c r="F149" s="19" t="s">
        <v>275</v>
      </c>
    </row>
    <row r="150" spans="1:6" ht="13.5" customHeight="1" x14ac:dyDescent="0.2">
      <c r="A150" s="49" t="s">
        <v>276</v>
      </c>
      <c r="B150" s="38" t="s">
        <v>111</v>
      </c>
      <c r="C150" s="11">
        <v>170000</v>
      </c>
      <c r="D150" s="40" t="s">
        <v>22</v>
      </c>
      <c r="E150" s="12"/>
      <c r="F150" s="12"/>
    </row>
    <row r="151" spans="1:6" ht="42" customHeight="1" x14ac:dyDescent="0.2">
      <c r="A151" s="138" t="s">
        <v>277</v>
      </c>
      <c r="B151" s="122"/>
      <c r="C151" s="144">
        <v>170010</v>
      </c>
      <c r="D151" s="130" t="s">
        <v>23</v>
      </c>
      <c r="E151" s="130" t="s">
        <v>278</v>
      </c>
      <c r="F151" s="19" t="s">
        <v>279</v>
      </c>
    </row>
    <row r="152" spans="1:6" ht="45.75" customHeight="1" x14ac:dyDescent="0.2">
      <c r="A152" s="138"/>
      <c r="B152" s="123"/>
      <c r="C152" s="144"/>
      <c r="D152" s="130"/>
      <c r="E152" s="130"/>
      <c r="F152" s="19" t="s">
        <v>280</v>
      </c>
    </row>
    <row r="153" spans="1:6" ht="44.25" customHeight="1" x14ac:dyDescent="0.2">
      <c r="A153" s="138"/>
      <c r="B153" s="123"/>
      <c r="C153" s="144"/>
      <c r="D153" s="130"/>
      <c r="E153" s="130"/>
      <c r="F153" s="31" t="s">
        <v>281</v>
      </c>
    </row>
    <row r="154" spans="1:6" ht="24" x14ac:dyDescent="0.2">
      <c r="A154" s="138"/>
      <c r="B154" s="123"/>
      <c r="C154" s="144"/>
      <c r="D154" s="130"/>
      <c r="E154" s="130"/>
      <c r="F154" s="19" t="s">
        <v>282</v>
      </c>
    </row>
    <row r="155" spans="1:6" ht="42" customHeight="1" x14ac:dyDescent="0.2">
      <c r="A155" s="138"/>
      <c r="B155" s="124"/>
      <c r="C155" s="144"/>
      <c r="D155" s="130"/>
      <c r="E155" s="130"/>
      <c r="F155" s="19" t="s">
        <v>283</v>
      </c>
    </row>
    <row r="156" spans="1:6" ht="13.5" customHeight="1" x14ac:dyDescent="0.2">
      <c r="A156" s="120" t="s">
        <v>284</v>
      </c>
      <c r="B156" s="122"/>
      <c r="C156" s="125">
        <v>170020</v>
      </c>
      <c r="D156" s="127" t="s">
        <v>24</v>
      </c>
      <c r="E156" s="117" t="s">
        <v>285</v>
      </c>
      <c r="F156" s="19" t="s">
        <v>286</v>
      </c>
    </row>
    <row r="157" spans="1:6" ht="13.5" customHeight="1" x14ac:dyDescent="0.2">
      <c r="A157" s="121"/>
      <c r="B157" s="123"/>
      <c r="C157" s="126"/>
      <c r="D157" s="128"/>
      <c r="E157" s="118"/>
      <c r="F157" s="19" t="s">
        <v>287</v>
      </c>
    </row>
    <row r="158" spans="1:6" ht="38.25" customHeight="1" x14ac:dyDescent="0.2">
      <c r="A158" s="121"/>
      <c r="B158" s="123"/>
      <c r="C158" s="126"/>
      <c r="D158" s="128"/>
      <c r="E158" s="118"/>
      <c r="F158" s="19" t="s">
        <v>288</v>
      </c>
    </row>
    <row r="159" spans="1:6" ht="13.5" customHeight="1" x14ac:dyDescent="0.2">
      <c r="A159" s="121"/>
      <c r="B159" s="123"/>
      <c r="C159" s="126"/>
      <c r="D159" s="128"/>
      <c r="E159" s="118"/>
      <c r="F159" s="19" t="s">
        <v>289</v>
      </c>
    </row>
    <row r="160" spans="1:6" ht="13.5" customHeight="1" x14ac:dyDescent="0.2">
      <c r="A160" s="121"/>
      <c r="B160" s="123"/>
      <c r="C160" s="126"/>
      <c r="D160" s="128"/>
      <c r="E160" s="118"/>
      <c r="F160" s="19" t="s">
        <v>290</v>
      </c>
    </row>
    <row r="161" spans="1:6" ht="13.5" customHeight="1" x14ac:dyDescent="0.2">
      <c r="A161" s="121"/>
      <c r="B161" s="123"/>
      <c r="C161" s="126"/>
      <c r="D161" s="128"/>
      <c r="E161" s="118"/>
      <c r="F161" s="19" t="s">
        <v>291</v>
      </c>
    </row>
    <row r="162" spans="1:6" ht="13.5" customHeight="1" x14ac:dyDescent="0.2">
      <c r="A162" s="121"/>
      <c r="B162" s="123"/>
      <c r="C162" s="126"/>
      <c r="D162" s="128"/>
      <c r="E162" s="118"/>
      <c r="F162" s="19" t="s">
        <v>292</v>
      </c>
    </row>
    <row r="163" spans="1:6" ht="13.5" customHeight="1" x14ac:dyDescent="0.2">
      <c r="A163" s="121"/>
      <c r="B163" s="123"/>
      <c r="C163" s="126"/>
      <c r="D163" s="128"/>
      <c r="E163" s="118"/>
      <c r="F163" s="19" t="s">
        <v>293</v>
      </c>
    </row>
    <row r="164" spans="1:6" ht="13.5" customHeight="1" x14ac:dyDescent="0.2">
      <c r="A164" s="121"/>
      <c r="B164" s="123"/>
      <c r="C164" s="126"/>
      <c r="D164" s="128"/>
      <c r="E164" s="118"/>
      <c r="F164" s="19" t="s">
        <v>294</v>
      </c>
    </row>
    <row r="165" spans="1:6" ht="13.5" customHeight="1" x14ac:dyDescent="0.2">
      <c r="A165" s="121"/>
      <c r="B165" s="123"/>
      <c r="C165" s="126"/>
      <c r="D165" s="128"/>
      <c r="E165" s="118"/>
      <c r="F165" s="19" t="s">
        <v>295</v>
      </c>
    </row>
    <row r="166" spans="1:6" ht="14.25" customHeight="1" x14ac:dyDescent="0.2">
      <c r="A166" s="121"/>
      <c r="B166" s="123"/>
      <c r="C166" s="126"/>
      <c r="D166" s="128"/>
      <c r="E166" s="118"/>
      <c r="F166" s="19" t="s">
        <v>296</v>
      </c>
    </row>
    <row r="167" spans="1:6" ht="13.5" customHeight="1" x14ac:dyDescent="0.2">
      <c r="A167" s="121"/>
      <c r="B167" s="123"/>
      <c r="C167" s="126"/>
      <c r="D167" s="128"/>
      <c r="E167" s="118"/>
      <c r="F167" s="19" t="s">
        <v>297</v>
      </c>
    </row>
    <row r="168" spans="1:6" ht="13.5" customHeight="1" x14ac:dyDescent="0.2">
      <c r="A168" s="121"/>
      <c r="B168" s="123"/>
      <c r="C168" s="126"/>
      <c r="D168" s="128"/>
      <c r="E168" s="118"/>
      <c r="F168" s="19" t="s">
        <v>298</v>
      </c>
    </row>
    <row r="169" spans="1:6" ht="27" customHeight="1" x14ac:dyDescent="0.2">
      <c r="A169" s="121"/>
      <c r="B169" s="123"/>
      <c r="C169" s="126"/>
      <c r="D169" s="128"/>
      <c r="E169" s="118"/>
      <c r="F169" s="19" t="s">
        <v>299</v>
      </c>
    </row>
    <row r="170" spans="1:6" ht="28.5" customHeight="1" x14ac:dyDescent="0.2">
      <c r="A170" s="121"/>
      <c r="B170" s="123"/>
      <c r="C170" s="126"/>
      <c r="D170" s="128"/>
      <c r="E170" s="118"/>
      <c r="F170" s="19" t="s">
        <v>300</v>
      </c>
    </row>
    <row r="171" spans="1:6" ht="27" customHeight="1" x14ac:dyDescent="0.2">
      <c r="A171" s="121"/>
      <c r="B171" s="123"/>
      <c r="C171" s="126"/>
      <c r="D171" s="128"/>
      <c r="E171" s="118"/>
      <c r="F171" s="19" t="s">
        <v>301</v>
      </c>
    </row>
    <row r="172" spans="1:6" ht="45.75" customHeight="1" x14ac:dyDescent="0.2">
      <c r="A172" s="121"/>
      <c r="B172" s="123"/>
      <c r="C172" s="126"/>
      <c r="D172" s="128"/>
      <c r="E172" s="118"/>
      <c r="F172" s="19" t="s">
        <v>302</v>
      </c>
    </row>
    <row r="173" spans="1:6" ht="70.5" customHeight="1" x14ac:dyDescent="0.2">
      <c r="A173" s="121"/>
      <c r="B173" s="123"/>
      <c r="C173" s="126"/>
      <c r="D173" s="128"/>
      <c r="E173" s="118"/>
      <c r="F173" s="19" t="s">
        <v>303</v>
      </c>
    </row>
    <row r="174" spans="1:6" ht="13.5" customHeight="1" x14ac:dyDescent="0.2">
      <c r="A174" s="121"/>
      <c r="B174" s="123"/>
      <c r="C174" s="126"/>
      <c r="D174" s="128"/>
      <c r="E174" s="118"/>
      <c r="F174" s="19" t="s">
        <v>304</v>
      </c>
    </row>
    <row r="175" spans="1:6" ht="13.5" customHeight="1" x14ac:dyDescent="0.2">
      <c r="A175" s="121"/>
      <c r="B175" s="123"/>
      <c r="C175" s="126"/>
      <c r="D175" s="128"/>
      <c r="E175" s="118"/>
      <c r="F175" s="19" t="s">
        <v>305</v>
      </c>
    </row>
    <row r="176" spans="1:6" ht="13.5" customHeight="1" x14ac:dyDescent="0.2">
      <c r="A176" s="121"/>
      <c r="B176" s="123"/>
      <c r="C176" s="126"/>
      <c r="D176" s="128"/>
      <c r="E176" s="118"/>
      <c r="F176" s="19" t="s">
        <v>306</v>
      </c>
    </row>
    <row r="177" spans="1:6" ht="40.5" customHeight="1" x14ac:dyDescent="0.2">
      <c r="A177" s="121"/>
      <c r="B177" s="123"/>
      <c r="C177" s="126"/>
      <c r="D177" s="128"/>
      <c r="E177" s="118"/>
      <c r="F177" s="19" t="s">
        <v>307</v>
      </c>
    </row>
    <row r="178" spans="1:6" ht="27" customHeight="1" x14ac:dyDescent="0.2">
      <c r="A178" s="121"/>
      <c r="B178" s="123"/>
      <c r="C178" s="126"/>
      <c r="D178" s="128"/>
      <c r="E178" s="118"/>
      <c r="F178" s="19" t="s">
        <v>308</v>
      </c>
    </row>
    <row r="179" spans="1:6" ht="27.75" customHeight="1" x14ac:dyDescent="0.2">
      <c r="A179" s="121"/>
      <c r="B179" s="123"/>
      <c r="C179" s="126"/>
      <c r="D179" s="128"/>
      <c r="E179" s="118"/>
      <c r="F179" s="19" t="s">
        <v>309</v>
      </c>
    </row>
    <row r="180" spans="1:6" ht="13.5" customHeight="1" x14ac:dyDescent="0.2">
      <c r="A180" s="121"/>
      <c r="B180" s="123"/>
      <c r="C180" s="126"/>
      <c r="D180" s="128"/>
      <c r="E180" s="118"/>
      <c r="F180" s="19" t="s">
        <v>310</v>
      </c>
    </row>
    <row r="181" spans="1:6" ht="13.5" customHeight="1" x14ac:dyDescent="0.2">
      <c r="A181" s="145"/>
      <c r="B181" s="124"/>
      <c r="C181" s="147"/>
      <c r="D181" s="148"/>
      <c r="E181" s="119"/>
      <c r="F181" s="19" t="s">
        <v>311</v>
      </c>
    </row>
    <row r="182" spans="1:6" ht="13.5" customHeight="1" x14ac:dyDescent="0.2">
      <c r="A182" s="38" t="s">
        <v>312</v>
      </c>
      <c r="B182" s="40" t="s">
        <v>313</v>
      </c>
      <c r="C182" s="11">
        <v>180000</v>
      </c>
      <c r="D182" s="40" t="s">
        <v>313</v>
      </c>
      <c r="E182" s="12"/>
      <c r="F182" s="12"/>
    </row>
    <row r="183" spans="1:6" ht="47.25" customHeight="1" x14ac:dyDescent="0.2">
      <c r="A183" s="42" t="s">
        <v>314</v>
      </c>
      <c r="B183" s="122"/>
      <c r="C183" s="23">
        <v>180010</v>
      </c>
      <c r="D183" s="10" t="s">
        <v>315</v>
      </c>
      <c r="E183" s="10" t="s">
        <v>316</v>
      </c>
      <c r="F183" s="10" t="s">
        <v>317</v>
      </c>
    </row>
    <row r="184" spans="1:6" ht="27.75" customHeight="1" x14ac:dyDescent="0.2">
      <c r="A184" s="129" t="s">
        <v>318</v>
      </c>
      <c r="B184" s="123"/>
      <c r="C184" s="134">
        <v>180020</v>
      </c>
      <c r="D184" s="135" t="s">
        <v>319</v>
      </c>
      <c r="E184" s="135" t="s">
        <v>320</v>
      </c>
      <c r="F184" s="10" t="s">
        <v>321</v>
      </c>
    </row>
    <row r="185" spans="1:6" ht="25.5" customHeight="1" x14ac:dyDescent="0.2">
      <c r="A185" s="129"/>
      <c r="B185" s="123"/>
      <c r="C185" s="134"/>
      <c r="D185" s="135"/>
      <c r="E185" s="135"/>
      <c r="F185" s="10" t="s">
        <v>322</v>
      </c>
    </row>
    <row r="186" spans="1:6" ht="30.75" customHeight="1" x14ac:dyDescent="0.2">
      <c r="A186" s="129"/>
      <c r="B186" s="124"/>
      <c r="C186" s="134"/>
      <c r="D186" s="135"/>
      <c r="E186" s="135"/>
      <c r="F186" s="10" t="s">
        <v>323</v>
      </c>
    </row>
    <row r="187" spans="1:6" ht="27" customHeight="1" x14ac:dyDescent="0.2">
      <c r="A187" s="38" t="s">
        <v>324</v>
      </c>
      <c r="B187" s="38" t="s">
        <v>325</v>
      </c>
      <c r="C187" s="11">
        <v>190000</v>
      </c>
      <c r="D187" s="40" t="s">
        <v>25</v>
      </c>
      <c r="E187" s="12"/>
      <c r="F187" s="12"/>
    </row>
    <row r="188" spans="1:6" ht="27" customHeight="1" x14ac:dyDescent="0.2">
      <c r="A188" s="140" t="s">
        <v>326</v>
      </c>
      <c r="B188" s="141"/>
      <c r="C188" s="144">
        <v>190010</v>
      </c>
      <c r="D188" s="130" t="s">
        <v>327</v>
      </c>
      <c r="E188" s="130"/>
      <c r="F188" s="19" t="s">
        <v>328</v>
      </c>
    </row>
    <row r="189" spans="1:6" ht="27" customHeight="1" x14ac:dyDescent="0.2">
      <c r="A189" s="140"/>
      <c r="B189" s="142"/>
      <c r="C189" s="144"/>
      <c r="D189" s="130"/>
      <c r="E189" s="130"/>
      <c r="F189" s="19" t="s">
        <v>329</v>
      </c>
    </row>
    <row r="190" spans="1:6" ht="26.25" customHeight="1" x14ac:dyDescent="0.2">
      <c r="A190" s="140"/>
      <c r="B190" s="142"/>
      <c r="C190" s="144"/>
      <c r="D190" s="130"/>
      <c r="E190" s="130"/>
      <c r="F190" s="19" t="s">
        <v>330</v>
      </c>
    </row>
    <row r="191" spans="1:6" ht="26.25" customHeight="1" x14ac:dyDescent="0.2">
      <c r="A191" s="140"/>
      <c r="B191" s="142"/>
      <c r="C191" s="144"/>
      <c r="D191" s="130"/>
      <c r="E191" s="130"/>
      <c r="F191" s="19" t="s">
        <v>331</v>
      </c>
    </row>
    <row r="192" spans="1:6" ht="27.75" customHeight="1" x14ac:dyDescent="0.2">
      <c r="A192" s="140"/>
      <c r="B192" s="142"/>
      <c r="C192" s="144"/>
      <c r="D192" s="130"/>
      <c r="E192" s="130"/>
      <c r="F192" s="19" t="s">
        <v>332</v>
      </c>
    </row>
    <row r="193" spans="1:6" ht="24.75" customHeight="1" x14ac:dyDescent="0.2">
      <c r="A193" s="140"/>
      <c r="B193" s="143"/>
      <c r="C193" s="144"/>
      <c r="D193" s="130"/>
      <c r="E193" s="130"/>
      <c r="F193" s="19" t="s">
        <v>333</v>
      </c>
    </row>
    <row r="194" spans="1:6" ht="27.75" customHeight="1" x14ac:dyDescent="0.2">
      <c r="A194" s="140" t="s">
        <v>334</v>
      </c>
      <c r="B194" s="141"/>
      <c r="C194" s="136">
        <v>190020</v>
      </c>
      <c r="D194" s="130" t="s">
        <v>335</v>
      </c>
      <c r="E194" s="130"/>
      <c r="F194" s="19" t="s">
        <v>336</v>
      </c>
    </row>
    <row r="195" spans="1:6" ht="26.25" customHeight="1" x14ac:dyDescent="0.2">
      <c r="A195" s="140"/>
      <c r="B195" s="142"/>
      <c r="C195" s="136"/>
      <c r="D195" s="130"/>
      <c r="E195" s="130"/>
      <c r="F195" s="19" t="s">
        <v>337</v>
      </c>
    </row>
    <row r="196" spans="1:6" ht="28.5" customHeight="1" x14ac:dyDescent="0.2">
      <c r="A196" s="140"/>
      <c r="B196" s="142"/>
      <c r="C196" s="136"/>
      <c r="D196" s="130"/>
      <c r="E196" s="130"/>
      <c r="F196" s="19" t="s">
        <v>338</v>
      </c>
    </row>
    <row r="197" spans="1:6" ht="27" customHeight="1" x14ac:dyDescent="0.2">
      <c r="A197" s="140"/>
      <c r="B197" s="143"/>
      <c r="C197" s="136"/>
      <c r="D197" s="130"/>
      <c r="E197" s="130"/>
      <c r="F197" s="19" t="s">
        <v>339</v>
      </c>
    </row>
    <row r="198" spans="1:6" ht="13.5" customHeight="1" x14ac:dyDescent="0.2">
      <c r="A198" s="140" t="s">
        <v>340</v>
      </c>
      <c r="B198" s="141"/>
      <c r="C198" s="144">
        <v>190030</v>
      </c>
      <c r="D198" s="116" t="s">
        <v>341</v>
      </c>
      <c r="E198" s="137"/>
      <c r="F198" s="31" t="s">
        <v>342</v>
      </c>
    </row>
    <row r="199" spans="1:6" ht="13.5" customHeight="1" x14ac:dyDescent="0.2">
      <c r="A199" s="140"/>
      <c r="B199" s="142"/>
      <c r="C199" s="144"/>
      <c r="D199" s="116"/>
      <c r="E199" s="137"/>
      <c r="F199" s="31" t="s">
        <v>343</v>
      </c>
    </row>
    <row r="200" spans="1:6" ht="19.5" customHeight="1" x14ac:dyDescent="0.2">
      <c r="A200" s="140"/>
      <c r="B200" s="142"/>
      <c r="C200" s="144"/>
      <c r="D200" s="116"/>
      <c r="E200" s="137"/>
      <c r="F200" s="31" t="s">
        <v>344</v>
      </c>
    </row>
    <row r="201" spans="1:6" ht="13.5" customHeight="1" x14ac:dyDescent="0.2">
      <c r="A201" s="140"/>
      <c r="B201" s="142"/>
      <c r="C201" s="144"/>
      <c r="D201" s="116"/>
      <c r="E201" s="137"/>
      <c r="F201" s="31" t="s">
        <v>345</v>
      </c>
    </row>
    <row r="202" spans="1:6" ht="13.5" customHeight="1" x14ac:dyDescent="0.2">
      <c r="A202" s="140"/>
      <c r="B202" s="142"/>
      <c r="C202" s="144"/>
      <c r="D202" s="116"/>
      <c r="E202" s="137"/>
      <c r="F202" s="31" t="s">
        <v>346</v>
      </c>
    </row>
    <row r="203" spans="1:6" ht="41.25" customHeight="1" x14ac:dyDescent="0.2">
      <c r="A203" s="140"/>
      <c r="B203" s="142"/>
      <c r="C203" s="144"/>
      <c r="D203" s="116"/>
      <c r="E203" s="137"/>
      <c r="F203" s="19" t="s">
        <v>347</v>
      </c>
    </row>
    <row r="204" spans="1:6" ht="13.5" customHeight="1" x14ac:dyDescent="0.2">
      <c r="A204" s="140"/>
      <c r="B204" s="142"/>
      <c r="C204" s="144"/>
      <c r="D204" s="116"/>
      <c r="E204" s="137"/>
      <c r="F204" s="14" t="s">
        <v>348</v>
      </c>
    </row>
    <row r="205" spans="1:6" ht="13.5" customHeight="1" x14ac:dyDescent="0.2">
      <c r="A205" s="140"/>
      <c r="B205" s="143"/>
      <c r="C205" s="144"/>
      <c r="D205" s="116"/>
      <c r="E205" s="137"/>
      <c r="F205" s="31" t="s">
        <v>349</v>
      </c>
    </row>
    <row r="206" spans="1:6" ht="12" x14ac:dyDescent="0.2">
      <c r="A206" s="120" t="s">
        <v>350</v>
      </c>
      <c r="B206" s="122"/>
      <c r="C206" s="146">
        <v>190040</v>
      </c>
      <c r="D206" s="137" t="s">
        <v>46</v>
      </c>
      <c r="E206" s="137"/>
      <c r="F206" s="43" t="s">
        <v>351</v>
      </c>
    </row>
    <row r="207" spans="1:6" ht="27" customHeight="1" x14ac:dyDescent="0.2">
      <c r="A207" s="121"/>
      <c r="B207" s="123"/>
      <c r="C207" s="146"/>
      <c r="D207" s="137"/>
      <c r="E207" s="137"/>
      <c r="F207" s="43" t="s">
        <v>352</v>
      </c>
    </row>
    <row r="208" spans="1:6" ht="27" customHeight="1" x14ac:dyDescent="0.2">
      <c r="A208" s="121"/>
      <c r="B208" s="123"/>
      <c r="C208" s="146"/>
      <c r="D208" s="137"/>
      <c r="E208" s="137"/>
      <c r="F208" s="43" t="s">
        <v>353</v>
      </c>
    </row>
    <row r="209" spans="1:6" ht="27" customHeight="1" x14ac:dyDescent="0.2">
      <c r="A209" s="121"/>
      <c r="B209" s="123"/>
      <c r="C209" s="146"/>
      <c r="D209" s="137"/>
      <c r="E209" s="137"/>
      <c r="F209" s="43" t="s">
        <v>354</v>
      </c>
    </row>
    <row r="210" spans="1:6" ht="27" customHeight="1" x14ac:dyDescent="0.2">
      <c r="A210" s="121"/>
      <c r="B210" s="123"/>
      <c r="C210" s="146"/>
      <c r="D210" s="137"/>
      <c r="E210" s="137"/>
      <c r="F210" s="43" t="s">
        <v>355</v>
      </c>
    </row>
    <row r="211" spans="1:6" ht="27" customHeight="1" x14ac:dyDescent="0.2">
      <c r="A211" s="121"/>
      <c r="B211" s="123"/>
      <c r="C211" s="146"/>
      <c r="D211" s="137"/>
      <c r="E211" s="137"/>
      <c r="F211" s="43" t="s">
        <v>356</v>
      </c>
    </row>
    <row r="212" spans="1:6" ht="12" x14ac:dyDescent="0.2">
      <c r="A212" s="121"/>
      <c r="B212" s="123"/>
      <c r="C212" s="146"/>
      <c r="D212" s="137"/>
      <c r="E212" s="137"/>
      <c r="F212" s="43" t="s">
        <v>357</v>
      </c>
    </row>
    <row r="213" spans="1:6" ht="30" customHeight="1" x14ac:dyDescent="0.2">
      <c r="A213" s="121"/>
      <c r="B213" s="123"/>
      <c r="C213" s="146"/>
      <c r="D213" s="137"/>
      <c r="E213" s="137"/>
      <c r="F213" s="43" t="s">
        <v>358</v>
      </c>
    </row>
    <row r="214" spans="1:6" ht="30" customHeight="1" x14ac:dyDescent="0.2">
      <c r="A214" s="121"/>
      <c r="B214" s="123"/>
      <c r="C214" s="146"/>
      <c r="D214" s="137"/>
      <c r="E214" s="137"/>
      <c r="F214" s="43" t="s">
        <v>359</v>
      </c>
    </row>
    <row r="215" spans="1:6" ht="30" customHeight="1" x14ac:dyDescent="0.2">
      <c r="A215" s="121"/>
      <c r="B215" s="123"/>
      <c r="C215" s="146"/>
      <c r="D215" s="137"/>
      <c r="E215" s="137"/>
      <c r="F215" s="43" t="s">
        <v>360</v>
      </c>
    </row>
    <row r="216" spans="1:6" ht="54" customHeight="1" x14ac:dyDescent="0.2">
      <c r="A216" s="121"/>
      <c r="B216" s="123"/>
      <c r="C216" s="146"/>
      <c r="D216" s="137"/>
      <c r="E216" s="137"/>
      <c r="F216" s="50" t="s">
        <v>361</v>
      </c>
    </row>
    <row r="217" spans="1:6" ht="54" customHeight="1" x14ac:dyDescent="0.2">
      <c r="A217" s="121"/>
      <c r="B217" s="123"/>
      <c r="C217" s="146"/>
      <c r="D217" s="137"/>
      <c r="E217" s="137"/>
      <c r="F217" s="50" t="s">
        <v>362</v>
      </c>
    </row>
    <row r="218" spans="1:6" ht="54" customHeight="1" x14ac:dyDescent="0.2">
      <c r="A218" s="121"/>
      <c r="B218" s="123"/>
      <c r="C218" s="146"/>
      <c r="D218" s="137"/>
      <c r="E218" s="137"/>
      <c r="F218" s="50" t="s">
        <v>363</v>
      </c>
    </row>
    <row r="219" spans="1:6" ht="30" customHeight="1" x14ac:dyDescent="0.2">
      <c r="A219" s="121"/>
      <c r="B219" s="123"/>
      <c r="C219" s="146"/>
      <c r="D219" s="137"/>
      <c r="E219" s="137"/>
      <c r="F219" s="43" t="s">
        <v>364</v>
      </c>
    </row>
    <row r="220" spans="1:6" ht="30" customHeight="1" x14ac:dyDescent="0.2">
      <c r="A220" s="121"/>
      <c r="B220" s="123"/>
      <c r="C220" s="146"/>
      <c r="D220" s="137"/>
      <c r="E220" s="137"/>
      <c r="F220" s="43" t="s">
        <v>365</v>
      </c>
    </row>
    <row r="221" spans="1:6" ht="30" customHeight="1" x14ac:dyDescent="0.2">
      <c r="A221" s="121"/>
      <c r="B221" s="123"/>
      <c r="C221" s="146"/>
      <c r="D221" s="137"/>
      <c r="E221" s="137"/>
      <c r="F221" s="43" t="s">
        <v>366</v>
      </c>
    </row>
    <row r="222" spans="1:6" ht="30" customHeight="1" x14ac:dyDescent="0.2">
      <c r="A222" s="121"/>
      <c r="B222" s="123"/>
      <c r="C222" s="146"/>
      <c r="D222" s="137"/>
      <c r="E222" s="137"/>
      <c r="F222" s="43" t="s">
        <v>367</v>
      </c>
    </row>
    <row r="223" spans="1:6" ht="30" customHeight="1" x14ac:dyDescent="0.2">
      <c r="A223" s="121"/>
      <c r="B223" s="123"/>
      <c r="C223" s="146"/>
      <c r="D223" s="137"/>
      <c r="E223" s="137"/>
      <c r="F223" s="43" t="s">
        <v>368</v>
      </c>
    </row>
    <row r="224" spans="1:6" ht="30" customHeight="1" x14ac:dyDescent="0.2">
      <c r="A224" s="145"/>
      <c r="B224" s="124"/>
      <c r="C224" s="146"/>
      <c r="D224" s="137"/>
      <c r="E224" s="137"/>
      <c r="F224" s="43" t="s">
        <v>369</v>
      </c>
    </row>
    <row r="225" spans="1:6" ht="43.5" customHeight="1" x14ac:dyDescent="0.2">
      <c r="A225" s="138" t="s">
        <v>370</v>
      </c>
      <c r="B225" s="122"/>
      <c r="C225" s="139">
        <v>190050</v>
      </c>
      <c r="D225" s="130" t="s">
        <v>26</v>
      </c>
      <c r="E225" s="130" t="s">
        <v>371</v>
      </c>
      <c r="F225" s="19" t="s">
        <v>372</v>
      </c>
    </row>
    <row r="226" spans="1:6" ht="30" customHeight="1" x14ac:dyDescent="0.2">
      <c r="A226" s="138"/>
      <c r="B226" s="123"/>
      <c r="C226" s="139"/>
      <c r="D226" s="130"/>
      <c r="E226" s="130"/>
      <c r="F226" s="19" t="s">
        <v>373</v>
      </c>
    </row>
    <row r="227" spans="1:6" ht="30" customHeight="1" x14ac:dyDescent="0.2">
      <c r="A227" s="138"/>
      <c r="B227" s="123"/>
      <c r="C227" s="139"/>
      <c r="D227" s="130"/>
      <c r="E227" s="130"/>
      <c r="F227" s="19" t="s">
        <v>374</v>
      </c>
    </row>
    <row r="228" spans="1:6" ht="42" customHeight="1" x14ac:dyDescent="0.2">
      <c r="A228" s="138"/>
      <c r="B228" s="124"/>
      <c r="C228" s="139"/>
      <c r="D228" s="130"/>
      <c r="E228" s="130"/>
      <c r="F228" s="19" t="s">
        <v>375</v>
      </c>
    </row>
    <row r="229" spans="1:6" ht="30" customHeight="1" x14ac:dyDescent="0.2">
      <c r="A229" s="129" t="s">
        <v>376</v>
      </c>
      <c r="B229" s="123"/>
      <c r="C229" s="136">
        <v>190060</v>
      </c>
      <c r="D229" s="130" t="s">
        <v>27</v>
      </c>
      <c r="E229" s="130"/>
      <c r="F229" s="51" t="s">
        <v>377</v>
      </c>
    </row>
    <row r="230" spans="1:6" ht="30" customHeight="1" x14ac:dyDescent="0.2">
      <c r="A230" s="129"/>
      <c r="B230" s="123"/>
      <c r="C230" s="136"/>
      <c r="D230" s="130"/>
      <c r="E230" s="130"/>
      <c r="F230" s="51" t="s">
        <v>378</v>
      </c>
    </row>
    <row r="231" spans="1:6" ht="30" customHeight="1" x14ac:dyDescent="0.2">
      <c r="A231" s="129"/>
      <c r="B231" s="123"/>
      <c r="C231" s="136"/>
      <c r="D231" s="130"/>
      <c r="E231" s="130"/>
      <c r="F231" s="19" t="s">
        <v>379</v>
      </c>
    </row>
    <row r="232" spans="1:6" ht="30" customHeight="1" x14ac:dyDescent="0.2">
      <c r="A232" s="129"/>
      <c r="B232" s="123"/>
      <c r="C232" s="136"/>
      <c r="D232" s="130"/>
      <c r="E232" s="130"/>
      <c r="F232" s="19" t="s">
        <v>380</v>
      </c>
    </row>
    <row r="233" spans="1:6" ht="30" customHeight="1" x14ac:dyDescent="0.2">
      <c r="A233" s="129"/>
      <c r="B233" s="124"/>
      <c r="C233" s="136"/>
      <c r="D233" s="130"/>
      <c r="E233" s="130"/>
      <c r="F233" s="19" t="s">
        <v>381</v>
      </c>
    </row>
    <row r="234" spans="1:6" ht="51" customHeight="1" x14ac:dyDescent="0.2">
      <c r="A234" s="129" t="s">
        <v>382</v>
      </c>
      <c r="B234" s="131"/>
      <c r="C234" s="134">
        <v>190070</v>
      </c>
      <c r="D234" s="135" t="s">
        <v>28</v>
      </c>
      <c r="E234" s="43" t="s">
        <v>383</v>
      </c>
      <c r="F234" s="64" t="s">
        <v>50</v>
      </c>
    </row>
    <row r="235" spans="1:6" ht="39.9" customHeight="1" x14ac:dyDescent="0.2">
      <c r="A235" s="129"/>
      <c r="B235" s="132"/>
      <c r="C235" s="134"/>
      <c r="D235" s="135"/>
      <c r="E235" s="43" t="s">
        <v>384</v>
      </c>
      <c r="F235" s="64" t="s">
        <v>51</v>
      </c>
    </row>
    <row r="236" spans="1:6" ht="39.9" customHeight="1" x14ac:dyDescent="0.2">
      <c r="A236" s="129"/>
      <c r="B236" s="132"/>
      <c r="C236" s="134"/>
      <c r="D236" s="135"/>
      <c r="E236" s="43" t="s">
        <v>385</v>
      </c>
      <c r="F236" s="64" t="s">
        <v>52</v>
      </c>
    </row>
    <row r="237" spans="1:6" ht="39.9" customHeight="1" x14ac:dyDescent="0.2">
      <c r="A237" s="129"/>
      <c r="B237" s="132"/>
      <c r="C237" s="134"/>
      <c r="D237" s="135"/>
      <c r="E237" s="43" t="s">
        <v>386</v>
      </c>
      <c r="F237" s="64" t="s">
        <v>53</v>
      </c>
    </row>
    <row r="238" spans="1:6" ht="39.9" customHeight="1" x14ac:dyDescent="0.2">
      <c r="A238" s="129"/>
      <c r="B238" s="132"/>
      <c r="C238" s="134"/>
      <c r="D238" s="135"/>
      <c r="E238" s="43" t="s">
        <v>387</v>
      </c>
      <c r="F238" s="64" t="s">
        <v>54</v>
      </c>
    </row>
    <row r="239" spans="1:6" ht="39.9" customHeight="1" x14ac:dyDescent="0.2">
      <c r="A239" s="129"/>
      <c r="B239" s="132"/>
      <c r="C239" s="134"/>
      <c r="D239" s="135"/>
      <c r="E239" s="43" t="s">
        <v>388</v>
      </c>
      <c r="F239" s="64" t="s">
        <v>55</v>
      </c>
    </row>
    <row r="240" spans="1:6" ht="39.9" customHeight="1" x14ac:dyDescent="0.2">
      <c r="A240" s="129"/>
      <c r="B240" s="133"/>
      <c r="C240" s="134"/>
      <c r="D240" s="135"/>
      <c r="E240" s="43" t="s">
        <v>389</v>
      </c>
      <c r="F240" s="43" t="s">
        <v>390</v>
      </c>
    </row>
    <row r="241" spans="1:6" ht="36" x14ac:dyDescent="0.2">
      <c r="A241" s="38" t="s">
        <v>391</v>
      </c>
      <c r="B241" s="38" t="s">
        <v>392</v>
      </c>
      <c r="C241" s="11">
        <v>200000</v>
      </c>
      <c r="D241" s="52" t="s">
        <v>393</v>
      </c>
      <c r="E241" s="12"/>
      <c r="F241" s="12"/>
    </row>
    <row r="242" spans="1:6" ht="24" x14ac:dyDescent="0.2">
      <c r="A242" s="129" t="s">
        <v>394</v>
      </c>
      <c r="B242" s="122"/>
      <c r="C242" s="115">
        <v>200010</v>
      </c>
      <c r="D242" s="116" t="s">
        <v>395</v>
      </c>
      <c r="E242" s="130"/>
      <c r="F242" s="19" t="s">
        <v>396</v>
      </c>
    </row>
    <row r="243" spans="1:6" ht="24" x14ac:dyDescent="0.2">
      <c r="A243" s="129"/>
      <c r="B243" s="123"/>
      <c r="C243" s="115"/>
      <c r="D243" s="116"/>
      <c r="E243" s="130"/>
      <c r="F243" s="19" t="s">
        <v>397</v>
      </c>
    </row>
    <row r="244" spans="1:6" ht="12" x14ac:dyDescent="0.2">
      <c r="A244" s="129"/>
      <c r="B244" s="123"/>
      <c r="C244" s="115"/>
      <c r="D244" s="116"/>
      <c r="E244" s="130"/>
      <c r="F244" s="19" t="s">
        <v>398</v>
      </c>
    </row>
    <row r="245" spans="1:6" ht="12" x14ac:dyDescent="0.2">
      <c r="A245" s="129"/>
      <c r="B245" s="123"/>
      <c r="C245" s="115"/>
      <c r="D245" s="116"/>
      <c r="E245" s="130"/>
      <c r="F245" s="19" t="s">
        <v>399</v>
      </c>
    </row>
    <row r="246" spans="1:6" ht="12" x14ac:dyDescent="0.2">
      <c r="A246" s="129"/>
      <c r="B246" s="123"/>
      <c r="C246" s="115"/>
      <c r="D246" s="116"/>
      <c r="E246" s="130"/>
      <c r="F246" s="19" t="s">
        <v>400</v>
      </c>
    </row>
    <row r="247" spans="1:6" ht="12" x14ac:dyDescent="0.2">
      <c r="A247" s="129"/>
      <c r="B247" s="123"/>
      <c r="C247" s="115"/>
      <c r="D247" s="116"/>
      <c r="E247" s="130"/>
      <c r="F247" s="19" t="s">
        <v>401</v>
      </c>
    </row>
    <row r="248" spans="1:6" ht="12" x14ac:dyDescent="0.2">
      <c r="A248" s="129"/>
      <c r="B248" s="123"/>
      <c r="C248" s="115"/>
      <c r="D248" s="116"/>
      <c r="E248" s="130"/>
      <c r="F248" s="19" t="s">
        <v>402</v>
      </c>
    </row>
    <row r="249" spans="1:6" ht="12" x14ac:dyDescent="0.2">
      <c r="A249" s="129"/>
      <c r="B249" s="123"/>
      <c r="C249" s="115"/>
      <c r="D249" s="116"/>
      <c r="E249" s="130"/>
      <c r="F249" s="19" t="s">
        <v>403</v>
      </c>
    </row>
    <row r="250" spans="1:6" ht="12" x14ac:dyDescent="0.2">
      <c r="A250" s="129"/>
      <c r="B250" s="124"/>
      <c r="C250" s="115"/>
      <c r="D250" s="116"/>
      <c r="E250" s="130"/>
      <c r="F250" s="19" t="s">
        <v>404</v>
      </c>
    </row>
    <row r="251" spans="1:6" ht="12" x14ac:dyDescent="0.2">
      <c r="A251" s="120" t="s">
        <v>405</v>
      </c>
      <c r="B251" s="122"/>
      <c r="C251" s="125">
        <v>200020</v>
      </c>
      <c r="D251" s="127" t="s">
        <v>406</v>
      </c>
      <c r="E251" s="117"/>
      <c r="F251" s="19" t="s">
        <v>407</v>
      </c>
    </row>
    <row r="252" spans="1:6" ht="12" x14ac:dyDescent="0.2">
      <c r="A252" s="121"/>
      <c r="B252" s="123"/>
      <c r="C252" s="126"/>
      <c r="D252" s="128"/>
      <c r="E252" s="118"/>
      <c r="F252" s="19" t="s">
        <v>408</v>
      </c>
    </row>
    <row r="253" spans="1:6" ht="12" x14ac:dyDescent="0.2">
      <c r="A253" s="121"/>
      <c r="B253" s="123"/>
      <c r="C253" s="126"/>
      <c r="D253" s="128"/>
      <c r="E253" s="118"/>
      <c r="F253" s="19" t="s">
        <v>409</v>
      </c>
    </row>
    <row r="254" spans="1:6" ht="12" x14ac:dyDescent="0.2">
      <c r="A254" s="121"/>
      <c r="B254" s="123"/>
      <c r="C254" s="126"/>
      <c r="D254" s="128"/>
      <c r="E254" s="118"/>
      <c r="F254" s="19" t="s">
        <v>410</v>
      </c>
    </row>
    <row r="255" spans="1:6" ht="12" x14ac:dyDescent="0.2">
      <c r="A255" s="121"/>
      <c r="B255" s="123"/>
      <c r="C255" s="126"/>
      <c r="D255" s="128"/>
      <c r="E255" s="118"/>
      <c r="F255" s="19" t="s">
        <v>411</v>
      </c>
    </row>
    <row r="256" spans="1:6" ht="12" x14ac:dyDescent="0.2">
      <c r="A256" s="121"/>
      <c r="B256" s="123"/>
      <c r="C256" s="126"/>
      <c r="D256" s="128"/>
      <c r="E256" s="118"/>
      <c r="F256" s="19" t="s">
        <v>412</v>
      </c>
    </row>
    <row r="257" spans="1:6" ht="12" x14ac:dyDescent="0.2">
      <c r="A257" s="121"/>
      <c r="B257" s="123"/>
      <c r="C257" s="126"/>
      <c r="D257" s="128"/>
      <c r="E257" s="118"/>
      <c r="F257" s="19" t="s">
        <v>413</v>
      </c>
    </row>
    <row r="258" spans="1:6" ht="12" x14ac:dyDescent="0.2">
      <c r="A258" s="121"/>
      <c r="B258" s="124"/>
      <c r="C258" s="126"/>
      <c r="D258" s="128"/>
      <c r="E258" s="118"/>
      <c r="F258" s="19" t="s">
        <v>414</v>
      </c>
    </row>
    <row r="259" spans="1:6" ht="12" x14ac:dyDescent="0.2">
      <c r="A259" s="111" t="s">
        <v>415</v>
      </c>
      <c r="B259" s="112"/>
      <c r="C259" s="115">
        <v>200030</v>
      </c>
      <c r="D259" s="116" t="s">
        <v>416</v>
      </c>
      <c r="E259" s="117" t="s">
        <v>417</v>
      </c>
      <c r="F259" s="19" t="s">
        <v>418</v>
      </c>
    </row>
    <row r="260" spans="1:6" ht="12" x14ac:dyDescent="0.2">
      <c r="A260" s="111"/>
      <c r="B260" s="113"/>
      <c r="C260" s="115"/>
      <c r="D260" s="116"/>
      <c r="E260" s="118"/>
      <c r="F260" s="31" t="s">
        <v>419</v>
      </c>
    </row>
    <row r="261" spans="1:6" ht="24" x14ac:dyDescent="0.2">
      <c r="A261" s="111"/>
      <c r="B261" s="113"/>
      <c r="C261" s="115"/>
      <c r="D261" s="116"/>
      <c r="E261" s="118"/>
      <c r="F261" s="19" t="s">
        <v>420</v>
      </c>
    </row>
    <row r="262" spans="1:6" ht="24" x14ac:dyDescent="0.2">
      <c r="A262" s="111"/>
      <c r="B262" s="113"/>
      <c r="C262" s="115"/>
      <c r="D262" s="116"/>
      <c r="E262" s="119"/>
      <c r="F262" s="19" t="s">
        <v>421</v>
      </c>
    </row>
    <row r="263" spans="1:6" ht="24" x14ac:dyDescent="0.2">
      <c r="A263" s="111"/>
      <c r="B263" s="113"/>
      <c r="C263" s="115"/>
      <c r="D263" s="116"/>
      <c r="E263" s="19" t="s">
        <v>422</v>
      </c>
      <c r="F263" s="19" t="s">
        <v>423</v>
      </c>
    </row>
    <row r="264" spans="1:6" ht="12" x14ac:dyDescent="0.2">
      <c r="A264" s="111"/>
      <c r="B264" s="113"/>
      <c r="C264" s="115"/>
      <c r="D264" s="116"/>
      <c r="E264" s="19"/>
      <c r="F264" s="19" t="s">
        <v>424</v>
      </c>
    </row>
    <row r="265" spans="1:6" ht="62.25" customHeight="1" x14ac:dyDescent="0.2">
      <c r="A265" s="111"/>
      <c r="B265" s="113"/>
      <c r="C265" s="115"/>
      <c r="D265" s="116"/>
      <c r="E265" s="19" t="s">
        <v>425</v>
      </c>
      <c r="F265" s="19" t="s">
        <v>426</v>
      </c>
    </row>
    <row r="266" spans="1:6" ht="12" x14ac:dyDescent="0.2">
      <c r="A266" s="111"/>
      <c r="B266" s="113"/>
      <c r="C266" s="115"/>
      <c r="D266" s="116"/>
      <c r="E266" s="19"/>
      <c r="F266" s="19" t="s">
        <v>427</v>
      </c>
    </row>
    <row r="267" spans="1:6" ht="12" x14ac:dyDescent="0.2">
      <c r="A267" s="111"/>
      <c r="B267" s="113"/>
      <c r="C267" s="115"/>
      <c r="D267" s="116"/>
      <c r="E267" s="19"/>
      <c r="F267" s="19" t="s">
        <v>428</v>
      </c>
    </row>
    <row r="268" spans="1:6" ht="24" x14ac:dyDescent="0.2">
      <c r="A268" s="111"/>
      <c r="B268" s="113"/>
      <c r="C268" s="115"/>
      <c r="D268" s="116"/>
      <c r="E268" s="19"/>
      <c r="F268" s="19" t="s">
        <v>429</v>
      </c>
    </row>
    <row r="269" spans="1:6" ht="24" x14ac:dyDescent="0.2">
      <c r="A269" s="111"/>
      <c r="B269" s="114"/>
      <c r="C269" s="115"/>
      <c r="D269" s="116"/>
      <c r="E269" s="19"/>
      <c r="F269" s="19" t="s">
        <v>430</v>
      </c>
    </row>
  </sheetData>
  <sheetProtection algorithmName="SHA-512" hashValue="eQpes2ySmV20xHm9FtQYT91VIqFUeC0//xf4PwG+WuZx+nH2dMUe8x+5QpazaL9ZnDTmKa+5hP4biiZuNn4sgQ==" saltValue="5odhcg4W6W57WT5zRn0rRg==" spinCount="100000" sheet="1" formatCells="0" formatColumns="0" formatRows="0" insertColumns="0" insertRows="0" insertHyperlinks="0" deleteColumns="0" deleteRows="0" sort="0" autoFilter="0" pivotTables="0"/>
  <autoFilter ref="A4:F236" xr:uid="{00000000-0009-0000-0000-000003000000}"/>
  <mergeCells count="194">
    <mergeCell ref="A92:A96"/>
    <mergeCell ref="B92:B96"/>
    <mergeCell ref="C92:C96"/>
    <mergeCell ref="D92:D96"/>
    <mergeCell ref="E92:E93"/>
    <mergeCell ref="E94:E96"/>
    <mergeCell ref="A97:A100"/>
    <mergeCell ref="B97:B100"/>
    <mergeCell ref="C97:C100"/>
    <mergeCell ref="D97:D100"/>
    <mergeCell ref="E97:E100"/>
    <mergeCell ref="E18:E24"/>
    <mergeCell ref="A25:A30"/>
    <mergeCell ref="C25:C30"/>
    <mergeCell ref="D25:D30"/>
    <mergeCell ref="E25:E30"/>
    <mergeCell ref="B26:B30"/>
    <mergeCell ref="A8:A12"/>
    <mergeCell ref="B8:B12"/>
    <mergeCell ref="C8:C12"/>
    <mergeCell ref="D8:D12"/>
    <mergeCell ref="E8:E11"/>
    <mergeCell ref="A18:A24"/>
    <mergeCell ref="B18:B24"/>
    <mergeCell ref="C18:C24"/>
    <mergeCell ref="D18:D24"/>
    <mergeCell ref="A35:A43"/>
    <mergeCell ref="B35:B43"/>
    <mergeCell ref="C35:C43"/>
    <mergeCell ref="D35:D43"/>
    <mergeCell ref="E35:E38"/>
    <mergeCell ref="F32:F34"/>
    <mergeCell ref="A32:A34"/>
    <mergeCell ref="B32:B34"/>
    <mergeCell ref="C32:C34"/>
    <mergeCell ref="D32:D34"/>
    <mergeCell ref="E32:E34"/>
    <mergeCell ref="E62:E63"/>
    <mergeCell ref="A66:A67"/>
    <mergeCell ref="B66:B67"/>
    <mergeCell ref="C66:C67"/>
    <mergeCell ref="D66:D67"/>
    <mergeCell ref="E66:E67"/>
    <mergeCell ref="E46:E53"/>
    <mergeCell ref="A54:A55"/>
    <mergeCell ref="B54:B55"/>
    <mergeCell ref="C54:C55"/>
    <mergeCell ref="D54:D55"/>
    <mergeCell ref="E54:E55"/>
    <mergeCell ref="A62:A65"/>
    <mergeCell ref="B62:B65"/>
    <mergeCell ref="C62:C65"/>
    <mergeCell ref="D62:D65"/>
    <mergeCell ref="A44:A53"/>
    <mergeCell ref="B44:B53"/>
    <mergeCell ref="C44:C53"/>
    <mergeCell ref="D44:D53"/>
    <mergeCell ref="A57:A61"/>
    <mergeCell ref="B57:B61"/>
    <mergeCell ref="C57:C61"/>
    <mergeCell ref="D57:D61"/>
    <mergeCell ref="E85:E86"/>
    <mergeCell ref="A87:A91"/>
    <mergeCell ref="B87:B91"/>
    <mergeCell ref="C87:C91"/>
    <mergeCell ref="D87:D91"/>
    <mergeCell ref="E87:E91"/>
    <mergeCell ref="E68:E70"/>
    <mergeCell ref="A75:A84"/>
    <mergeCell ref="B75:B84"/>
    <mergeCell ref="C75:C84"/>
    <mergeCell ref="D75:D84"/>
    <mergeCell ref="E75:E84"/>
    <mergeCell ref="A85:A86"/>
    <mergeCell ref="B85:B86"/>
    <mergeCell ref="C85:C86"/>
    <mergeCell ref="D85:D86"/>
    <mergeCell ref="A68:A73"/>
    <mergeCell ref="B68:B73"/>
    <mergeCell ref="C68:C73"/>
    <mergeCell ref="D68:D73"/>
    <mergeCell ref="E108:E117"/>
    <mergeCell ref="A118:A121"/>
    <mergeCell ref="B118:B121"/>
    <mergeCell ref="C118:C121"/>
    <mergeCell ref="D118:D121"/>
    <mergeCell ref="E118:E121"/>
    <mergeCell ref="E101:E105"/>
    <mergeCell ref="A106:A107"/>
    <mergeCell ref="B106:B107"/>
    <mergeCell ref="C106:C107"/>
    <mergeCell ref="D106:D107"/>
    <mergeCell ref="E106:E107"/>
    <mergeCell ref="A108:A117"/>
    <mergeCell ref="B108:B117"/>
    <mergeCell ref="C108:C117"/>
    <mergeCell ref="D108:D117"/>
    <mergeCell ref="A101:A105"/>
    <mergeCell ref="B101:B105"/>
    <mergeCell ref="C101:C105"/>
    <mergeCell ref="D101:D105"/>
    <mergeCell ref="E130:E135"/>
    <mergeCell ref="A139:A140"/>
    <mergeCell ref="B139:B140"/>
    <mergeCell ref="C139:C140"/>
    <mergeCell ref="D139:D140"/>
    <mergeCell ref="E139:E140"/>
    <mergeCell ref="E123:E127"/>
    <mergeCell ref="A128:A129"/>
    <mergeCell ref="C128:C129"/>
    <mergeCell ref="D128:D129"/>
    <mergeCell ref="E128:E129"/>
    <mergeCell ref="A130:A137"/>
    <mergeCell ref="B130:B137"/>
    <mergeCell ref="C130:C137"/>
    <mergeCell ref="D130:D137"/>
    <mergeCell ref="A123:A127"/>
    <mergeCell ref="C123:C127"/>
    <mergeCell ref="D123:D127"/>
    <mergeCell ref="A151:A155"/>
    <mergeCell ref="B151:B155"/>
    <mergeCell ref="C151:C155"/>
    <mergeCell ref="D151:D155"/>
    <mergeCell ref="E151:E155"/>
    <mergeCell ref="E141:E145"/>
    <mergeCell ref="A146:A149"/>
    <mergeCell ref="B146:B149"/>
    <mergeCell ref="C146:C149"/>
    <mergeCell ref="D146:D149"/>
    <mergeCell ref="E146:E149"/>
    <mergeCell ref="A141:A145"/>
    <mergeCell ref="B141:B145"/>
    <mergeCell ref="C141:C145"/>
    <mergeCell ref="D141:D145"/>
    <mergeCell ref="E188:E193"/>
    <mergeCell ref="A194:A197"/>
    <mergeCell ref="B194:B197"/>
    <mergeCell ref="C194:C197"/>
    <mergeCell ref="D194:D197"/>
    <mergeCell ref="E194:E197"/>
    <mergeCell ref="E156:E181"/>
    <mergeCell ref="B183:B186"/>
    <mergeCell ref="A184:A186"/>
    <mergeCell ref="C184:C186"/>
    <mergeCell ref="D184:D186"/>
    <mergeCell ref="E184:E186"/>
    <mergeCell ref="A156:A181"/>
    <mergeCell ref="B156:B181"/>
    <mergeCell ref="C156:C181"/>
    <mergeCell ref="D156:D181"/>
    <mergeCell ref="A188:A193"/>
    <mergeCell ref="B188:B193"/>
    <mergeCell ref="C188:C193"/>
    <mergeCell ref="D188:D193"/>
    <mergeCell ref="D229:D233"/>
    <mergeCell ref="E206:E224"/>
    <mergeCell ref="A225:A228"/>
    <mergeCell ref="B225:B228"/>
    <mergeCell ref="C225:C228"/>
    <mergeCell ref="D225:D228"/>
    <mergeCell ref="E225:E228"/>
    <mergeCell ref="A198:A205"/>
    <mergeCell ref="B198:B205"/>
    <mergeCell ref="C198:C205"/>
    <mergeCell ref="D198:D205"/>
    <mergeCell ref="E198:E205"/>
    <mergeCell ref="A206:A224"/>
    <mergeCell ref="B206:B224"/>
    <mergeCell ref="C206:C224"/>
    <mergeCell ref="D206:D224"/>
    <mergeCell ref="A1:F1"/>
    <mergeCell ref="A259:A269"/>
    <mergeCell ref="B259:B269"/>
    <mergeCell ref="C259:C269"/>
    <mergeCell ref="D259:D269"/>
    <mergeCell ref="E259:E262"/>
    <mergeCell ref="A251:A258"/>
    <mergeCell ref="B251:B258"/>
    <mergeCell ref="C251:C258"/>
    <mergeCell ref="D251:D258"/>
    <mergeCell ref="E251:E258"/>
    <mergeCell ref="A242:A250"/>
    <mergeCell ref="B242:B250"/>
    <mergeCell ref="C242:C250"/>
    <mergeCell ref="D242:D250"/>
    <mergeCell ref="E242:E250"/>
    <mergeCell ref="E229:E233"/>
    <mergeCell ref="A234:A240"/>
    <mergeCell ref="B234:B240"/>
    <mergeCell ref="C234:C240"/>
    <mergeCell ref="D234:D240"/>
    <mergeCell ref="A229:A233"/>
    <mergeCell ref="B229:B233"/>
    <mergeCell ref="C229:C233"/>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B U D A A B Q S w M E F A A C A A g A d 0 d L W t r h m Y y l A A A A 9 w A A A B I A H A B D b 2 5 m a W c v U G F j a 2 F n Z S 5 4 b W w g o h g A K K A U A A A A A A A A A A A A A A A A A A A A A A A A A A A A h Y 8 x D o I w G I W v Q r r T F h g E 8 l M G V 0 h M N M a 1 K R U a o R h a L H d z 8 E h e Q Y y i b o 7 v e 9 / w 3 v 1 6 g 3 z q W u 8 i B 6 N 6 n a E A U + R J L f p K 6 T p D o z 3 6 M c o Z b L g 4 8 V p 6 s 6 x N O p k q Q 4 2 1 5 5 Q Q 5 x x 2 E e 6 H m o S U B u R Q F l v R y I 6 j j 6 z + y 7 7 S x n I t J G K w f 4 1 h I Q 6 i B A f x K s E U y E K h V P p r h P P g Z / s D Y T 2 2 d h w k a 6 1 f 7 I A s E c j 7 B H s A U E s D B B Q A A g A I A H d H S 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3 R 0 t a K I p H u A 4 A A A A R A A A A E w A c A E Z v c m 1 1 b G F z L 1 N l Y 3 R p b 2 4 x L m 0 g o h g A K K A U A A A A A A A A A A A A A A A A A A A A A A A A A A A A K 0 5 N L s n M z 1 M I h t C G 1 g B Q S w E C L Q A U A A I A C A B 3 R 0 t a 2 u G Z j K U A A A D 3 A A A A E g A A A A A A A A A A A A A A A A A A A A A A Q 2 9 u Z m l n L 1 B h Y 2 t h Z 2 U u e G 1 s U E s B A i 0 A F A A C A A g A d 0 d L W g / K 6 a u k A A A A 6 Q A A A B M A A A A A A A A A A A A A A A A A 8 Q A A A F t D b 2 5 0 Z W 5 0 X 1 R 5 c G V z X S 5 4 b W x Q S w E C L Q A U A A I A C A B 3 R 0 t 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3 r r 0 + E L l U + M U j y W P O k T h Q A A A A A C A A A A A A A D Z g A A w A A A A B A A A A C v u 3 C 9 H e 7 w i m 7 q I U U F 8 v Z t A A A A A A S A A A C g A A A A E A A A A L D g F Q V m 8 E e 9 0 5 m f v 2 B F u G t Q A A A A U A 1 Q 3 5 v X w f E 7 4 v T k B n g 8 L 4 h / 1 n Q f N G o A z Z e S m I 5 0 8 7 m a g j b R R P h 6 7 F + A g e n A W 0 1 D 9 p T 8 E m G 7 3 y 2 7 K 9 P v m E b B w 9 Y / t a m L U R w d f M i U J p Q 3 k + E U A A A A + l i s 0 d x G 0 c r f C L t I N W Z w N a / P 4 9 U = < / 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as" ma:contentTypeID="0x010100A9180D02356421438B9421886D604B80" ma:contentTypeVersion="4" ma:contentTypeDescription="Kurkite naują dokumentą." ma:contentTypeScope="" ma:versionID="72a33972aa2b8df67171105b5029a879">
  <xsd:schema xmlns:xsd="http://www.w3.org/2001/XMLSchema" xmlns:xs="http://www.w3.org/2001/XMLSchema" xmlns:p="http://schemas.microsoft.com/office/2006/metadata/properties" xmlns:ns2="292d86c2-7f0a-440e-920a-5423323c41f5" targetNamespace="http://schemas.microsoft.com/office/2006/metadata/properties" ma:root="true" ma:fieldsID="5d8bb923b1896cbbfc6ff07a674ab5dc" ns2:_="">
    <xsd:import namespace="292d86c2-7f0a-440e-920a-5423323c41f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2d86c2-7f0a-440e-920a-5423323c41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DF27A1-A0B8-483B-9598-99A42B50DC6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EAF5F12-41D3-4153-B67D-4CB2B98D01AE}">
  <ds:schemaRefs>
    <ds:schemaRef ds:uri="http://schemas.microsoft.com/DataMashup"/>
  </ds:schemaRefs>
</ds:datastoreItem>
</file>

<file path=customXml/itemProps3.xml><?xml version="1.0" encoding="utf-8"?>
<ds:datastoreItem xmlns:ds="http://schemas.openxmlformats.org/officeDocument/2006/customXml" ds:itemID="{1CAC2A2C-45EA-43DA-8BB7-ECF77D2F0F20}">
  <ds:schemaRefs>
    <ds:schemaRef ds:uri="http://schemas.microsoft.com/sharepoint/v3/contenttype/forms"/>
  </ds:schemaRefs>
</ds:datastoreItem>
</file>

<file path=customXml/itemProps4.xml><?xml version="1.0" encoding="utf-8"?>
<ds:datastoreItem xmlns:ds="http://schemas.openxmlformats.org/officeDocument/2006/customXml" ds:itemID="{1C23E682-B33C-4BD5-94C5-29EABA5D12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2d86c2-7f0a-440e-920a-5423323c41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058e6ed-1f62-4b3b-a413-1541f2aa482f}" enabled="1" method="Privileged" siteId="{86bcf768-7bcf-4cd6-b041-b219988b7a9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110 kV Žiniaraštis Rangovui</vt:lpstr>
      <vt:lpstr>Pagalbinis</vt:lpstr>
      <vt:lpstr>Turto grupės, IMT vnt.</vt:lpstr>
      <vt:lpstr>'Turto grupės, IMT vnt.'!Print_Area</vt:lpstr>
      <vt:lpstr>'Turto grupės, IMT vnt.'!Print_Titles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Raimundas Tamošiūnas</dc:creator>
  <cp:keywords/>
  <dc:description/>
  <cp:lastModifiedBy>Jurgita Kuprienė</cp:lastModifiedBy>
  <cp:revision/>
  <dcterms:created xsi:type="dcterms:W3CDTF">2017-01-02T13:37:49Z</dcterms:created>
  <dcterms:modified xsi:type="dcterms:W3CDTF">2025-11-11T05:25:54Z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0x010100A9180D02356421438B9421886D604B80</vt:lpwstr>
  </property>
  <property fmtid="{D5CDD505-2E9C-101B-9397-08002B2CF9AE}" pid="3" name="MSIP_Label_7058e6ed-1f62-4b3b-a413-1541f2aa482f_Enabled">
    <vt:lpwstr>true</vt:lpwstr>
  </property>
  <property fmtid="{D5CDD505-2E9C-101B-9397-08002B2CF9AE}" pid="4" name="MSIP_Label_7058e6ed-1f62-4b3b-a413-1541f2aa482f_SetDate">
    <vt:lpwstr>2025-01-30T13:00:01Z</vt:lpwstr>
  </property>
  <property fmtid="{D5CDD505-2E9C-101B-9397-08002B2CF9AE}" pid="5" name="MSIP_Label_7058e6ed-1f62-4b3b-a413-1541f2aa482f_Method">
    <vt:lpwstr>Privileged</vt:lpwstr>
  </property>
  <property fmtid="{D5CDD505-2E9C-101B-9397-08002B2CF9AE}" pid="6" name="MSIP_Label_7058e6ed-1f62-4b3b-a413-1541f2aa482f_Name">
    <vt:lpwstr>VIEŠA</vt:lpwstr>
  </property>
  <property fmtid="{D5CDD505-2E9C-101B-9397-08002B2CF9AE}" pid="7" name="MSIP_Label_7058e6ed-1f62-4b3b-a413-1541f2aa482f_SiteId">
    <vt:lpwstr>86bcf768-7bcf-4cd6-b041-b219988b7a9c</vt:lpwstr>
  </property>
  <property fmtid="{D5CDD505-2E9C-101B-9397-08002B2CF9AE}" pid="8" name="MSIP_Label_7058e6ed-1f62-4b3b-a413-1541f2aa482f_ActionId">
    <vt:lpwstr>7106252f-72b1-4980-ae29-3d76864a7fef</vt:lpwstr>
  </property>
  <property fmtid="{D5CDD505-2E9C-101B-9397-08002B2CF9AE}" pid="9" name="MSIP_Label_7058e6ed-1f62-4b3b-a413-1541f2aa482f_ContentBits">
    <vt:lpwstr>0</vt:lpwstr>
  </property>
</Properties>
</file>