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darzoviu pjaustykle 2765 NNN\"/>
    </mc:Choice>
  </mc:AlternateContent>
  <xr:revisionPtr revIDLastSave="0" documentId="13_ncr:1_{BFC8A393-CDCF-4C45-BE44-D046F6CC5DF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46" i="1"/>
  <c r="F45" i="1"/>
  <c r="F34" i="1"/>
  <c r="G47" i="1" s="1"/>
  <c r="G21" i="1"/>
  <c r="F47" i="1" l="1"/>
  <c r="F48" i="1" s="1"/>
  <c r="F49" i="1" s="1"/>
</calcChain>
</file>

<file path=xl/sharedStrings.xml><?xml version="1.0" encoding="utf-8"?>
<sst xmlns="http://schemas.openxmlformats.org/spreadsheetml/2006/main" count="95" uniqueCount="91">
  <si>
    <t>PIRKIMO SĄLYGŲ PRIEDAS "PASIŪLYMO FORMA"</t>
  </si>
  <si>
    <t>DARŽOVIŲ PJAUSTYKLĖ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</si>
  <si>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</si>
  <si>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</si>
  <si>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</si>
  <si>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</si>
  <si>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</si>
  <si>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</si>
  <si>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</si>
  <si>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</si>
  <si>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</si>
  <si>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</si>
  <si>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</si>
  <si>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</si>
  <si>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</si>
  <si>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</si>
  <si>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</si>
  <si>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</si>
  <si>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</si>
  <si>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</si>
  <si>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</si>
  <si>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</si>
  <si>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</si>
  <si>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</si>
  <si>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</si>
  <si>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</si>
  <si>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</si>
  <si>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</si>
  <si>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</si>
  <si>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</si>
  <si>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</si>
  <si>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</si>
  <si>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</si>
  <si>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</si>
  <si>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</si>
  <si>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</si>
  <si>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Daržovių pjaustyklė</t>
  </si>
  <si>
    <t>kompl.</t>
  </si>
  <si>
    <t>1.1.1.</t>
  </si>
  <si>
    <t>Nerūdijančio plieno korpusas</t>
  </si>
  <si>
    <t>1.1.2.</t>
  </si>
  <si>
    <t>Pusmėnulio bunkeris 2,2 l</t>
  </si>
  <si>
    <t>1.1.3.</t>
  </si>
  <si>
    <t>Cilindrinis bunkeris  Ø 58 mm ir Ø 39 mm</t>
  </si>
  <si>
    <t>1.1.4.</t>
  </si>
  <si>
    <t>Tiesioginis angos stūmiklis</t>
  </si>
  <si>
    <t>1.1.5.</t>
  </si>
  <si>
    <t>Galia/įtampa- 550W/230V/ 1N/50-60Hz</t>
  </si>
  <si>
    <t>1.1.6.</t>
  </si>
  <si>
    <t>Matmenys - 400x300x600  ±50 mm.</t>
  </si>
  <si>
    <t>1.1.7.</t>
  </si>
  <si>
    <t>Greitis 375 rpm</t>
  </si>
  <si>
    <t>1.1.8.</t>
  </si>
  <si>
    <t>Magnetinė saugos sistema</t>
  </si>
  <si>
    <t>1.1.9.</t>
  </si>
  <si>
    <t>Su priedais bulvių košei gaminti</t>
  </si>
  <si>
    <t>1.1.10.</t>
  </si>
  <si>
    <t>5 pjaustymo diskų rinkinys: 2 mm riekelėmis, 2 mm tarkavimo, šiaudeliais 4x4, kubeliais 10x10x10xmm (naudojami 2 diskai vienu metu)</t>
  </si>
  <si>
    <t>1.2.</t>
  </si>
  <si>
    <t>Papildomi pjaustymo diskai: 1 mm riekelėmis, 3 mm riekelėms, kubeliais 5x5x 5 mm (naudojami 2 diskai vienu metu)</t>
  </si>
  <si>
    <t>Vnt.</t>
  </si>
  <si>
    <t>1.3.</t>
  </si>
  <si>
    <t>Nerūdijančio plieno stalas daržovių pjaustyklei (žemas) 100x60x60</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</si>
  <si>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</si>
  <si>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</si>
  <si>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</si>
  <si>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</si>
  <si>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</si>
  <si>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</si>
  <si>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</si>
  <si>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</si>
  <si>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</si>
  <si>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</si>
  <si>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</si>
  <si>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</si>
  <si>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</si>
  <si>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</si>
  <si>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</si>
  <si>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</si>
  <si>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</si>
  <si>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</si>
  <si>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</si>
  <si>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</si>
  <si>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</si>
  <si>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</si>
  <si>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</si>
  <si>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</si>
  <si>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</si>
  <si>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</si>
  <si>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</si>
  <si>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2765 2025-11-13 08:36:04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</si>
</sst>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9"/>
  <sheetViews>
    <sheetView tabSelected="1" topLeftCell="A22"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2</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ht="30" x14ac:dyDescent="0.25">
      <c r="A44" s="18" t="s">
        <v>56</v>
      </c>
      <c r="B44" s="71" t="s">
        <v>57</v>
      </c>
      <c r="C44" s="71"/>
      <c r="D44" s="18"/>
      <c r="E44" s="18"/>
      <c r="F44" s="18"/>
      <c r="G44" s="18"/>
      <c r="H44" s="20"/>
    </row>
    <row r="45" spans="1:14" ht="30" x14ac:dyDescent="0.25">
      <c r="A45" s="18" t="s">
        <v>58</v>
      </c>
      <c r="B45" s="71" t="s">
        <v>59</v>
      </c>
      <c r="C45" s="71">
        <v>4</v>
      </c>
      <c r="D45" s="18" t="s">
        <v>60</v>
      </c>
      <c r="E45" s="19"/>
      <c r="F45" s="18" t="str">
        <f>IF(ISBLANK(E45),"", PRODUCT(C45,E45))</f>
        <v/>
      </c>
      <c r="G45" s="20"/>
      <c r="H45" s="18"/>
    </row>
    <row r="46" spans="1:14" x14ac:dyDescent="0.25">
      <c r="A46" s="18" t="s">
        <v>61</v>
      </c>
      <c r="B46" s="71" t="s">
        <v>62</v>
      </c>
      <c r="C46" s="71">
        <v>1</v>
      </c>
      <c r="D46" s="18" t="s">
        <v>63</v>
      </c>
      <c r="E46" s="19"/>
      <c r="F46" s="18" t="str">
        <f>IF(ISBLANK(E46),"", PRODUCT(C46,E46))</f>
        <v/>
      </c>
      <c r="G46" s="20"/>
      <c r="H46" s="18"/>
    </row>
    <row r="47" spans="1:14" x14ac:dyDescent="0.25">
      <c r="E47" s="17" t="s">
        <v>64</v>
      </c>
      <c r="F47" s="17" t="str">
        <f>IF((COUNT(C34:C46)&lt;&gt;COUNT(F34:F46)),"", ROUND(SUM(F34:F46),2))</f>
        <v/>
      </c>
      <c r="G47" s="15" t="str">
        <f>IF((COUNT(C34:C46)&lt;&gt;COUNT(F34:F46)),"Neužpildytos visų objektų kainos", "")</f>
        <v>Neužpildytos visų objektų kainos</v>
      </c>
    </row>
    <row r="48" spans="1:14" x14ac:dyDescent="0.25">
      <c r="C48" s="17" t="s">
        <v>65</v>
      </c>
      <c r="D48" s="20"/>
      <c r="E48" s="17" t="s">
        <v>66</v>
      </c>
      <c r="F48" s="17" t="str">
        <f>IF(OR(F47="",D48=""),"", ROUND(PRODUCT(D48,F47)/100,2))</f>
        <v/>
      </c>
      <c r="G48" s="15" t="str">
        <f>IF(D48="", "Nurodykite taikomą PVM dydį", "")</f>
        <v>Nurodykite taikomą PVM dydį</v>
      </c>
    </row>
    <row r="49" spans="5:6" x14ac:dyDescent="0.25">
      <c r="E49" s="17" t="s">
        <v>67</v>
      </c>
      <c r="F49" s="17">
        <f>IF(ISBLANK(F48), "", ROUND(SUM(F47:F48),2))</f>
        <v>0</v>
      </c>
    </row>
  </sheetData>
  <sheetProtection algorithmName="SHA-512" hashValue="cr2f6qp+5Tw2vFyBdcdqU8CZdajXARGwMCb+VYYfDNmwKDktQqCLphexnZehORmjAiECmScbTpLphIDiRLyF/A==" saltValue="K3g29osprPL9+dp0opdq6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69</v>
      </c>
      <c r="B5" s="45"/>
      <c r="C5" s="43" t="s">
        <v>70</v>
      </c>
      <c r="D5" s="44"/>
      <c r="E5" s="45"/>
      <c r="F5" s="43" t="s">
        <v>71</v>
      </c>
      <c r="G5" s="44"/>
      <c r="H5" s="45"/>
      <c r="I5" s="43" t="s">
        <v>72</v>
      </c>
      <c r="J5" s="45"/>
      <c r="K5" s="9" t="s">
        <v>73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70</v>
      </c>
      <c r="D19" s="44"/>
      <c r="E19" s="45"/>
      <c r="F19" s="43" t="s">
        <v>75</v>
      </c>
      <c r="G19" s="44"/>
      <c r="H19" s="45"/>
      <c r="I19" s="64" t="s">
        <v>72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76</v>
      </c>
      <c r="B33" s="31"/>
      <c r="C33" s="31"/>
      <c r="D33" s="31"/>
      <c r="E33" s="31"/>
      <c r="F33" s="31"/>
      <c r="G33" s="31"/>
      <c r="H33" s="31"/>
      <c r="I33" s="31"/>
      <c r="J33" s="31"/>
    </row>
    <row r="34" spans="1:10" ht="15.95" customHeight="1" thickBot="1" x14ac:dyDescent="0.3"/>
    <row r="35" spans="1:10" ht="15.95" customHeight="1" x14ac:dyDescent="0.25">
      <c r="A35" s="8" t="s">
        <v>27</v>
      </c>
      <c r="B35" s="60" t="s">
        <v>77</v>
      </c>
      <c r="C35" s="44"/>
      <c r="D35" s="44"/>
      <c r="E35" s="44"/>
      <c r="F35" s="44"/>
      <c r="G35" s="45"/>
      <c r="H35" s="61" t="s">
        <v>78</v>
      </c>
      <c r="I35" s="44"/>
      <c r="J35" s="62"/>
    </row>
    <row r="36" spans="1:10" ht="48" customHeight="1" x14ac:dyDescent="0.25">
      <c r="A36" s="23" t="s">
        <v>79</v>
      </c>
      <c r="B36" s="52" t="s">
        <v>80</v>
      </c>
      <c r="C36" s="47"/>
      <c r="D36" s="47"/>
      <c r="E36" s="47"/>
      <c r="F36" s="47"/>
      <c r="G36" s="30"/>
      <c r="H36" s="55"/>
      <c r="I36" s="47"/>
      <c r="J36" s="49"/>
    </row>
    <row r="37" spans="1:10" ht="48" customHeight="1" x14ac:dyDescent="0.25">
      <c r="A37" s="23" t="s">
        <v>81</v>
      </c>
      <c r="B37" s="52" t="s">
        <v>82</v>
      </c>
      <c r="C37" s="47"/>
      <c r="D37" s="47"/>
      <c r="E37" s="47"/>
      <c r="F37" s="47"/>
      <c r="G37" s="30"/>
      <c r="H37" s="55"/>
      <c r="I37" s="47"/>
      <c r="J37" s="49"/>
    </row>
    <row r="38" spans="1:10" ht="48" customHeight="1" x14ac:dyDescent="0.25">
      <c r="A38" s="23" t="s">
        <v>83</v>
      </c>
      <c r="B38" s="52" t="s">
        <v>84</v>
      </c>
      <c r="C38" s="47"/>
      <c r="D38" s="47"/>
      <c r="E38" s="47"/>
      <c r="F38" s="47"/>
      <c r="G38" s="30"/>
      <c r="H38" s="55"/>
      <c r="I38" s="47"/>
      <c r="J38" s="49"/>
    </row>
    <row r="39" spans="1:10" ht="48" customHeight="1" x14ac:dyDescent="0.25">
      <c r="A39" s="23" t="s">
        <v>85</v>
      </c>
      <c r="B39" s="52" t="s">
        <v>86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87</v>
      </c>
      <c r="B48" s="31"/>
      <c r="C48" s="31"/>
      <c r="D48" s="31"/>
      <c r="E48" s="31"/>
      <c r="F48" s="31"/>
      <c r="G48" s="31"/>
      <c r="H48" s="31"/>
      <c r="I48" s="31"/>
      <c r="J48" s="31"/>
    </row>
    <row r="51" spans="1:10" x14ac:dyDescent="0.25">
      <c r="A51" s="51" t="s">
        <v>88</v>
      </c>
      <c r="B51" s="31"/>
      <c r="C51" s="31"/>
      <c r="D51" s="31"/>
      <c r="E51" s="57"/>
      <c r="F51" s="31"/>
      <c r="G51" s="31"/>
      <c r="H51" s="31"/>
      <c r="I51" s="31"/>
      <c r="J51" s="31"/>
    </row>
    <row r="53" spans="1:10" x14ac:dyDescent="0.25">
      <c r="A53" s="51" t="s">
        <v>89</v>
      </c>
      <c r="B53" s="31"/>
      <c r="C53" s="31"/>
      <c r="D53" s="31"/>
      <c r="E53" s="57"/>
      <c r="F53" s="31"/>
      <c r="G53" s="31"/>
      <c r="H53" s="31"/>
      <c r="I53" s="31"/>
      <c r="J53" s="31"/>
    </row>
    <row r="100" spans="1:1" ht="15.75" x14ac:dyDescent="0.25">
      <c r="A100" t="s">
        <v>90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2025-11-13T06:38:40Z</dcterms:modified>
</cp:coreProperties>
</file>