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4. ES projektas Infekcinių ligų klinikos korpuso modernizavimas Nr. 9-002-P-0004\Jėgos instrumentai Nr. 3627\CVPIS\"/>
    </mc:Choice>
  </mc:AlternateContent>
  <xr:revisionPtr revIDLastSave="0" documentId="13_ncr:1_{6F81B3DF-5129-46C5-B8FE-88965E9162CA}" xr6:coauthVersionLast="47" xr6:coauthVersionMax="47" xr10:uidLastSave="{00000000-0000-0000-0000-000000000000}"/>
  <workbookProtection workbookAlgorithmName="SHA-512" workbookHashValue="uCmpMKsIZxQZykADFF5QCIn+5meIn7qiH4BzBm5q9UQFaWe2DBhUIeC/kl65z4UtJYMQ7d66DGRGwGgQCIEfRg==" workbookSaltValue="bES/NiE616hRJcm9I/vLmQ=="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1" l="1"/>
  <c r="F154" i="1"/>
  <c r="F141" i="1"/>
  <c r="F139" i="1"/>
  <c r="F137" i="1"/>
  <c r="F135" i="1"/>
  <c r="F128" i="1"/>
  <c r="F124" i="1"/>
  <c r="F157" i="1" s="1"/>
  <c r="F158" i="1" s="1"/>
  <c r="F159" i="1" s="1"/>
  <c r="G114" i="1"/>
  <c r="F110" i="1"/>
  <c r="F102" i="1"/>
  <c r="F96" i="1"/>
  <c r="F94" i="1"/>
  <c r="F91" i="1"/>
  <c r="F83" i="1"/>
  <c r="F81" i="1"/>
  <c r="F113" i="1" s="1"/>
  <c r="F114" i="1" s="1"/>
  <c r="F115" i="1" s="1"/>
  <c r="G71" i="1"/>
  <c r="F53" i="1"/>
  <c r="F51" i="1"/>
  <c r="F49" i="1"/>
  <c r="F47" i="1"/>
  <c r="F45" i="1"/>
  <c r="F43" i="1"/>
  <c r="F41" i="1"/>
  <c r="G70" i="1" s="1"/>
  <c r="F39" i="1"/>
  <c r="F37" i="1"/>
  <c r="F70" i="1" s="1"/>
  <c r="F71" i="1" s="1"/>
  <c r="F72" i="1" s="1"/>
  <c r="G21" i="1"/>
  <c r="G157" i="1" l="1"/>
  <c r="G113" i="1"/>
</calcChain>
</file>

<file path=xl/sharedStrings.xml><?xml version="1.0" encoding="utf-8"?>
<sst xmlns="http://schemas.openxmlformats.org/spreadsheetml/2006/main" count="326" uniqueCount="253">
  <si>
    <t>PIRKIMO SĄLYGŲ PRIEDAS "PASIŪLYMO FORMA"</t>
  </si>
  <si>
    <t>JĖGOS INSTRUMENTAI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</si>
  <si>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</si>
  <si>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</si>
  <si>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</si>
  <si>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</si>
  <si>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</si>
  <si>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</si>
  <si>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</si>
  <si>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</si>
  <si>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</si>
  <si>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</si>
  <si>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</si>
  <si>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</si>
  <si>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</si>
  <si>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</si>
  <si>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</si>
  <si>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</si>
  <si>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</si>
  <si>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</si>
  <si>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</si>
  <si>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</si>
  <si>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</si>
  <si>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</si>
  <si>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</si>
  <si>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</si>
  <si>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</si>
  <si>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NEUROCHIRURGIJAI (ELEKTRINIŲ JĖGOS CHIRURGINIŲ INSTRUMENTŲ  KOMPLEKTAS) (1 KOMPL.)</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</si>
  <si>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</si>
  <si>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</si>
  <si>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</si>
  <si>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</si>
  <si>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</si>
  <si>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</si>
  <si>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</si>
  <si>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</si>
  <si>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</si>
  <si>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</si>
  <si>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</si>
  <si>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Neurochirurgijai (elektrinių jėgos chirurginių instrumentų  komplektas) (1 kompl.)</t>
  </si>
  <si>
    <t>1.1.</t>
  </si>
  <si>
    <t>vnt</t>
  </si>
  <si>
    <t>1.1.1.</t>
  </si>
  <si>
    <t>1.2.</t>
  </si>
  <si>
    <t>1.2.1.</t>
  </si>
  <si>
    <t>1.3.</t>
  </si>
  <si>
    <t>Antgaliai kraniotomijai - su kojele, apsaugančia minkštuosius audinius nuo pažeidimo, tiesūs.</t>
  </si>
  <si>
    <t>1.3.1.</t>
  </si>
  <si>
    <t>1.4.</t>
  </si>
  <si>
    <t>Tiesus darbinis antgalis, ilgis 7 ± 0,2 cm;</t>
  </si>
  <si>
    <t>1.4.1.</t>
  </si>
  <si>
    <t>1.5.</t>
  </si>
  <si>
    <t>Tiesus darbinis antgalis, ilgis 10 ± 0,5 cm;</t>
  </si>
  <si>
    <t>1.5.1.</t>
  </si>
  <si>
    <t>1.6.</t>
  </si>
  <si>
    <t>Lenktas darbinis antgalis,  ilgis 10 ± 0,5 cm;</t>
  </si>
  <si>
    <t>1.6.1.</t>
  </si>
  <si>
    <t>1.7.</t>
  </si>
  <si>
    <t>Lenktas darbinis antgalis, ilgis 12 ± 0,5 cm;</t>
  </si>
  <si>
    <t>1.7.1.</t>
  </si>
  <si>
    <t>1.8.</t>
  </si>
  <si>
    <t>Instrumentų priežiūros rinkinys    (tepalas, šepetėlis)</t>
  </si>
  <si>
    <t>1.8.1.</t>
  </si>
  <si>
    <t>Instrumentų priežiūros rinkinys   (tepalas, šepetėlis)</t>
  </si>
  <si>
    <t>1.9.</t>
  </si>
  <si>
    <t xml:space="preserve">Elektrinio kraniotomo sterilizavimo konteineris, su specialiu įdėklu, pritaikytu mikrovariklio bei priedų sudėjimui </t>
  </si>
  <si>
    <t>vnt.</t>
  </si>
  <si>
    <t>1.9.1.</t>
  </si>
  <si>
    <t>1.9.2.</t>
  </si>
  <si>
    <t>Garantinio aptarnavimo laikotarpis ≥ 24 mėn</t>
  </si>
  <si>
    <t>1.9.3.</t>
  </si>
  <si>
    <t>Kartu su pasiūlymu konkursui privaloma pateikti CE sertifikato arba EB atitikties deklaracijos kopiją</t>
  </si>
  <si>
    <t>1.9.4.</t>
  </si>
  <si>
    <t xml:space="preserve">Kartu su įranga pateikiamas dokumentacijos komplektas: naudotojo instrukcija lietuvių ir anglų kalbomis;  </t>
  </si>
  <si>
    <t>1.9.5.</t>
  </si>
  <si>
    <t xml:space="preserve">Bendrieji reikalavimai taikomi visai pirkimo daliai: Įrenginio valdymo ekranas: spalvotas, lietimui jautrus; įstrižainė ne mažiau kaip 21 cm.  </t>
  </si>
  <si>
    <t>1.9.6.</t>
  </si>
  <si>
    <t>Ekrane rodoma informacija: mikrovariklio tipas,apsukų greitis, sukimosi kryptis, grąžto padėtis,  irigacijos greitis, pagalbos meniu.</t>
  </si>
  <si>
    <t>1.9.7.</t>
  </si>
  <si>
    <t>Vienu metu prie valdymo konsolės prijungiamų mikrovariklių skaičius ne mažiau kaip 2 mikrovarikliai, iš kurių ne mažiau kaip 2 gali veikti nepriklausomai vienas nuo kito.</t>
  </si>
  <si>
    <t>1.9.8.</t>
  </si>
  <si>
    <t>Valdymo konsolė valdo įvairius mikrovariklius, naudojamus galvos, stuburo, artroskopinių operacijų metu; Pritaikyta nešiojimui – su rankena, sveria ne daugiau kaip 7,5 kg. Integruotas tvirtinimo mechanizmas prie vamzdžio: pvz. lašelinės stovo;</t>
  </si>
  <si>
    <t>1.9.9.</t>
  </si>
  <si>
    <t xml:space="preserve">Valdymo konsolės mikrovariklių jungtys koduotos skirtingomis spalvomis (pagal jungiamus mikrovariklius) </t>
  </si>
  <si>
    <t>1.9.10.</t>
  </si>
  <si>
    <t xml:space="preserve">Konsolės reguliuojamas maksimalus valdomų mikrovariklių greitis - ne mažiau kaip 80 000 k/min. </t>
  </si>
  <si>
    <t>1.9.11.</t>
  </si>
  <si>
    <t>Prijungtų mikrovariklių valdymas - liečiamojo ekrano ir kojinio jungiklio pagalba.</t>
  </si>
  <si>
    <t>1.9.12.</t>
  </si>
  <si>
    <t>Kojinis valdiklis turi būti su apsauginiu lanku, vienas pedalas ir ne mažiau kaip 3-jų valdymo jungiklių ant kojinio valdiklio</t>
  </si>
  <si>
    <t>1.9.13.</t>
  </si>
  <si>
    <t>Konsolės suderinamumas su šeiveriu, chirurginiais grąžtais, chirurginiu pjūkleliu, Medtronic StealthStation S8 navigacine sistema</t>
  </si>
  <si>
    <t>1.9.14.</t>
  </si>
  <si>
    <t>1.9.15.</t>
  </si>
  <si>
    <t xml:space="preserve">Irigacijos greičio keitimas nuotoliniu valdikliu </t>
  </si>
  <si>
    <t>1.9.16.</t>
  </si>
  <si>
    <t>Personalo apmokymas dirbti su įranga</t>
  </si>
  <si>
    <t>Suma be PVM</t>
  </si>
  <si>
    <t>Taikomas PVM dydis (%)</t>
  </si>
  <si>
    <t>PVM suma</t>
  </si>
  <si>
    <t>Suma su PVM</t>
  </si>
  <si>
    <t>2. DALIS</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</si>
  <si>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</si>
  <si>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</si>
  <si>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</si>
  <si>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2.1.</t>
  </si>
  <si>
    <t>Jėgos instrumento komplektacija, ne mažiau kaip: Gręžimo-pjovimo rankena: Į antgalį perduodamo sukamojo judesio greitis reguliuojamas ribose ne siauresnėse, kaip 0-1250 aps./min. gręžiant ir įvedant Kiršnerio vielą. Galimybė naudoti įvairius darbo įrankius: grąžtus, frezus, įvesti Kiršnerio vielą.</t>
  </si>
  <si>
    <t>2.1.1.</t>
  </si>
  <si>
    <t>Gręžimo-pjovimo rankena: Į antgalį perduodamo sukamojo judesio greitis reguliuojamas ribose ne siauresnėse, kaip 0-1250 aps./min. gręžiant ir įvedant Kiršnerio vielą. Galimybė naudoti įvairius darbo įrankius: grąžtus, frezus, įvesti Kiršnerio vielą.</t>
  </si>
  <si>
    <t>2.2.</t>
  </si>
  <si>
    <t>Energijos šaltinis - įkraunama baterija</t>
  </si>
  <si>
    <t>2.2.1.</t>
  </si>
  <si>
    <t xml:space="preserve">Svoris (su baterija): Ne daugiau 945 g  </t>
  </si>
  <si>
    <t>2.2.2.</t>
  </si>
  <si>
    <t>Galingumas: ne mažiau 85 W</t>
  </si>
  <si>
    <t>2.2.3.</t>
  </si>
  <si>
    <t>Kaniuliacija: 3,2 mm ± 0,1 mm</t>
  </si>
  <si>
    <t>2.2.4.</t>
  </si>
  <si>
    <t>Sterilizuojama, atspari dezinfekavimui, autoklavuojama</t>
  </si>
  <si>
    <t>2.2.5.</t>
  </si>
  <si>
    <t>Saugumo mygtukas, apsaugantis nuo atsitiktinio instrumento įjungimo.</t>
  </si>
  <si>
    <t>2.2.6.</t>
  </si>
  <si>
    <t>Rotacija į kairę ir į dešinę atliekama spaudžiant atskirus atitinkamus mygtukus</t>
  </si>
  <si>
    <t>2.2.7.</t>
  </si>
  <si>
    <t>Sriegimo / vibravimo režimas - aktyvuojama spaudžiant atskirus atitinkamus  mygtukus arba abu mygtukus vienu metu. Grąžtas pakaitomis sukasi pagal laikrodžio ir prieš laikrodžio rodyklės kryptį.</t>
  </si>
  <si>
    <t>2.3.</t>
  </si>
  <si>
    <t xml:space="preserve">Gręžimo antgalis - Jacobs tipo arba lygiavertis. Autoklavuojamas, tinkamas grąžtams, kurių diametras nuo 0,5 mm iki 7.4 mm </t>
  </si>
  <si>
    <t>2.3.1.</t>
  </si>
  <si>
    <t>2.3.2.</t>
  </si>
  <si>
    <t>Maksimalus sukimo momentas - ne mažiau 1,5 Nm</t>
  </si>
  <si>
    <t>2.4.</t>
  </si>
  <si>
    <t>Reciprokini arba lygiavertis pjovimo antaglis</t>
  </si>
  <si>
    <t>2.4.1.</t>
  </si>
  <si>
    <t>2.5.</t>
  </si>
  <si>
    <t>Osciliuojančio pjovimo antgalis  - atsparus dezinfekavimui, autoklavuojamas</t>
  </si>
  <si>
    <t>2.5.1.</t>
  </si>
  <si>
    <t xml:space="preserve">Osciliuojančio pjovimo antgalis  - atsparus dezinfekavimui, autoklavuojamas </t>
  </si>
  <si>
    <t>2.5.2.</t>
  </si>
  <si>
    <t>Svoris  - ne daugiau 180 g</t>
  </si>
  <si>
    <t>2.5.3.</t>
  </si>
  <si>
    <t>Pjovimo greičio valdymas bepakopis, reguliuojamas ribose, ne siauresnėse, kaip 0-15.750 ciklų/min. Apsauga nuo atsitiktinio įjungimo.</t>
  </si>
  <si>
    <t>2.5.4.</t>
  </si>
  <si>
    <t>Pjovimo galvutės/geležtės padėties keitimas - fiksuojant padėtį kas 45º apie statmeną pjovimo plokštumai ašį.</t>
  </si>
  <si>
    <t>2.5.5.</t>
  </si>
  <si>
    <t>Osciliacijos kampas 4.5º ± 0.2º</t>
  </si>
  <si>
    <t>2.6.</t>
  </si>
  <si>
    <t>Antgalis Kiršnerio vielai įvesti - atsparus dezinfekavimui, autoklavuojamas. Tinkamas vielai, kurios diametras nuo 0,6 mm iki 3,2 mm</t>
  </si>
  <si>
    <t>2.6.1.</t>
  </si>
  <si>
    <t xml:space="preserve">Antgalis Kiršnerio vielai įvesti - atsparus dezinfekavimui, autoklavuojamas. Tinkamas vielai, kurios diametras nuo 0,6 mm iki 3,2 mm </t>
  </si>
  <si>
    <t>2.6.2.</t>
  </si>
  <si>
    <t>Svoris: ne daugiau 204 g</t>
  </si>
  <si>
    <t>2.6.3.</t>
  </si>
  <si>
    <t xml:space="preserve">Baterijos Li jonų su integruotu elektroniniu variklio valdymu. Energijos kiekis ne mažiau  10,5 Wh. </t>
  </si>
  <si>
    <t>2.6.4.</t>
  </si>
  <si>
    <t>Įkraunama baterija nesterilizuojama</t>
  </si>
  <si>
    <t>2.6.5.</t>
  </si>
  <si>
    <t>Baterijos įstatomos į gręžimo/pjovimo rankenose integruotą baterijos skyrių.</t>
  </si>
  <si>
    <t>2.6.6.</t>
  </si>
  <si>
    <t>Nesudėtingas baterijų pakeitimas</t>
  </si>
  <si>
    <t>2.6.7.</t>
  </si>
  <si>
    <t xml:space="preserve">Baterijų krovimas - pakrovėjas turi būti komplektuojamas su įkraunamomis baterijomis </t>
  </si>
  <si>
    <t>2.7.</t>
  </si>
  <si>
    <t>Sterilizavimo krepšelis - pritaikytas visiems sistemos komponentams sudėti</t>
  </si>
  <si>
    <t>2.7.1.</t>
  </si>
  <si>
    <t>Sterilizavimo krepšelis - pritaikytas visiems sistemos komponentams sudėti.</t>
  </si>
  <si>
    <t>2.7.2.</t>
  </si>
  <si>
    <t>Garantinis terminas - ne mažiau, kaip 24 mėn.</t>
  </si>
  <si>
    <t>3. DALIS</t>
  </si>
  <si>
    <t>OTROPEDIJAI IR TRAUMATOLOGIJAI (JĖGOS INSTRUMENTŲ KOMPLEKTAS) (1 KOMPL.)  STAMBIŲJŲ KAULŲ CHIRURGINĖMS OPERACIJOMS. SKIRTA KAULŲ PJOVIMO, FREZAVIMO, GRĘŽIMO, FUNKCIJOMS, ATLIEKANT VIDUTINĖS IR DIDELĖS APIMTIES ORTOPEDINES CHIRURGINES KAULŲ PROCEDŪRAS.</t>
  </si>
  <si>
    <t>3.</t>
  </si>
  <si>
    <t>Otropedijai ir traumatologijai (jėgos instrumentų komplektas) (1 kompl.)  Stambiųjų kaulų chirurginėms operacijoms. Skirta kaulų pjovimo, frezavimo, gręžimo, funkcijoms, atliekant vidutinės ir didelės apimties ortopedines chirurgines kaulų procedūras.</t>
  </si>
  <si>
    <t>3.1.</t>
  </si>
  <si>
    <t>Gręžimo-frezavimo rankena. Į antgalį perduodamo sukamojo judesio greitis reguliuojamas ribose ne siaresnėse, kaip 0-1000 aps./min. gręžiant ir nuo 0 iki 250 aps./min. frezuojant. Galimybė naudoti įvairius darbo įrankius: grąžtus, frezus, įvesti Kiršnerio vielą.</t>
  </si>
  <si>
    <t>3.1.1.</t>
  </si>
  <si>
    <t xml:space="preserve">Gręžimo-frezavimo rankena. Į antgalį perduodamo sukamojo judesio greitis reguliuojamas ribose ne siaresnėse, kaip 0-1000 aps./min. gręžiant ir nuo 0 iki 250 aps./min. frezuojant. Galimybė naudoti įvairius darbo įrankius: grąžtus, frezus, įvesti Kiršnerio vielą. </t>
  </si>
  <si>
    <t>3.1.2.</t>
  </si>
  <si>
    <t xml:space="preserve">Maksimalus sukimo momentas: Gręžimui - Ne mažiau 5 Nm; Frezavimui - Ne mažiau 19 Nm </t>
  </si>
  <si>
    <t>3.1.3.</t>
  </si>
  <si>
    <t>3.2.</t>
  </si>
  <si>
    <t xml:space="preserve">Energijos šaltinis - įkraunama baterija. </t>
  </si>
  <si>
    <t>3.2.1.</t>
  </si>
  <si>
    <t xml:space="preserve">Svoris (su baterija) - ne daugiau 1250 g  </t>
  </si>
  <si>
    <t>3.2.2.</t>
  </si>
  <si>
    <t>Galingumas - ne mažiau 250 W</t>
  </si>
  <si>
    <t>3.2.3.</t>
  </si>
  <si>
    <t>Sterilizuojama, atspari dezinfekavimui, autoklavuojama.</t>
  </si>
  <si>
    <t>3.2.4.</t>
  </si>
  <si>
    <t>3.2.5.</t>
  </si>
  <si>
    <t>3.2.6.</t>
  </si>
  <si>
    <t xml:space="preserve">Sriegimo / vibravimo režimas aktyvuojama spaudžiant atskirus atitinkamus mygtukus arba abu mygtukus vienu metu. Grąžtas pakaitomis sukasi pagal laikrodžio ir prieš laikrodžio rodyklės kryptį. </t>
  </si>
  <si>
    <t>3.3.</t>
  </si>
  <si>
    <t>Gręžimo antgalis - Jacobs tipo arba lygiavertis. Autoklavuojamas, tinkamas grąžtams, kurių diametras nuo 0,5mm iki 7,4mm</t>
  </si>
  <si>
    <t>3.3.1.</t>
  </si>
  <si>
    <t>3.4.</t>
  </si>
  <si>
    <t>Frezavimo antgalis - autoklavuojamas, Zimmer/Hudson tipo arba lygiavertis</t>
  </si>
  <si>
    <t>3.4.1.</t>
  </si>
  <si>
    <t>3.5.</t>
  </si>
  <si>
    <t xml:space="preserve">Kiršnerio vielos antgalis. Autoklavuojamas, tinkamas nuo 0,6 mm. iki 4,0 mm skersmens vielai įvesti. Sukamojo judesio greitis reguliuojamas ribose ne siaresnėse, kaip 0-1200 aps./min </t>
  </si>
  <si>
    <t>3.5.1.</t>
  </si>
  <si>
    <t>3.6.</t>
  </si>
  <si>
    <t>Osciliuojančio pjovimo rankena - atspari dezinfekavimui, autoklavuojama</t>
  </si>
  <si>
    <t>3.6.1.</t>
  </si>
  <si>
    <t>Osciliuojančio pjovimo rankena - atspari dezinfekavimui, autoklavuojama. Svoris (su baterija)- ne daugiau 1600 g</t>
  </si>
  <si>
    <t>3.6.2.</t>
  </si>
  <si>
    <t>3.6.3.</t>
  </si>
  <si>
    <t>3.6.4.</t>
  </si>
  <si>
    <t>Pjovimo greičio valdymas: bepakopis, reguliuojamas ribose, ne siauresnėse, kaip 0-12.000 ciklų/min. (+/-1000) Apsauga nuo atsitiktinio įjungimo.</t>
  </si>
  <si>
    <t>3.6.5.</t>
  </si>
  <si>
    <t xml:space="preserve">Pjovimo galvutės padėties keitimas : 360º kampu apie išilginę ašį, fiksuojant padėtį kas 45º ±5º </t>
  </si>
  <si>
    <t>3.6.6.</t>
  </si>
  <si>
    <t>Osciliacijos kampas: 4.1º ±0.1º</t>
  </si>
  <si>
    <t>3.6.7.</t>
  </si>
  <si>
    <t>Prietaiso konstrukcija: pistoleto formos, ne modulinė</t>
  </si>
  <si>
    <t>3.6.8.</t>
  </si>
  <si>
    <t xml:space="preserve">Baterijos: NiMH arba Li-ion su integruotu elektroniniu variklio valdymu. Talpa ne mažiau 1,9 Ah. </t>
  </si>
  <si>
    <t>3.6.9.</t>
  </si>
  <si>
    <t>3.6.10.</t>
  </si>
  <si>
    <t>3.6.11.</t>
  </si>
  <si>
    <t>Baterijų pakeitimas nesudėtingas–nuspaudžiant  užraktą ant gręžimo/pjovimo rankenų dangtelio.</t>
  </si>
  <si>
    <t>3.6.12.</t>
  </si>
  <si>
    <t>Baterijų krovimas: pakrovėjas turi būti komplektuojamas su įkraunamomis baterijomis.</t>
  </si>
  <si>
    <t>3.7.</t>
  </si>
  <si>
    <t>3.7.1.</t>
  </si>
  <si>
    <t>3.7.2.</t>
  </si>
  <si>
    <t>Garantinis terminas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</si>
  <si>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</si>
  <si>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</si>
  <si>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</si>
  <si>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</si>
  <si>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</si>
  <si>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</si>
  <si>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</si>
  <si>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</si>
  <si>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</si>
  <si>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</si>
  <si>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</si>
  <si>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</si>
  <si>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</si>
  <si>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</si>
  <si>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</si>
  <si>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</si>
  <si>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</si>
  <si>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</si>
  <si>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</si>
  <si>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</si>
  <si>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</si>
  <si>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</si>
  <si>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3627 2025-11-12 16:36:51</t>
  </si>
  <si>
    <r>
      <rPr>
        <sz val="11"/>
        <color rgb="FFFF0000"/>
        <rFont val="Calibri"/>
        <family val="2"/>
        <scheme val="minor"/>
      </rPr>
      <t>Mikrovariklis: 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</si>
  <si>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rPr>
        <sz val="11"/>
        <color rgb="FFFF0000"/>
        <rFont val="Calibri"/>
        <family val="2"/>
        <scheme val="minor"/>
      </rPr>
      <t xml:space="preserve">Kranialinis perforatorius arba antgalis perforacijai su Hudson tipo arba lygiaverte jungtimi perforavimo antgaliams prijungti. </t>
    </r>
    <r>
      <rPr>
        <sz val="11"/>
        <color theme="1"/>
        <rFont val="Calibri"/>
        <family val="2"/>
        <scheme val="minor"/>
      </rPr>
      <t>Apsisukimų skaičius ne mažiau 1030 k/min ; Galimybė jungti ne mažiau kaip 2 skirtingų dydžių kranialinius perforatorius</t>
    </r>
  </si>
  <si>
    <r>
      <rPr>
        <sz val="11"/>
        <color rgb="FFFF0000"/>
        <rFont val="Calibri"/>
        <family val="2"/>
        <scheme val="minor"/>
      </rPr>
      <t>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</si>
  <si>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t xml:space="preserve">Integruota ne mažiau kaip </t>
    </r>
    <r>
      <rPr>
        <sz val="11"/>
        <color rgb="FFFF0000"/>
        <rFont val="Calibri"/>
        <family val="2"/>
        <scheme val="minor"/>
      </rPr>
      <t>1</t>
    </r>
    <r>
      <rPr>
        <sz val="11"/>
        <color theme="1"/>
        <rFont val="Calibri"/>
        <family val="2"/>
        <scheme val="minor"/>
      </rPr>
      <t xml:space="preserve"> irigacijos pompa</t>
    </r>
  </si>
  <si>
    <r>
      <t xml:space="preserve">Kaniuliacija: 4,3 mm ± </t>
    </r>
    <r>
      <rPr>
        <sz val="11"/>
        <color rgb="FFFF0000"/>
        <rFont val="Calibri"/>
        <family val="2"/>
        <scheme val="minor"/>
      </rPr>
      <t>0,4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</si>
</sst>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9"/>
  <sheetViews>
    <sheetView tabSelected="1" workbookViewId="0">
      <selection activeCell="G11" sqref="G11"/>
    </sheetView>
  </sheetViews>
  <sheetFormatPr defaultColWidth="10.875" defaultRowHeight="15" x14ac:dyDescent="0.25"/>
  <cols>
    <col min="1" max="1" width="9.125" style="1" customWidth="1"/>
    <col min="2" max="2" width="54.25" style="11" customWidth="1"/>
    <col min="3" max="3" width="18.625" style="22" customWidth="1"/>
    <col min="4" max="4" width="19.625" style="22" customWidth="1"/>
    <col min="5" max="5" width="22.375" style="1" customWidth="1"/>
    <col min="6" max="6" width="23.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5"/>
    </row>
    <row r="3" spans="1:6" x14ac:dyDescent="0.25">
      <c r="B3" s="26"/>
    </row>
    <row r="4" spans="1:6" x14ac:dyDescent="0.25">
      <c r="A4" s="12" t="s">
        <v>1</v>
      </c>
      <c r="B4" s="25"/>
    </row>
    <row r="5" spans="1:6" x14ac:dyDescent="0.25">
      <c r="A5" s="2"/>
      <c r="B5" s="25"/>
    </row>
    <row r="6" spans="1:6" x14ac:dyDescent="0.25">
      <c r="A6" s="1" t="s">
        <v>2</v>
      </c>
      <c r="B6" s="27" t="s">
        <v>3</v>
      </c>
    </row>
    <row r="7" spans="1:6" x14ac:dyDescent="0.25">
      <c r="B7" s="25"/>
    </row>
    <row r="8" spans="1:6" x14ac:dyDescent="0.25">
      <c r="A8" s="3" t="s">
        <v>4</v>
      </c>
      <c r="B8" s="28"/>
    </row>
    <row r="9" spans="1:6" x14ac:dyDescent="0.25">
      <c r="A9" s="3" t="s">
        <v>5</v>
      </c>
      <c r="B9" s="28"/>
    </row>
    <row r="10" spans="1:6" x14ac:dyDescent="0.25">
      <c r="A10" s="3" t="s">
        <v>6</v>
      </c>
      <c r="B10" s="28"/>
    </row>
    <row r="12" spans="1:6" ht="15.75" x14ac:dyDescent="0.25">
      <c r="A12" s="43" t="s">
        <v>7</v>
      </c>
      <c r="B12" s="44"/>
      <c r="C12" s="37"/>
      <c r="D12" s="38"/>
      <c r="E12" s="38"/>
      <c r="F12" s="39"/>
    </row>
    <row r="13" spans="1:6" ht="15.95" customHeight="1" x14ac:dyDescent="0.25">
      <c r="A13" s="48" t="s">
        <v>8</v>
      </c>
      <c r="B13" s="41"/>
      <c r="C13" s="37"/>
      <c r="D13" s="38"/>
      <c r="E13" s="38"/>
      <c r="F13" s="39"/>
    </row>
    <row r="14" spans="1:6" ht="15.95" customHeight="1" x14ac:dyDescent="0.25">
      <c r="A14" s="48" t="s">
        <v>9</v>
      </c>
      <c r="B14" s="41"/>
      <c r="C14" s="37"/>
      <c r="D14" s="38"/>
      <c r="E14" s="38"/>
      <c r="F14" s="39"/>
    </row>
    <row r="15" spans="1:6" ht="15.95" customHeight="1" x14ac:dyDescent="0.25">
      <c r="A15" s="43" t="s">
        <v>10</v>
      </c>
      <c r="B15" s="44"/>
      <c r="C15" s="37"/>
      <c r="D15" s="38"/>
      <c r="E15" s="38"/>
      <c r="F15" s="39"/>
    </row>
    <row r="16" spans="1:6" ht="63" customHeight="1" x14ac:dyDescent="0.25">
      <c r="A16" s="40" t="s">
        <v>11</v>
      </c>
      <c r="B16" s="41"/>
      <c r="C16" s="37"/>
      <c r="D16" s="38"/>
      <c r="E16" s="38"/>
      <c r="F16" s="39"/>
    </row>
    <row r="17" spans="1:7" ht="15.95" customHeight="1" x14ac:dyDescent="0.25">
      <c r="A17" s="43" t="s">
        <v>12</v>
      </c>
      <c r="B17" s="44"/>
      <c r="C17" s="37"/>
      <c r="D17" s="38"/>
      <c r="E17" s="38"/>
      <c r="F17" s="39"/>
    </row>
    <row r="18" spans="1:7" ht="15.95" customHeight="1" x14ac:dyDescent="0.25">
      <c r="A18" s="43" t="s">
        <v>13</v>
      </c>
      <c r="B18" s="44"/>
      <c r="C18" s="37"/>
      <c r="D18" s="38"/>
      <c r="E18" s="38"/>
      <c r="F18" s="39"/>
    </row>
    <row r="19" spans="1:7" ht="48" customHeight="1" x14ac:dyDescent="0.25">
      <c r="A19" s="43" t="s">
        <v>14</v>
      </c>
      <c r="B19" s="44"/>
      <c r="C19" s="37"/>
      <c r="D19" s="38"/>
      <c r="E19" s="38"/>
      <c r="F19" s="39"/>
    </row>
    <row r="20" spans="1:7" ht="54.95" customHeight="1" x14ac:dyDescent="0.25">
      <c r="A20" s="43" t="s">
        <v>15</v>
      </c>
      <c r="B20" s="44"/>
      <c r="C20" s="37"/>
      <c r="D20" s="38"/>
      <c r="E20" s="38"/>
      <c r="F20" s="39"/>
    </row>
    <row r="21" spans="1:7" ht="71.099999999999994" customHeight="1" x14ac:dyDescent="0.25">
      <c r="A21" s="45" t="s">
        <v>16</v>
      </c>
      <c r="B21" s="46"/>
      <c r="C21" s="49"/>
      <c r="D21" s="50"/>
      <c r="E21" s="50"/>
      <c r="F21" s="50"/>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2"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7" t="s">
        <v>22</v>
      </c>
      <c r="B28" s="36"/>
      <c r="C28" s="36"/>
      <c r="D28" s="36"/>
      <c r="E28" s="36"/>
      <c r="F28" s="36"/>
    </row>
    <row r="29" spans="1:7" x14ac:dyDescent="0.25">
      <c r="A29" s="36" t="s">
        <v>23</v>
      </c>
      <c r="B29" s="36"/>
      <c r="C29" s="36"/>
      <c r="D29" s="36"/>
      <c r="E29" s="36"/>
      <c r="F29" s="36"/>
    </row>
    <row r="30" spans="1:7" x14ac:dyDescent="0.25">
      <c r="A30" s="13" t="s">
        <v>24</v>
      </c>
      <c r="D30" s="31"/>
    </row>
    <row r="31" spans="1:7" x14ac:dyDescent="0.25">
      <c r="A31" s="13" t="s">
        <v>25</v>
      </c>
    </row>
    <row r="32" spans="1:7" ht="30" x14ac:dyDescent="0.25">
      <c r="A32" s="12" t="s">
        <v>26</v>
      </c>
      <c r="B32" s="27" t="s">
        <v>27</v>
      </c>
    </row>
    <row r="34" spans="1:9" x14ac:dyDescent="0.25">
      <c r="A34" s="12" t="s">
        <v>28</v>
      </c>
    </row>
    <row r="35" spans="1:9" ht="45" x14ac:dyDescent="0.25">
      <c r="A35" s="14" t="s">
        <v>29</v>
      </c>
      <c r="B35" s="29" t="s">
        <v>30</v>
      </c>
      <c r="C35" s="23" t="s">
        <v>31</v>
      </c>
      <c r="D35" s="23" t="s">
        <v>32</v>
      </c>
      <c r="E35" s="14" t="s">
        <v>33</v>
      </c>
      <c r="F35" s="14" t="s">
        <v>34</v>
      </c>
      <c r="G35" s="29" t="s">
        <v>35</v>
      </c>
      <c r="H35" s="29" t="s">
        <v>36</v>
      </c>
      <c r="I35" s="29" t="s">
        <v>37</v>
      </c>
    </row>
    <row r="36" spans="1:9" ht="30" x14ac:dyDescent="0.25">
      <c r="A36" s="14" t="s">
        <v>38</v>
      </c>
      <c r="B36" s="29" t="s">
        <v>39</v>
      </c>
      <c r="C36" s="24"/>
      <c r="D36" s="24"/>
      <c r="E36" s="15"/>
      <c r="F36" s="15"/>
      <c r="G36" s="30"/>
      <c r="H36" s="30"/>
      <c r="I36" s="30"/>
    </row>
    <row r="37" spans="1:9" ht="75" x14ac:dyDescent="0.25">
      <c r="A37" s="15" t="s">
        <v>40</v>
      </c>
      <c r="B37" s="30" t="s">
        <v>248</v>
      </c>
      <c r="C37" s="24">
        <v>2</v>
      </c>
      <c r="D37" s="24" t="s">
        <v>41</v>
      </c>
      <c r="E37" s="16"/>
      <c r="F37" s="15" t="str">
        <f>IF(ISBLANK(E37),"", PRODUCT(C37,E37))</f>
        <v/>
      </c>
      <c r="G37" s="34"/>
      <c r="H37" s="30"/>
      <c r="I37" s="30"/>
    </row>
    <row r="38" spans="1:9" ht="75" x14ac:dyDescent="0.25">
      <c r="A38" s="15" t="s">
        <v>42</v>
      </c>
      <c r="B38" s="30" t="s">
        <v>250</v>
      </c>
      <c r="C38" s="24"/>
      <c r="D38" s="24"/>
      <c r="E38" s="15"/>
      <c r="F38" s="15"/>
      <c r="G38" s="30"/>
      <c r="H38" s="34"/>
      <c r="I38" s="34"/>
    </row>
    <row r="39" spans="1:9" ht="60" x14ac:dyDescent="0.25">
      <c r="A39" s="15" t="s">
        <v>43</v>
      </c>
      <c r="B39" s="30" t="s">
        <v>249</v>
      </c>
      <c r="C39" s="24">
        <v>1</v>
      </c>
      <c r="D39" s="24" t="s">
        <v>41</v>
      </c>
      <c r="E39" s="16"/>
      <c r="F39" s="15" t="str">
        <f>IF(ISBLANK(E39),"", PRODUCT(C39,E39))</f>
        <v/>
      </c>
      <c r="G39" s="34"/>
      <c r="H39" s="30"/>
      <c r="I39" s="30"/>
    </row>
    <row r="40" spans="1:9" ht="60" x14ac:dyDescent="0.25">
      <c r="A40" s="15" t="s">
        <v>44</v>
      </c>
      <c r="B40" s="30" t="s">
        <v>249</v>
      </c>
      <c r="C40" s="24"/>
      <c r="D40" s="24"/>
      <c r="E40" s="15"/>
      <c r="F40" s="15"/>
      <c r="G40" s="30"/>
      <c r="H40" s="34"/>
      <c r="I40" s="34"/>
    </row>
    <row r="41" spans="1:9" ht="30" x14ac:dyDescent="0.25">
      <c r="A41" s="15" t="s">
        <v>45</v>
      </c>
      <c r="B41" s="30" t="s">
        <v>46</v>
      </c>
      <c r="C41" s="24">
        <v>1</v>
      </c>
      <c r="D41" s="24" t="s">
        <v>41</v>
      </c>
      <c r="E41" s="16"/>
      <c r="F41" s="15" t="str">
        <f>IF(ISBLANK(E41),"", PRODUCT(C41,E41))</f>
        <v/>
      </c>
      <c r="G41" s="34"/>
      <c r="H41" s="30"/>
      <c r="I41" s="30"/>
    </row>
    <row r="42" spans="1:9" ht="30" x14ac:dyDescent="0.25">
      <c r="A42" s="15" t="s">
        <v>47</v>
      </c>
      <c r="B42" s="30" t="s">
        <v>46</v>
      </c>
      <c r="C42" s="24"/>
      <c r="D42" s="24"/>
      <c r="E42" s="15"/>
      <c r="F42" s="15"/>
      <c r="G42" s="30"/>
      <c r="H42" s="34"/>
      <c r="I42" s="34"/>
    </row>
    <row r="43" spans="1:9" x14ac:dyDescent="0.25">
      <c r="A43" s="15" t="s">
        <v>48</v>
      </c>
      <c r="B43" s="30" t="s">
        <v>49</v>
      </c>
      <c r="C43" s="24">
        <v>1</v>
      </c>
      <c r="D43" s="24" t="s">
        <v>41</v>
      </c>
      <c r="E43" s="16"/>
      <c r="F43" s="15" t="str">
        <f>IF(ISBLANK(E43),"", PRODUCT(C43,E43))</f>
        <v/>
      </c>
      <c r="G43" s="34"/>
      <c r="H43" s="30"/>
      <c r="I43" s="30"/>
    </row>
    <row r="44" spans="1:9" x14ac:dyDescent="0.25">
      <c r="A44" s="15" t="s">
        <v>50</v>
      </c>
      <c r="B44" s="30" t="s">
        <v>49</v>
      </c>
      <c r="C44" s="24"/>
      <c r="D44" s="24"/>
      <c r="E44" s="15"/>
      <c r="F44" s="15"/>
      <c r="G44" s="30"/>
      <c r="H44" s="34"/>
      <c r="I44" s="34"/>
    </row>
    <row r="45" spans="1:9" x14ac:dyDescent="0.25">
      <c r="A45" s="15" t="s">
        <v>51</v>
      </c>
      <c r="B45" s="30" t="s">
        <v>52</v>
      </c>
      <c r="C45" s="24">
        <v>1</v>
      </c>
      <c r="D45" s="24" t="s">
        <v>41</v>
      </c>
      <c r="E45" s="16"/>
      <c r="F45" s="15" t="str">
        <f>IF(ISBLANK(E45),"", PRODUCT(C45,E45))</f>
        <v/>
      </c>
      <c r="G45" s="34"/>
      <c r="H45" s="30"/>
      <c r="I45" s="30"/>
    </row>
    <row r="46" spans="1:9" x14ac:dyDescent="0.25">
      <c r="A46" s="15" t="s">
        <v>53</v>
      </c>
      <c r="B46" s="30" t="s">
        <v>52</v>
      </c>
      <c r="C46" s="24"/>
      <c r="D46" s="24"/>
      <c r="E46" s="15"/>
      <c r="F46" s="15"/>
      <c r="G46" s="30"/>
      <c r="H46" s="34"/>
      <c r="I46" s="34"/>
    </row>
    <row r="47" spans="1:9" x14ac:dyDescent="0.25">
      <c r="A47" s="15" t="s">
        <v>54</v>
      </c>
      <c r="B47" s="30" t="s">
        <v>55</v>
      </c>
      <c r="C47" s="24">
        <v>1</v>
      </c>
      <c r="D47" s="24" t="s">
        <v>41</v>
      </c>
      <c r="E47" s="16"/>
      <c r="F47" s="15" t="str">
        <f>IF(ISBLANK(E47),"", PRODUCT(C47,E47))</f>
        <v/>
      </c>
      <c r="G47" s="34"/>
      <c r="H47" s="30"/>
      <c r="I47" s="30"/>
    </row>
    <row r="48" spans="1:9" x14ac:dyDescent="0.25">
      <c r="A48" s="15" t="s">
        <v>56</v>
      </c>
      <c r="B48" s="30" t="s">
        <v>55</v>
      </c>
      <c r="C48" s="24"/>
      <c r="D48" s="24"/>
      <c r="E48" s="15"/>
      <c r="F48" s="15"/>
      <c r="G48" s="30"/>
      <c r="H48" s="34"/>
      <c r="I48" s="34"/>
    </row>
    <row r="49" spans="1:9" x14ac:dyDescent="0.25">
      <c r="A49" s="15" t="s">
        <v>57</v>
      </c>
      <c r="B49" s="30" t="s">
        <v>58</v>
      </c>
      <c r="C49" s="24">
        <v>1</v>
      </c>
      <c r="D49" s="24" t="s">
        <v>41</v>
      </c>
      <c r="E49" s="16"/>
      <c r="F49" s="15" t="str">
        <f>IF(ISBLANK(E49),"", PRODUCT(C49,E49))</f>
        <v/>
      </c>
      <c r="G49" s="34"/>
      <c r="H49" s="30"/>
      <c r="I49" s="30"/>
    </row>
    <row r="50" spans="1:9" x14ac:dyDescent="0.25">
      <c r="A50" s="15" t="s">
        <v>59</v>
      </c>
      <c r="B50" s="30" t="s">
        <v>58</v>
      </c>
      <c r="C50" s="24"/>
      <c r="D50" s="24"/>
      <c r="E50" s="15"/>
      <c r="F50" s="15"/>
      <c r="G50" s="30"/>
      <c r="H50" s="34"/>
      <c r="I50" s="34"/>
    </row>
    <row r="51" spans="1:9" x14ac:dyDescent="0.25">
      <c r="A51" s="15" t="s">
        <v>60</v>
      </c>
      <c r="B51" s="30" t="s">
        <v>61</v>
      </c>
      <c r="C51" s="24">
        <v>1</v>
      </c>
      <c r="D51" s="24" t="s">
        <v>41</v>
      </c>
      <c r="E51" s="16"/>
      <c r="F51" s="15" t="str">
        <f>IF(ISBLANK(E51),"", PRODUCT(C51,E51))</f>
        <v/>
      </c>
      <c r="G51" s="34"/>
      <c r="H51" s="30"/>
      <c r="I51" s="30"/>
    </row>
    <row r="52" spans="1:9" x14ac:dyDescent="0.25">
      <c r="A52" s="15" t="s">
        <v>62</v>
      </c>
      <c r="B52" s="30" t="s">
        <v>63</v>
      </c>
      <c r="C52" s="24"/>
      <c r="D52" s="24"/>
      <c r="E52" s="15"/>
      <c r="F52" s="15"/>
      <c r="G52" s="30"/>
      <c r="H52" s="34"/>
      <c r="I52" s="34"/>
    </row>
    <row r="53" spans="1:9" ht="30" x14ac:dyDescent="0.25">
      <c r="A53" s="15" t="s">
        <v>64</v>
      </c>
      <c r="B53" s="30" t="s">
        <v>65</v>
      </c>
      <c r="C53" s="24">
        <v>1</v>
      </c>
      <c r="D53" s="24" t="s">
        <v>66</v>
      </c>
      <c r="E53" s="16"/>
      <c r="F53" s="15" t="str">
        <f>IF(ISBLANK(E53),"", PRODUCT(C53,E53))</f>
        <v/>
      </c>
      <c r="G53" s="34"/>
      <c r="H53" s="30"/>
      <c r="I53" s="30"/>
    </row>
    <row r="54" spans="1:9" ht="30" x14ac:dyDescent="0.25">
      <c r="A54" s="15" t="s">
        <v>67</v>
      </c>
      <c r="B54" s="30" t="s">
        <v>65</v>
      </c>
      <c r="C54" s="24"/>
      <c r="D54" s="24"/>
      <c r="E54" s="15"/>
      <c r="F54" s="15"/>
      <c r="G54" s="30"/>
      <c r="H54" s="34"/>
      <c r="I54" s="34"/>
    </row>
    <row r="55" spans="1:9" x14ac:dyDescent="0.25">
      <c r="A55" s="15" t="s">
        <v>68</v>
      </c>
      <c r="B55" s="30" t="s">
        <v>69</v>
      </c>
      <c r="C55" s="24"/>
      <c r="D55" s="24"/>
      <c r="E55" s="15"/>
      <c r="F55" s="15"/>
      <c r="G55" s="30"/>
      <c r="H55" s="34"/>
      <c r="I55" s="34"/>
    </row>
    <row r="56" spans="1:9" ht="30" x14ac:dyDescent="0.25">
      <c r="A56" s="15" t="s">
        <v>70</v>
      </c>
      <c r="B56" s="30" t="s">
        <v>71</v>
      </c>
      <c r="C56" s="24"/>
      <c r="D56" s="24"/>
      <c r="E56" s="15"/>
      <c r="F56" s="15"/>
      <c r="G56" s="30"/>
      <c r="H56" s="34"/>
      <c r="I56" s="34"/>
    </row>
    <row r="57" spans="1:9" ht="30" x14ac:dyDescent="0.25">
      <c r="A57" s="15" t="s">
        <v>72</v>
      </c>
      <c r="B57" s="30" t="s">
        <v>73</v>
      </c>
      <c r="C57" s="24"/>
      <c r="D57" s="24"/>
      <c r="E57" s="15"/>
      <c r="F57" s="15"/>
      <c r="G57" s="30"/>
      <c r="H57" s="34"/>
      <c r="I57" s="34"/>
    </row>
    <row r="58" spans="1:9" ht="45" x14ac:dyDescent="0.25">
      <c r="A58" s="15" t="s">
        <v>74</v>
      </c>
      <c r="B58" s="30" t="s">
        <v>75</v>
      </c>
      <c r="C58" s="24"/>
      <c r="D58" s="24"/>
      <c r="E58" s="15"/>
      <c r="F58" s="15"/>
      <c r="G58" s="30"/>
      <c r="H58" s="34"/>
      <c r="I58" s="34"/>
    </row>
    <row r="59" spans="1:9" ht="30" x14ac:dyDescent="0.25">
      <c r="A59" s="15" t="s">
        <v>76</v>
      </c>
      <c r="B59" s="30" t="s">
        <v>77</v>
      </c>
      <c r="C59" s="24"/>
      <c r="D59" s="24"/>
      <c r="E59" s="15"/>
      <c r="F59" s="15"/>
      <c r="G59" s="30"/>
      <c r="H59" s="34"/>
      <c r="I59" s="34"/>
    </row>
    <row r="60" spans="1:9" ht="45" x14ac:dyDescent="0.25">
      <c r="A60" s="15" t="s">
        <v>78</v>
      </c>
      <c r="B60" s="35" t="s">
        <v>79</v>
      </c>
      <c r="C60" s="24"/>
      <c r="D60" s="24"/>
      <c r="E60" s="15"/>
      <c r="F60" s="15"/>
      <c r="G60" s="30"/>
      <c r="H60" s="34"/>
      <c r="I60" s="34"/>
    </row>
    <row r="61" spans="1:9" ht="60" x14ac:dyDescent="0.25">
      <c r="A61" s="15" t="s">
        <v>80</v>
      </c>
      <c r="B61" s="30" t="s">
        <v>81</v>
      </c>
      <c r="C61" s="24"/>
      <c r="D61" s="24"/>
      <c r="E61" s="15"/>
      <c r="F61" s="15"/>
      <c r="G61" s="30"/>
      <c r="H61" s="34"/>
      <c r="I61" s="34"/>
    </row>
    <row r="62" spans="1:9" ht="30" x14ac:dyDescent="0.25">
      <c r="A62" s="15" t="s">
        <v>82</v>
      </c>
      <c r="B62" s="30" t="s">
        <v>83</v>
      </c>
      <c r="C62" s="24"/>
      <c r="D62" s="24"/>
      <c r="E62" s="15"/>
      <c r="F62" s="15"/>
      <c r="G62" s="30"/>
      <c r="H62" s="34"/>
      <c r="I62" s="34"/>
    </row>
    <row r="63" spans="1:9" ht="30" x14ac:dyDescent="0.25">
      <c r="A63" s="15" t="s">
        <v>84</v>
      </c>
      <c r="B63" s="30" t="s">
        <v>85</v>
      </c>
      <c r="C63" s="24"/>
      <c r="D63" s="24"/>
      <c r="E63" s="15"/>
      <c r="F63" s="15"/>
      <c r="G63" s="30"/>
      <c r="H63" s="34"/>
      <c r="I63" s="34"/>
    </row>
    <row r="64" spans="1:9" ht="30" x14ac:dyDescent="0.25">
      <c r="A64" s="15" t="s">
        <v>86</v>
      </c>
      <c r="B64" s="30" t="s">
        <v>87</v>
      </c>
      <c r="C64" s="24"/>
      <c r="D64" s="24"/>
      <c r="E64" s="15"/>
      <c r="F64" s="15"/>
      <c r="G64" s="30"/>
      <c r="H64" s="34"/>
      <c r="I64" s="34"/>
    </row>
    <row r="65" spans="1:9" ht="30" x14ac:dyDescent="0.25">
      <c r="A65" s="15" t="s">
        <v>88</v>
      </c>
      <c r="B65" s="30" t="s">
        <v>89</v>
      </c>
      <c r="C65" s="24"/>
      <c r="D65" s="24"/>
      <c r="E65" s="15"/>
      <c r="F65" s="15"/>
      <c r="G65" s="30"/>
      <c r="H65" s="34"/>
      <c r="I65" s="34"/>
    </row>
    <row r="66" spans="1:9" ht="45" x14ac:dyDescent="0.25">
      <c r="A66" s="15" t="s">
        <v>90</v>
      </c>
      <c r="B66" s="30" t="s">
        <v>91</v>
      </c>
      <c r="C66" s="24"/>
      <c r="D66" s="24"/>
      <c r="E66" s="15"/>
      <c r="F66" s="15"/>
      <c r="G66" s="30"/>
      <c r="H66" s="34"/>
      <c r="I66" s="34"/>
    </row>
    <row r="67" spans="1:9" x14ac:dyDescent="0.25">
      <c r="A67" s="15" t="s">
        <v>92</v>
      </c>
      <c r="B67" s="30" t="s">
        <v>251</v>
      </c>
      <c r="C67" s="24"/>
      <c r="D67" s="24"/>
      <c r="E67" s="15"/>
      <c r="F67" s="15"/>
      <c r="G67" s="30"/>
      <c r="H67" s="34"/>
      <c r="I67" s="34"/>
    </row>
    <row r="68" spans="1:9" x14ac:dyDescent="0.25">
      <c r="A68" s="15" t="s">
        <v>93</v>
      </c>
      <c r="B68" s="30" t="s">
        <v>94</v>
      </c>
      <c r="C68" s="24"/>
      <c r="D68" s="24"/>
      <c r="E68" s="15"/>
      <c r="F68" s="15"/>
      <c r="G68" s="30"/>
      <c r="H68" s="34"/>
      <c r="I68" s="34"/>
    </row>
    <row r="69" spans="1:9" x14ac:dyDescent="0.25">
      <c r="A69" s="15" t="s">
        <v>95</v>
      </c>
      <c r="B69" s="30" t="s">
        <v>96</v>
      </c>
      <c r="C69" s="24"/>
      <c r="D69" s="24"/>
      <c r="E69" s="15"/>
      <c r="F69" s="15"/>
      <c r="G69" s="30"/>
      <c r="H69" s="34"/>
      <c r="I69" s="34"/>
    </row>
    <row r="70" spans="1:9" ht="30" x14ac:dyDescent="0.25">
      <c r="E70" s="14" t="s">
        <v>97</v>
      </c>
      <c r="F70" s="14" t="str">
        <f>IF((COUNT(C37:C69)&lt;&gt;COUNT(F37:F69)),"", ROUND(SUM(F37:F69),2))</f>
        <v/>
      </c>
      <c r="G70" s="33" t="str">
        <f>IF((COUNT(C37:C69)&lt;&gt;COUNT(F37:F69)),"Neužpildytos visų objektų kainos", "")</f>
        <v>Neužpildytos visų objektų kainos</v>
      </c>
    </row>
    <row r="71" spans="1:9" ht="30" x14ac:dyDescent="0.25">
      <c r="C71" s="23" t="s">
        <v>98</v>
      </c>
      <c r="D71" s="32"/>
      <c r="E71" s="14" t="s">
        <v>99</v>
      </c>
      <c r="F71" s="14" t="str">
        <f>IF(OR(F70="",D71=""),"", ROUND(PRODUCT(D71,F70)/100,2))</f>
        <v/>
      </c>
      <c r="G71" s="33" t="str">
        <f>IF(D71="", "Nurodykite taikomą PVM dydį", "")</f>
        <v>Nurodykite taikomą PVM dydį</v>
      </c>
    </row>
    <row r="72" spans="1:9" x14ac:dyDescent="0.25">
      <c r="E72" s="14" t="s">
        <v>100</v>
      </c>
      <c r="F72" s="14">
        <f>IF(ISBLANK(F71), "", ROUND(SUM(F70:F71),2))</f>
        <v>0</v>
      </c>
    </row>
    <row r="76" spans="1:9" ht="75" x14ac:dyDescent="0.25">
      <c r="A76" s="12" t="s">
        <v>101</v>
      </c>
      <c r="B76" s="27" t="s">
        <v>102</v>
      </c>
    </row>
    <row r="78" spans="1:9" x14ac:dyDescent="0.25">
      <c r="A78" s="12" t="s">
        <v>28</v>
      </c>
    </row>
    <row r="79" spans="1:9" ht="45" x14ac:dyDescent="0.25">
      <c r="A79" s="14" t="s">
        <v>29</v>
      </c>
      <c r="B79" s="29" t="s">
        <v>30</v>
      </c>
      <c r="C79" s="23" t="s">
        <v>31</v>
      </c>
      <c r="D79" s="23" t="s">
        <v>32</v>
      </c>
      <c r="E79" s="14" t="s">
        <v>33</v>
      </c>
      <c r="F79" s="14" t="s">
        <v>34</v>
      </c>
      <c r="G79" s="29" t="s">
        <v>35</v>
      </c>
      <c r="H79" s="29" t="s">
        <v>36</v>
      </c>
      <c r="I79" s="29" t="s">
        <v>37</v>
      </c>
    </row>
    <row r="80" spans="1:9" ht="75" x14ac:dyDescent="0.25">
      <c r="A80" s="14" t="s">
        <v>103</v>
      </c>
      <c r="B80" s="29" t="s">
        <v>104</v>
      </c>
      <c r="C80" s="24"/>
      <c r="D80" s="24"/>
      <c r="E80" s="15"/>
      <c r="F80" s="15"/>
      <c r="G80" s="30"/>
      <c r="H80" s="30"/>
      <c r="I80" s="30"/>
    </row>
    <row r="81" spans="1:9" ht="75" x14ac:dyDescent="0.25">
      <c r="A81" s="15" t="s">
        <v>105</v>
      </c>
      <c r="B81" s="30" t="s">
        <v>106</v>
      </c>
      <c r="C81" s="24">
        <v>1</v>
      </c>
      <c r="D81" s="24" t="s">
        <v>41</v>
      </c>
      <c r="E81" s="16"/>
      <c r="F81" s="15" t="str">
        <f>IF(ISBLANK(E81),"", PRODUCT(C81,E81))</f>
        <v/>
      </c>
      <c r="G81" s="34"/>
      <c r="H81" s="30"/>
      <c r="I81" s="30"/>
    </row>
    <row r="82" spans="1:9" ht="60" x14ac:dyDescent="0.25">
      <c r="A82" s="15" t="s">
        <v>107</v>
      </c>
      <c r="B82" s="30" t="s">
        <v>108</v>
      </c>
      <c r="C82" s="24"/>
      <c r="D82" s="24"/>
      <c r="E82" s="15"/>
      <c r="F82" s="15"/>
      <c r="G82" s="30"/>
      <c r="H82" s="34"/>
      <c r="I82" s="34"/>
    </row>
    <row r="83" spans="1:9" x14ac:dyDescent="0.25">
      <c r="A83" s="15" t="s">
        <v>109</v>
      </c>
      <c r="B83" s="30" t="s">
        <v>110</v>
      </c>
      <c r="C83" s="24">
        <v>2</v>
      </c>
      <c r="D83" s="24" t="s">
        <v>41</v>
      </c>
      <c r="E83" s="16"/>
      <c r="F83" s="15" t="str">
        <f>IF(ISBLANK(E83),"", PRODUCT(C83,E83))</f>
        <v/>
      </c>
      <c r="G83" s="34"/>
      <c r="H83" s="30"/>
      <c r="I83" s="30"/>
    </row>
    <row r="84" spans="1:9" x14ac:dyDescent="0.25">
      <c r="A84" s="15" t="s">
        <v>111</v>
      </c>
      <c r="B84" s="30" t="s">
        <v>112</v>
      </c>
      <c r="C84" s="24"/>
      <c r="D84" s="24"/>
      <c r="E84" s="15"/>
      <c r="F84" s="15"/>
      <c r="G84" s="30"/>
      <c r="H84" s="34"/>
      <c r="I84" s="34"/>
    </row>
    <row r="85" spans="1:9" x14ac:dyDescent="0.25">
      <c r="A85" s="15" t="s">
        <v>113</v>
      </c>
      <c r="B85" s="30" t="s">
        <v>114</v>
      </c>
      <c r="C85" s="24"/>
      <c r="D85" s="24"/>
      <c r="E85" s="15"/>
      <c r="F85" s="15"/>
      <c r="G85" s="30"/>
      <c r="H85" s="34"/>
      <c r="I85" s="34"/>
    </row>
    <row r="86" spans="1:9" x14ac:dyDescent="0.25">
      <c r="A86" s="15" t="s">
        <v>115</v>
      </c>
      <c r="B86" s="30" t="s">
        <v>116</v>
      </c>
      <c r="C86" s="24"/>
      <c r="D86" s="24"/>
      <c r="E86" s="15"/>
      <c r="F86" s="15"/>
      <c r="G86" s="30"/>
      <c r="H86" s="34"/>
      <c r="I86" s="34"/>
    </row>
    <row r="87" spans="1:9" x14ac:dyDescent="0.25">
      <c r="A87" s="15" t="s">
        <v>117</v>
      </c>
      <c r="B87" s="30" t="s">
        <v>118</v>
      </c>
      <c r="C87" s="24"/>
      <c r="D87" s="24"/>
      <c r="E87" s="15"/>
      <c r="F87" s="15"/>
      <c r="G87" s="30"/>
      <c r="H87" s="34"/>
      <c r="I87" s="34"/>
    </row>
    <row r="88" spans="1:9" ht="30" x14ac:dyDescent="0.25">
      <c r="A88" s="15" t="s">
        <v>119</v>
      </c>
      <c r="B88" s="30" t="s">
        <v>120</v>
      </c>
      <c r="C88" s="24"/>
      <c r="D88" s="24"/>
      <c r="E88" s="15"/>
      <c r="F88" s="15"/>
      <c r="G88" s="30"/>
      <c r="H88" s="34"/>
      <c r="I88" s="34"/>
    </row>
    <row r="89" spans="1:9" ht="30" x14ac:dyDescent="0.25">
      <c r="A89" s="15" t="s">
        <v>121</v>
      </c>
      <c r="B89" s="30" t="s">
        <v>122</v>
      </c>
      <c r="C89" s="24"/>
      <c r="D89" s="24"/>
      <c r="E89" s="15"/>
      <c r="F89" s="15"/>
      <c r="G89" s="30"/>
      <c r="H89" s="34"/>
      <c r="I89" s="34"/>
    </row>
    <row r="90" spans="1:9" ht="60" x14ac:dyDescent="0.25">
      <c r="A90" s="15" t="s">
        <v>123</v>
      </c>
      <c r="B90" s="30" t="s">
        <v>124</v>
      </c>
      <c r="C90" s="24"/>
      <c r="D90" s="24"/>
      <c r="E90" s="15"/>
      <c r="F90" s="15"/>
      <c r="G90" s="30"/>
      <c r="H90" s="34"/>
      <c r="I90" s="34"/>
    </row>
    <row r="91" spans="1:9" ht="30" x14ac:dyDescent="0.25">
      <c r="A91" s="15" t="s">
        <v>125</v>
      </c>
      <c r="B91" s="30" t="s">
        <v>126</v>
      </c>
      <c r="C91" s="24">
        <v>1</v>
      </c>
      <c r="D91" s="24" t="s">
        <v>41</v>
      </c>
      <c r="E91" s="16"/>
      <c r="F91" s="15" t="str">
        <f>IF(ISBLANK(E91),"", PRODUCT(C91,E91))</f>
        <v/>
      </c>
      <c r="G91" s="34"/>
      <c r="H91" s="30"/>
      <c r="I91" s="30"/>
    </row>
    <row r="92" spans="1:9" ht="30" x14ac:dyDescent="0.25">
      <c r="A92" s="15" t="s">
        <v>127</v>
      </c>
      <c r="B92" s="30" t="s">
        <v>126</v>
      </c>
      <c r="C92" s="24"/>
      <c r="D92" s="24"/>
      <c r="E92" s="15"/>
      <c r="F92" s="15"/>
      <c r="G92" s="30"/>
      <c r="H92" s="34"/>
      <c r="I92" s="34"/>
    </row>
    <row r="93" spans="1:9" x14ac:dyDescent="0.25">
      <c r="A93" s="15" t="s">
        <v>128</v>
      </c>
      <c r="B93" s="30" t="s">
        <v>129</v>
      </c>
      <c r="C93" s="24"/>
      <c r="D93" s="24"/>
      <c r="E93" s="15"/>
      <c r="F93" s="15"/>
      <c r="G93" s="30"/>
      <c r="H93" s="34"/>
      <c r="I93" s="34"/>
    </row>
    <row r="94" spans="1:9" x14ac:dyDescent="0.25">
      <c r="A94" s="15" t="s">
        <v>130</v>
      </c>
      <c r="B94" s="30" t="s">
        <v>131</v>
      </c>
      <c r="C94" s="24">
        <v>1</v>
      </c>
      <c r="D94" s="24" t="s">
        <v>41</v>
      </c>
      <c r="E94" s="16"/>
      <c r="F94" s="15" t="str">
        <f>IF(ISBLANK(E94),"", PRODUCT(C94,E94))</f>
        <v/>
      </c>
      <c r="G94" s="34"/>
      <c r="H94" s="30"/>
      <c r="I94" s="30"/>
    </row>
    <row r="95" spans="1:9" x14ac:dyDescent="0.25">
      <c r="A95" s="15" t="s">
        <v>132</v>
      </c>
      <c r="B95" s="30" t="s">
        <v>131</v>
      </c>
      <c r="C95" s="24"/>
      <c r="D95" s="24"/>
      <c r="E95" s="15"/>
      <c r="F95" s="15"/>
      <c r="G95" s="30"/>
      <c r="H95" s="34"/>
      <c r="I95" s="34"/>
    </row>
    <row r="96" spans="1:9" ht="30" x14ac:dyDescent="0.25">
      <c r="A96" s="15" t="s">
        <v>133</v>
      </c>
      <c r="B96" s="30" t="s">
        <v>134</v>
      </c>
      <c r="C96" s="24">
        <v>1</v>
      </c>
      <c r="D96" s="24" t="s">
        <v>41</v>
      </c>
      <c r="E96" s="16"/>
      <c r="F96" s="15" t="str">
        <f>IF(ISBLANK(E96),"", PRODUCT(C96,E96))</f>
        <v/>
      </c>
      <c r="G96" s="34"/>
      <c r="H96" s="30"/>
      <c r="I96" s="30"/>
    </row>
    <row r="97" spans="1:9" ht="30" x14ac:dyDescent="0.25">
      <c r="A97" s="15" t="s">
        <v>135</v>
      </c>
      <c r="B97" s="30" t="s">
        <v>136</v>
      </c>
      <c r="C97" s="24"/>
      <c r="D97" s="24"/>
      <c r="E97" s="15"/>
      <c r="F97" s="15"/>
      <c r="G97" s="30"/>
      <c r="H97" s="34"/>
      <c r="I97" s="34"/>
    </row>
    <row r="98" spans="1:9" x14ac:dyDescent="0.25">
      <c r="A98" s="15" t="s">
        <v>137</v>
      </c>
      <c r="B98" s="30" t="s">
        <v>138</v>
      </c>
      <c r="C98" s="24"/>
      <c r="D98" s="24"/>
      <c r="E98" s="15"/>
      <c r="F98" s="15"/>
      <c r="G98" s="30"/>
      <c r="H98" s="34"/>
      <c r="I98" s="34"/>
    </row>
    <row r="99" spans="1:9" ht="45" x14ac:dyDescent="0.25">
      <c r="A99" s="15" t="s">
        <v>139</v>
      </c>
      <c r="B99" s="30" t="s">
        <v>140</v>
      </c>
      <c r="C99" s="24"/>
      <c r="D99" s="24"/>
      <c r="E99" s="15"/>
      <c r="F99" s="15"/>
      <c r="G99" s="30"/>
      <c r="H99" s="34"/>
      <c r="I99" s="34"/>
    </row>
    <row r="100" spans="1:9" ht="30" x14ac:dyDescent="0.25">
      <c r="A100" s="15" t="s">
        <v>141</v>
      </c>
      <c r="B100" s="30" t="s">
        <v>142</v>
      </c>
      <c r="C100" s="24"/>
      <c r="D100" s="24"/>
      <c r="E100" s="15"/>
      <c r="F100" s="15"/>
      <c r="G100" s="30"/>
      <c r="H100" s="34"/>
      <c r="I100" s="34"/>
    </row>
    <row r="101" spans="1:9" x14ac:dyDescent="0.25">
      <c r="A101" s="15" t="s">
        <v>143</v>
      </c>
      <c r="B101" s="30" t="s">
        <v>144</v>
      </c>
      <c r="C101" s="24"/>
      <c r="D101" s="24"/>
      <c r="E101" s="15"/>
      <c r="F101" s="15"/>
      <c r="G101" s="30"/>
      <c r="H101" s="34"/>
      <c r="I101" s="34"/>
    </row>
    <row r="102" spans="1:9" ht="45" x14ac:dyDescent="0.25">
      <c r="A102" s="15" t="s">
        <v>145</v>
      </c>
      <c r="B102" s="30" t="s">
        <v>146</v>
      </c>
      <c r="C102" s="24">
        <v>1</v>
      </c>
      <c r="D102" s="24" t="s">
        <v>41</v>
      </c>
      <c r="E102" s="16"/>
      <c r="F102" s="15" t="str">
        <f>IF(ISBLANK(E102),"", PRODUCT(C102,E102))</f>
        <v/>
      </c>
      <c r="G102" s="34"/>
      <c r="H102" s="30"/>
      <c r="I102" s="30"/>
    </row>
    <row r="103" spans="1:9" ht="45" x14ac:dyDescent="0.25">
      <c r="A103" s="15" t="s">
        <v>147</v>
      </c>
      <c r="B103" s="30" t="s">
        <v>148</v>
      </c>
      <c r="C103" s="24"/>
      <c r="D103" s="24"/>
      <c r="E103" s="15"/>
      <c r="F103" s="15"/>
      <c r="G103" s="30"/>
      <c r="H103" s="34"/>
      <c r="I103" s="34"/>
    </row>
    <row r="104" spans="1:9" x14ac:dyDescent="0.25">
      <c r="A104" s="15" t="s">
        <v>149</v>
      </c>
      <c r="B104" s="30" t="s">
        <v>150</v>
      </c>
      <c r="C104" s="24"/>
      <c r="D104" s="24"/>
      <c r="E104" s="15"/>
      <c r="F104" s="15"/>
      <c r="G104" s="30"/>
      <c r="H104" s="34"/>
      <c r="I104" s="34"/>
    </row>
    <row r="105" spans="1:9" ht="30" x14ac:dyDescent="0.25">
      <c r="A105" s="15" t="s">
        <v>151</v>
      </c>
      <c r="B105" s="30" t="s">
        <v>152</v>
      </c>
      <c r="C105" s="24"/>
      <c r="D105" s="24"/>
      <c r="E105" s="15"/>
      <c r="F105" s="15"/>
      <c r="G105" s="30"/>
      <c r="H105" s="34"/>
      <c r="I105" s="34"/>
    </row>
    <row r="106" spans="1:9" x14ac:dyDescent="0.25">
      <c r="A106" s="15" t="s">
        <v>153</v>
      </c>
      <c r="B106" s="30" t="s">
        <v>154</v>
      </c>
      <c r="C106" s="24"/>
      <c r="D106" s="24"/>
      <c r="E106" s="15"/>
      <c r="F106" s="15"/>
      <c r="G106" s="30"/>
      <c r="H106" s="34"/>
      <c r="I106" s="34"/>
    </row>
    <row r="107" spans="1:9" ht="30" x14ac:dyDescent="0.25">
      <c r="A107" s="15" t="s">
        <v>155</v>
      </c>
      <c r="B107" s="30" t="s">
        <v>156</v>
      </c>
      <c r="C107" s="24"/>
      <c r="D107" s="24"/>
      <c r="E107" s="15"/>
      <c r="F107" s="15"/>
      <c r="G107" s="30"/>
      <c r="H107" s="34"/>
      <c r="I107" s="34"/>
    </row>
    <row r="108" spans="1:9" x14ac:dyDescent="0.25">
      <c r="A108" s="15" t="s">
        <v>157</v>
      </c>
      <c r="B108" s="30" t="s">
        <v>158</v>
      </c>
      <c r="C108" s="24"/>
      <c r="D108" s="24"/>
      <c r="E108" s="15"/>
      <c r="F108" s="15"/>
      <c r="G108" s="30"/>
      <c r="H108" s="34"/>
      <c r="I108" s="34"/>
    </row>
    <row r="109" spans="1:9" ht="30" x14ac:dyDescent="0.25">
      <c r="A109" s="15" t="s">
        <v>159</v>
      </c>
      <c r="B109" s="30" t="s">
        <v>160</v>
      </c>
      <c r="C109" s="24"/>
      <c r="D109" s="24"/>
      <c r="E109" s="15"/>
      <c r="F109" s="15"/>
      <c r="G109" s="30"/>
      <c r="H109" s="34"/>
      <c r="I109" s="34"/>
    </row>
    <row r="110" spans="1:9" ht="30" x14ac:dyDescent="0.25">
      <c r="A110" s="15" t="s">
        <v>161</v>
      </c>
      <c r="B110" s="30" t="s">
        <v>162</v>
      </c>
      <c r="C110" s="24">
        <v>1</v>
      </c>
      <c r="D110" s="24" t="s">
        <v>66</v>
      </c>
      <c r="E110" s="16"/>
      <c r="F110" s="15" t="str">
        <f>IF(ISBLANK(E110),"", PRODUCT(C110,E110))</f>
        <v/>
      </c>
      <c r="G110" s="34"/>
      <c r="H110" s="30"/>
      <c r="I110" s="30"/>
    </row>
    <row r="111" spans="1:9" ht="30" x14ac:dyDescent="0.25">
      <c r="A111" s="15" t="s">
        <v>163</v>
      </c>
      <c r="B111" s="30" t="s">
        <v>164</v>
      </c>
      <c r="C111" s="24"/>
      <c r="D111" s="24"/>
      <c r="E111" s="15"/>
      <c r="F111" s="15"/>
      <c r="G111" s="30"/>
      <c r="H111" s="34"/>
      <c r="I111" s="34"/>
    </row>
    <row r="112" spans="1:9" x14ac:dyDescent="0.25">
      <c r="A112" s="15" t="s">
        <v>165</v>
      </c>
      <c r="B112" s="30" t="s">
        <v>166</v>
      </c>
      <c r="C112" s="24"/>
      <c r="D112" s="24"/>
      <c r="E112" s="15"/>
      <c r="F112" s="15"/>
      <c r="G112" s="30"/>
      <c r="H112" s="34"/>
      <c r="I112" s="34"/>
    </row>
    <row r="113" spans="1:9" ht="30" x14ac:dyDescent="0.25">
      <c r="E113" s="14" t="s">
        <v>97</v>
      </c>
      <c r="F113" s="14" t="str">
        <f>IF((COUNT(C81:C112)&lt;&gt;COUNT(F81:F112)),"", ROUND(SUM(F81:F112),2))</f>
        <v/>
      </c>
      <c r="G113" s="33" t="str">
        <f>IF((COUNT(C81:C112)&lt;&gt;COUNT(F81:F112)),"Neužpildytos visų objektų kainos", "")</f>
        <v>Neužpildytos visų objektų kainos</v>
      </c>
    </row>
    <row r="114" spans="1:9" ht="30" x14ac:dyDescent="0.25">
      <c r="C114" s="23" t="s">
        <v>98</v>
      </c>
      <c r="D114" s="32"/>
      <c r="E114" s="14" t="s">
        <v>99</v>
      </c>
      <c r="F114" s="14" t="str">
        <f>IF(OR(F113="",D114=""),"", ROUND(PRODUCT(D114,F113)/100,2))</f>
        <v/>
      </c>
      <c r="G114" s="33" t="str">
        <f>IF(D114="", "Nurodykite taikomą PVM dydį", "")</f>
        <v>Nurodykite taikomą PVM dydį</v>
      </c>
    </row>
    <row r="115" spans="1:9" x14ac:dyDescent="0.25">
      <c r="E115" s="14" t="s">
        <v>100</v>
      </c>
      <c r="F115" s="14">
        <f>IF(ISBLANK(F114), "", ROUND(SUM(F113:F114),2))</f>
        <v>0</v>
      </c>
    </row>
    <row r="119" spans="1:9" ht="75" x14ac:dyDescent="0.25">
      <c r="A119" s="12" t="s">
        <v>167</v>
      </c>
      <c r="B119" s="27" t="s">
        <v>168</v>
      </c>
    </row>
    <row r="121" spans="1:9" x14ac:dyDescent="0.25">
      <c r="A121" s="12" t="s">
        <v>28</v>
      </c>
    </row>
    <row r="122" spans="1:9" ht="45" x14ac:dyDescent="0.25">
      <c r="A122" s="14" t="s">
        <v>29</v>
      </c>
      <c r="B122" s="29" t="s">
        <v>30</v>
      </c>
      <c r="C122" s="23" t="s">
        <v>31</v>
      </c>
      <c r="D122" s="23" t="s">
        <v>32</v>
      </c>
      <c r="E122" s="14" t="s">
        <v>33</v>
      </c>
      <c r="F122" s="14" t="s">
        <v>34</v>
      </c>
      <c r="G122" s="29" t="s">
        <v>35</v>
      </c>
      <c r="H122" s="29" t="s">
        <v>36</v>
      </c>
      <c r="I122" s="29" t="s">
        <v>37</v>
      </c>
    </row>
    <row r="123" spans="1:9" ht="60" x14ac:dyDescent="0.25">
      <c r="A123" s="14" t="s">
        <v>169</v>
      </c>
      <c r="B123" s="29" t="s">
        <v>170</v>
      </c>
      <c r="C123" s="24"/>
      <c r="D123" s="24"/>
      <c r="E123" s="15"/>
      <c r="F123" s="15"/>
      <c r="G123" s="30"/>
      <c r="H123" s="30"/>
      <c r="I123" s="30"/>
    </row>
    <row r="124" spans="1:9" ht="75" x14ac:dyDescent="0.25">
      <c r="A124" s="15" t="s">
        <v>171</v>
      </c>
      <c r="B124" s="30" t="s">
        <v>172</v>
      </c>
      <c r="C124" s="24">
        <v>3</v>
      </c>
      <c r="D124" s="24" t="s">
        <v>66</v>
      </c>
      <c r="E124" s="16"/>
      <c r="F124" s="15" t="str">
        <f>IF(ISBLANK(E124),"", PRODUCT(C124,E124))</f>
        <v/>
      </c>
      <c r="G124" s="34"/>
      <c r="H124" s="30"/>
      <c r="I124" s="30"/>
    </row>
    <row r="125" spans="1:9" ht="75" x14ac:dyDescent="0.25">
      <c r="A125" s="15" t="s">
        <v>173</v>
      </c>
      <c r="B125" s="30" t="s">
        <v>174</v>
      </c>
      <c r="C125" s="24"/>
      <c r="D125" s="24"/>
      <c r="E125" s="15"/>
      <c r="F125" s="15"/>
      <c r="G125" s="30"/>
      <c r="H125" s="34"/>
      <c r="I125" s="34"/>
    </row>
    <row r="126" spans="1:9" ht="30" x14ac:dyDescent="0.25">
      <c r="A126" s="15" t="s">
        <v>175</v>
      </c>
      <c r="B126" s="30" t="s">
        <v>176</v>
      </c>
      <c r="C126" s="24"/>
      <c r="D126" s="24"/>
      <c r="E126" s="15"/>
      <c r="F126" s="15"/>
      <c r="G126" s="30"/>
      <c r="H126" s="34"/>
      <c r="I126" s="34"/>
    </row>
    <row r="127" spans="1:9" x14ac:dyDescent="0.25">
      <c r="A127" s="15" t="s">
        <v>177</v>
      </c>
      <c r="B127" s="30" t="s">
        <v>252</v>
      </c>
      <c r="C127" s="24"/>
      <c r="D127" s="24"/>
      <c r="E127" s="15"/>
      <c r="F127" s="15"/>
      <c r="G127" s="30"/>
      <c r="H127" s="34"/>
      <c r="I127" s="34"/>
    </row>
    <row r="128" spans="1:9" x14ac:dyDescent="0.25">
      <c r="A128" s="15" t="s">
        <v>178</v>
      </c>
      <c r="B128" s="30" t="s">
        <v>179</v>
      </c>
      <c r="C128" s="24">
        <v>6</v>
      </c>
      <c r="D128" s="24" t="s">
        <v>66</v>
      </c>
      <c r="E128" s="16"/>
      <c r="F128" s="15" t="str">
        <f>IF(ISBLANK(E128),"", PRODUCT(C128,E128))</f>
        <v/>
      </c>
      <c r="G128" s="34"/>
      <c r="H128" s="30"/>
      <c r="I128" s="30"/>
    </row>
    <row r="129" spans="1:9" x14ac:dyDescent="0.25">
      <c r="A129" s="15" t="s">
        <v>180</v>
      </c>
      <c r="B129" s="30" t="s">
        <v>181</v>
      </c>
      <c r="C129" s="24"/>
      <c r="D129" s="24"/>
      <c r="E129" s="15"/>
      <c r="F129" s="15"/>
      <c r="G129" s="30"/>
      <c r="H129" s="34"/>
      <c r="I129" s="34"/>
    </row>
    <row r="130" spans="1:9" x14ac:dyDescent="0.25">
      <c r="A130" s="15" t="s">
        <v>182</v>
      </c>
      <c r="B130" s="30" t="s">
        <v>183</v>
      </c>
      <c r="C130" s="24"/>
      <c r="D130" s="24"/>
      <c r="E130" s="15"/>
      <c r="F130" s="15"/>
      <c r="G130" s="30"/>
      <c r="H130" s="34"/>
      <c r="I130" s="34"/>
    </row>
    <row r="131" spans="1:9" x14ac:dyDescent="0.25">
      <c r="A131" s="15" t="s">
        <v>184</v>
      </c>
      <c r="B131" s="30" t="s">
        <v>185</v>
      </c>
      <c r="C131" s="24"/>
      <c r="D131" s="24"/>
      <c r="E131" s="15"/>
      <c r="F131" s="15"/>
      <c r="G131" s="30"/>
      <c r="H131" s="34"/>
      <c r="I131" s="34"/>
    </row>
    <row r="132" spans="1:9" ht="30" x14ac:dyDescent="0.25">
      <c r="A132" s="15" t="s">
        <v>186</v>
      </c>
      <c r="B132" s="30" t="s">
        <v>120</v>
      </c>
      <c r="C132" s="24"/>
      <c r="D132" s="24"/>
      <c r="E132" s="15"/>
      <c r="F132" s="15"/>
      <c r="G132" s="30"/>
      <c r="H132" s="34"/>
      <c r="I132" s="34"/>
    </row>
    <row r="133" spans="1:9" ht="30" x14ac:dyDescent="0.25">
      <c r="A133" s="15" t="s">
        <v>187</v>
      </c>
      <c r="B133" s="30" t="s">
        <v>122</v>
      </c>
      <c r="C133" s="24"/>
      <c r="D133" s="24"/>
      <c r="E133" s="15"/>
      <c r="F133" s="15"/>
      <c r="G133" s="30"/>
      <c r="H133" s="34"/>
      <c r="I133" s="34"/>
    </row>
    <row r="134" spans="1:9" ht="60" x14ac:dyDescent="0.25">
      <c r="A134" s="15" t="s">
        <v>188</v>
      </c>
      <c r="B134" s="30" t="s">
        <v>189</v>
      </c>
      <c r="C134" s="24"/>
      <c r="D134" s="24"/>
      <c r="E134" s="15"/>
      <c r="F134" s="15"/>
      <c r="G134" s="30"/>
      <c r="H134" s="34"/>
      <c r="I134" s="34"/>
    </row>
    <row r="135" spans="1:9" ht="30" x14ac:dyDescent="0.25">
      <c r="A135" s="15" t="s">
        <v>190</v>
      </c>
      <c r="B135" s="30" t="s">
        <v>191</v>
      </c>
      <c r="C135" s="24">
        <v>3</v>
      </c>
      <c r="D135" s="24" t="s">
        <v>66</v>
      </c>
      <c r="E135" s="16"/>
      <c r="F135" s="15" t="str">
        <f>IF(ISBLANK(E135),"", PRODUCT(C135,E135))</f>
        <v/>
      </c>
      <c r="G135" s="34"/>
      <c r="H135" s="30"/>
      <c r="I135" s="30"/>
    </row>
    <row r="136" spans="1:9" ht="30" x14ac:dyDescent="0.25">
      <c r="A136" s="15" t="s">
        <v>192</v>
      </c>
      <c r="B136" s="30" t="s">
        <v>191</v>
      </c>
      <c r="C136" s="24"/>
      <c r="D136" s="24"/>
      <c r="E136" s="15"/>
      <c r="F136" s="15"/>
      <c r="G136" s="30"/>
      <c r="H136" s="34"/>
      <c r="I136" s="34"/>
    </row>
    <row r="137" spans="1:9" ht="30" x14ac:dyDescent="0.25">
      <c r="A137" s="15" t="s">
        <v>193</v>
      </c>
      <c r="B137" s="30" t="s">
        <v>194</v>
      </c>
      <c r="C137" s="24">
        <v>3</v>
      </c>
      <c r="D137" s="24" t="s">
        <v>66</v>
      </c>
      <c r="E137" s="16"/>
      <c r="F137" s="15" t="str">
        <f>IF(ISBLANK(E137),"", PRODUCT(C137,E137))</f>
        <v/>
      </c>
      <c r="G137" s="34"/>
      <c r="H137" s="30"/>
      <c r="I137" s="30"/>
    </row>
    <row r="138" spans="1:9" ht="30" x14ac:dyDescent="0.25">
      <c r="A138" s="15" t="s">
        <v>195</v>
      </c>
      <c r="B138" s="30" t="s">
        <v>194</v>
      </c>
      <c r="C138" s="24"/>
      <c r="D138" s="24"/>
      <c r="E138" s="15"/>
      <c r="F138" s="15"/>
      <c r="G138" s="30"/>
      <c r="H138" s="34"/>
      <c r="I138" s="34"/>
    </row>
    <row r="139" spans="1:9" ht="45" x14ac:dyDescent="0.25">
      <c r="A139" s="15" t="s">
        <v>196</v>
      </c>
      <c r="B139" s="30" t="s">
        <v>197</v>
      </c>
      <c r="C139" s="24">
        <v>3</v>
      </c>
      <c r="D139" s="24" t="s">
        <v>66</v>
      </c>
      <c r="E139" s="16"/>
      <c r="F139" s="15" t="str">
        <f>IF(ISBLANK(E139),"", PRODUCT(C139,E139))</f>
        <v/>
      </c>
      <c r="G139" s="34"/>
      <c r="H139" s="30"/>
      <c r="I139" s="30"/>
    </row>
    <row r="140" spans="1:9" ht="45" x14ac:dyDescent="0.25">
      <c r="A140" s="15" t="s">
        <v>198</v>
      </c>
      <c r="B140" s="30" t="s">
        <v>197</v>
      </c>
      <c r="C140" s="24"/>
      <c r="D140" s="24"/>
      <c r="E140" s="15"/>
      <c r="F140" s="15"/>
      <c r="G140" s="30"/>
      <c r="H140" s="34"/>
      <c r="I140" s="34"/>
    </row>
    <row r="141" spans="1:9" ht="30" x14ac:dyDescent="0.25">
      <c r="A141" s="15" t="s">
        <v>199</v>
      </c>
      <c r="B141" s="30" t="s">
        <v>200</v>
      </c>
      <c r="C141" s="24">
        <v>3</v>
      </c>
      <c r="D141" s="24" t="s">
        <v>66</v>
      </c>
      <c r="E141" s="16"/>
      <c r="F141" s="15" t="str">
        <f>IF(ISBLANK(E141),"", PRODUCT(C141,E141))</f>
        <v/>
      </c>
      <c r="G141" s="34"/>
      <c r="H141" s="30"/>
      <c r="I141" s="30"/>
    </row>
    <row r="142" spans="1:9" ht="30" x14ac:dyDescent="0.25">
      <c r="A142" s="15" t="s">
        <v>201</v>
      </c>
      <c r="B142" s="30" t="s">
        <v>202</v>
      </c>
      <c r="C142" s="24"/>
      <c r="D142" s="24"/>
      <c r="E142" s="15"/>
      <c r="F142" s="15"/>
      <c r="G142" s="30"/>
      <c r="H142" s="34"/>
      <c r="I142" s="34"/>
    </row>
    <row r="143" spans="1:9" x14ac:dyDescent="0.25">
      <c r="A143" s="15" t="s">
        <v>203</v>
      </c>
      <c r="B143" s="30" t="s">
        <v>183</v>
      </c>
      <c r="C143" s="24"/>
      <c r="D143" s="24"/>
      <c r="E143" s="15"/>
      <c r="F143" s="15"/>
      <c r="G143" s="30"/>
      <c r="H143" s="34"/>
      <c r="I143" s="34"/>
    </row>
    <row r="144" spans="1:9" x14ac:dyDescent="0.25">
      <c r="A144" s="15" t="s">
        <v>204</v>
      </c>
      <c r="B144" s="30" t="s">
        <v>110</v>
      </c>
      <c r="C144" s="24"/>
      <c r="D144" s="24"/>
      <c r="E144" s="15"/>
      <c r="F144" s="15"/>
      <c r="G144" s="30"/>
      <c r="H144" s="34"/>
      <c r="I144" s="34"/>
    </row>
    <row r="145" spans="1:9" ht="45" x14ac:dyDescent="0.25">
      <c r="A145" s="15" t="s">
        <v>205</v>
      </c>
      <c r="B145" s="30" t="s">
        <v>206</v>
      </c>
      <c r="C145" s="24"/>
      <c r="D145" s="24"/>
      <c r="E145" s="15"/>
      <c r="F145" s="15"/>
      <c r="G145" s="30"/>
      <c r="H145" s="34"/>
      <c r="I145" s="34"/>
    </row>
    <row r="146" spans="1:9" ht="30" x14ac:dyDescent="0.25">
      <c r="A146" s="15" t="s">
        <v>207</v>
      </c>
      <c r="B146" s="30" t="s">
        <v>208</v>
      </c>
      <c r="C146" s="24"/>
      <c r="D146" s="24"/>
      <c r="E146" s="15"/>
      <c r="F146" s="15"/>
      <c r="G146" s="30"/>
      <c r="H146" s="34"/>
      <c r="I146" s="34"/>
    </row>
    <row r="147" spans="1:9" x14ac:dyDescent="0.25">
      <c r="A147" s="15" t="s">
        <v>209</v>
      </c>
      <c r="B147" s="30" t="s">
        <v>210</v>
      </c>
      <c r="C147" s="24"/>
      <c r="D147" s="24"/>
      <c r="E147" s="15"/>
      <c r="F147" s="15"/>
      <c r="G147" s="30"/>
      <c r="H147" s="34"/>
      <c r="I147" s="34"/>
    </row>
    <row r="148" spans="1:9" x14ac:dyDescent="0.25">
      <c r="A148" s="15" t="s">
        <v>211</v>
      </c>
      <c r="B148" s="30" t="s">
        <v>212</v>
      </c>
      <c r="C148" s="24"/>
      <c r="D148" s="24"/>
      <c r="E148" s="15"/>
      <c r="F148" s="15"/>
      <c r="G148" s="30"/>
      <c r="H148" s="34"/>
      <c r="I148" s="34"/>
    </row>
    <row r="149" spans="1:9" ht="30" x14ac:dyDescent="0.25">
      <c r="A149" s="15" t="s">
        <v>213</v>
      </c>
      <c r="B149" s="30" t="s">
        <v>214</v>
      </c>
      <c r="C149" s="24"/>
      <c r="D149" s="24"/>
      <c r="E149" s="15"/>
      <c r="F149" s="15"/>
      <c r="G149" s="30"/>
      <c r="H149" s="34"/>
      <c r="I149" s="34"/>
    </row>
    <row r="150" spans="1:9" x14ac:dyDescent="0.25">
      <c r="A150" s="15" t="s">
        <v>215</v>
      </c>
      <c r="B150" s="30" t="s">
        <v>154</v>
      </c>
      <c r="C150" s="24"/>
      <c r="D150" s="24"/>
      <c r="E150" s="15"/>
      <c r="F150" s="15"/>
      <c r="G150" s="30"/>
      <c r="H150" s="34"/>
      <c r="I150" s="34"/>
    </row>
    <row r="151" spans="1:9" ht="30" x14ac:dyDescent="0.25">
      <c r="A151" s="15" t="s">
        <v>216</v>
      </c>
      <c r="B151" s="30" t="s">
        <v>156</v>
      </c>
      <c r="C151" s="24"/>
      <c r="D151" s="24"/>
      <c r="E151" s="15"/>
      <c r="F151" s="15"/>
      <c r="G151" s="30"/>
      <c r="H151" s="34"/>
      <c r="I151" s="34"/>
    </row>
    <row r="152" spans="1:9" ht="30" x14ac:dyDescent="0.25">
      <c r="A152" s="15" t="s">
        <v>217</v>
      </c>
      <c r="B152" s="30" t="s">
        <v>218</v>
      </c>
      <c r="C152" s="24"/>
      <c r="D152" s="24"/>
      <c r="E152" s="15"/>
      <c r="F152" s="15"/>
      <c r="G152" s="30"/>
      <c r="H152" s="34"/>
      <c r="I152" s="34"/>
    </row>
    <row r="153" spans="1:9" ht="30" x14ac:dyDescent="0.25">
      <c r="A153" s="15" t="s">
        <v>219</v>
      </c>
      <c r="B153" s="30" t="s">
        <v>220</v>
      </c>
      <c r="C153" s="24"/>
      <c r="D153" s="24"/>
      <c r="E153" s="15"/>
      <c r="F153" s="15"/>
      <c r="G153" s="30"/>
      <c r="H153" s="34"/>
      <c r="I153" s="34"/>
    </row>
    <row r="154" spans="1:9" ht="30" x14ac:dyDescent="0.25">
      <c r="A154" s="15" t="s">
        <v>221</v>
      </c>
      <c r="B154" s="30" t="s">
        <v>162</v>
      </c>
      <c r="C154" s="24">
        <v>3</v>
      </c>
      <c r="D154" s="24" t="s">
        <v>66</v>
      </c>
      <c r="E154" s="16"/>
      <c r="F154" s="15" t="str">
        <f>IF(ISBLANK(E154),"", PRODUCT(C154,E154))</f>
        <v/>
      </c>
      <c r="G154" s="34"/>
      <c r="H154" s="30"/>
      <c r="I154" s="30"/>
    </row>
    <row r="155" spans="1:9" ht="30" x14ac:dyDescent="0.25">
      <c r="A155" s="15" t="s">
        <v>222</v>
      </c>
      <c r="B155" s="30" t="s">
        <v>164</v>
      </c>
      <c r="C155" s="24"/>
      <c r="D155" s="24"/>
      <c r="E155" s="15"/>
      <c r="F155" s="15"/>
      <c r="G155" s="30"/>
      <c r="H155" s="34"/>
      <c r="I155" s="34"/>
    </row>
    <row r="156" spans="1:9" x14ac:dyDescent="0.25">
      <c r="A156" s="15" t="s">
        <v>223</v>
      </c>
      <c r="B156" s="30" t="s">
        <v>224</v>
      </c>
      <c r="C156" s="24"/>
      <c r="D156" s="24"/>
      <c r="E156" s="15"/>
      <c r="F156" s="15"/>
      <c r="G156" s="30"/>
      <c r="H156" s="34"/>
      <c r="I156" s="34"/>
    </row>
    <row r="157" spans="1:9" ht="30" x14ac:dyDescent="0.25">
      <c r="E157" s="14" t="s">
        <v>97</v>
      </c>
      <c r="F157" s="14" t="str">
        <f>IF((COUNT(C124:C156)&lt;&gt;COUNT(F124:F156)),"", ROUND(SUM(F124:F156),2))</f>
        <v/>
      </c>
      <c r="G157" s="33" t="str">
        <f>IF((COUNT(C124:C156)&lt;&gt;COUNT(F124:F156)),"Neužpildytos visų objektų kainos", "")</f>
        <v>Neužpildytos visų objektų kainos</v>
      </c>
    </row>
    <row r="158" spans="1:9" ht="30" x14ac:dyDescent="0.25">
      <c r="C158" s="23" t="s">
        <v>98</v>
      </c>
      <c r="D158" s="32"/>
      <c r="E158" s="14" t="s">
        <v>99</v>
      </c>
      <c r="F158" s="14" t="str">
        <f>IF(OR(F157="",D158=""),"", ROUND(PRODUCT(D158,F157)/100,2))</f>
        <v/>
      </c>
      <c r="G158" s="33" t="str">
        <f>IF(D158="", "Nurodykite taikomą PVM dydį", "")</f>
        <v>Nurodykite taikomą PVM dydį</v>
      </c>
    </row>
    <row r="159" spans="1:9" x14ac:dyDescent="0.25">
      <c r="E159" s="14" t="s">
        <v>100</v>
      </c>
      <c r="F159" s="14">
        <f>IF(ISBLANK(F158), "", ROUND(SUM(F157:F158),2))</f>
        <v>0</v>
      </c>
    </row>
  </sheetData>
  <sheetProtection algorithmName="SHA-512" hashValue="1rQicPXIfP7ZmkTtfRpXwrjb282r5ZgR84krA5dOYrwgEmBW0lvVdYlS5Mf7gkE6NRmDHJLnChMpKZo98VukXg==" saltValue="G94LJf8MalzQtpq3IDbG2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0" t="s">
        <v>225</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62" t="s">
        <v>226</v>
      </c>
      <c r="B5" s="53"/>
      <c r="C5" s="51" t="s">
        <v>227</v>
      </c>
      <c r="D5" s="52"/>
      <c r="E5" s="53"/>
      <c r="F5" s="51" t="s">
        <v>228</v>
      </c>
      <c r="G5" s="52"/>
      <c r="H5" s="53"/>
      <c r="I5" s="51" t="s">
        <v>229</v>
      </c>
      <c r="J5" s="53"/>
      <c r="K5" s="8" t="s">
        <v>230</v>
      </c>
    </row>
    <row r="6" spans="1:11" ht="48.95" customHeight="1" x14ac:dyDescent="0.25">
      <c r="A6" s="58"/>
      <c r="B6" s="44"/>
      <c r="C6" s="54"/>
      <c r="D6" s="55"/>
      <c r="E6" s="44"/>
      <c r="F6" s="54"/>
      <c r="G6" s="55"/>
      <c r="H6" s="44"/>
      <c r="I6" s="54"/>
      <c r="J6" s="44"/>
      <c r="K6" s="17"/>
    </row>
    <row r="7" spans="1:11" ht="48.95" customHeight="1" x14ac:dyDescent="0.25">
      <c r="A7" s="58"/>
      <c r="B7" s="44"/>
      <c r="C7" s="54"/>
      <c r="D7" s="55"/>
      <c r="E7" s="44"/>
      <c r="F7" s="54"/>
      <c r="G7" s="55"/>
      <c r="H7" s="44"/>
      <c r="I7" s="54"/>
      <c r="J7" s="44"/>
      <c r="K7" s="17"/>
    </row>
    <row r="8" spans="1:11" ht="48.95" customHeight="1" x14ac:dyDescent="0.25">
      <c r="A8" s="58"/>
      <c r="B8" s="44"/>
      <c r="C8" s="54"/>
      <c r="D8" s="55"/>
      <c r="E8" s="44"/>
      <c r="F8" s="54"/>
      <c r="G8" s="55"/>
      <c r="H8" s="44"/>
      <c r="I8" s="54"/>
      <c r="J8" s="44"/>
      <c r="K8" s="17"/>
    </row>
    <row r="9" spans="1:11" ht="48.95" customHeight="1" x14ac:dyDescent="0.25">
      <c r="A9" s="58"/>
      <c r="B9" s="44"/>
      <c r="C9" s="54"/>
      <c r="D9" s="55"/>
      <c r="E9" s="44"/>
      <c r="F9" s="54"/>
      <c r="G9" s="55"/>
      <c r="H9" s="44"/>
      <c r="I9" s="54"/>
      <c r="J9" s="44"/>
      <c r="K9" s="17"/>
    </row>
    <row r="10" spans="1:11" ht="48.95" customHeight="1" x14ac:dyDescent="0.25">
      <c r="A10" s="58"/>
      <c r="B10" s="44"/>
      <c r="C10" s="54"/>
      <c r="D10" s="55"/>
      <c r="E10" s="44"/>
      <c r="F10" s="54"/>
      <c r="G10" s="55"/>
      <c r="H10" s="44"/>
      <c r="I10" s="54"/>
      <c r="J10" s="44"/>
      <c r="K10" s="17"/>
    </row>
    <row r="11" spans="1:11" ht="48.95" customHeight="1" x14ac:dyDescent="0.25">
      <c r="A11" s="58"/>
      <c r="B11" s="44"/>
      <c r="C11" s="54"/>
      <c r="D11" s="55"/>
      <c r="E11" s="44"/>
      <c r="F11" s="54"/>
      <c r="G11" s="55"/>
      <c r="H11" s="44"/>
      <c r="I11" s="54"/>
      <c r="J11" s="44"/>
      <c r="K11" s="17"/>
    </row>
    <row r="12" spans="1:11" ht="48.95" customHeight="1" x14ac:dyDescent="0.25">
      <c r="A12" s="58"/>
      <c r="B12" s="44"/>
      <c r="C12" s="54"/>
      <c r="D12" s="55"/>
      <c r="E12" s="44"/>
      <c r="F12" s="54"/>
      <c r="G12" s="55"/>
      <c r="H12" s="44"/>
      <c r="I12" s="54"/>
      <c r="J12" s="44"/>
      <c r="K12" s="17"/>
    </row>
    <row r="13" spans="1:11" ht="48.95" customHeight="1" x14ac:dyDescent="0.25">
      <c r="A13" s="58"/>
      <c r="B13" s="44"/>
      <c r="C13" s="54"/>
      <c r="D13" s="55"/>
      <c r="E13" s="44"/>
      <c r="F13" s="54"/>
      <c r="G13" s="55"/>
      <c r="H13" s="44"/>
      <c r="I13" s="54"/>
      <c r="J13" s="44"/>
      <c r="K13" s="17"/>
    </row>
    <row r="14" spans="1:11" ht="48.95" customHeight="1" x14ac:dyDescent="0.25">
      <c r="A14" s="58"/>
      <c r="B14" s="44"/>
      <c r="C14" s="54"/>
      <c r="D14" s="55"/>
      <c r="E14" s="44"/>
      <c r="F14" s="54"/>
      <c r="G14" s="55"/>
      <c r="H14" s="44"/>
      <c r="I14" s="54"/>
      <c r="J14" s="44"/>
      <c r="K14" s="17"/>
    </row>
    <row r="15" spans="1:11" ht="48" customHeight="1" thickBot="1" x14ac:dyDescent="0.3">
      <c r="A15" s="67"/>
      <c r="B15" s="61"/>
      <c r="C15" s="59"/>
      <c r="D15" s="60"/>
      <c r="E15" s="61"/>
      <c r="F15" s="59"/>
      <c r="G15" s="60"/>
      <c r="H15" s="61"/>
      <c r="I15" s="59"/>
      <c r="J15" s="61"/>
      <c r="K15" s="18"/>
    </row>
    <row r="16" spans="1:11" ht="18.95" customHeight="1" x14ac:dyDescent="0.25">
      <c r="A16" s="9"/>
      <c r="B16" s="9"/>
      <c r="C16" s="9"/>
      <c r="D16" s="9"/>
      <c r="E16" s="9"/>
      <c r="F16" s="9"/>
      <c r="G16" s="9"/>
      <c r="H16" s="9"/>
      <c r="I16" s="9"/>
      <c r="J16" s="9"/>
      <c r="K16" s="10"/>
    </row>
    <row r="17" spans="1:11" ht="48.95" customHeight="1" x14ac:dyDescent="0.25">
      <c r="A17" s="72" t="s">
        <v>231</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62" t="s">
        <v>30</v>
      </c>
      <c r="B19" s="53"/>
      <c r="C19" s="51" t="s">
        <v>227</v>
      </c>
      <c r="D19" s="52"/>
      <c r="E19" s="53"/>
      <c r="F19" s="51" t="s">
        <v>232</v>
      </c>
      <c r="G19" s="52"/>
      <c r="H19" s="53"/>
      <c r="I19" s="65" t="s">
        <v>229</v>
      </c>
      <c r="J19" s="66"/>
      <c r="K19" s="10"/>
    </row>
    <row r="20" spans="1:11" ht="48.95" customHeight="1" x14ac:dyDescent="0.25">
      <c r="A20" s="58"/>
      <c r="B20" s="44"/>
      <c r="C20" s="54"/>
      <c r="D20" s="55"/>
      <c r="E20" s="44"/>
      <c r="F20" s="54"/>
      <c r="G20" s="55"/>
      <c r="H20" s="44"/>
      <c r="I20" s="56"/>
      <c r="J20" s="57"/>
      <c r="K20" s="10"/>
    </row>
    <row r="21" spans="1:11" ht="48.95" customHeight="1" x14ac:dyDescent="0.25">
      <c r="A21" s="58"/>
      <c r="B21" s="44"/>
      <c r="C21" s="54"/>
      <c r="D21" s="55"/>
      <c r="E21" s="44"/>
      <c r="F21" s="54"/>
      <c r="G21" s="55"/>
      <c r="H21" s="44"/>
      <c r="I21" s="56"/>
      <c r="J21" s="57"/>
      <c r="K21" s="10"/>
    </row>
    <row r="22" spans="1:11" ht="48.95" customHeight="1" x14ac:dyDescent="0.25">
      <c r="A22" s="58"/>
      <c r="B22" s="44"/>
      <c r="C22" s="54"/>
      <c r="D22" s="55"/>
      <c r="E22" s="44"/>
      <c r="F22" s="54"/>
      <c r="G22" s="55"/>
      <c r="H22" s="44"/>
      <c r="I22" s="56"/>
      <c r="J22" s="57"/>
      <c r="K22" s="10"/>
    </row>
    <row r="23" spans="1:11" ht="48.95" customHeight="1" x14ac:dyDescent="0.25">
      <c r="A23" s="58"/>
      <c r="B23" s="44"/>
      <c r="C23" s="54"/>
      <c r="D23" s="55"/>
      <c r="E23" s="44"/>
      <c r="F23" s="54"/>
      <c r="G23" s="55"/>
      <c r="H23" s="44"/>
      <c r="I23" s="56"/>
      <c r="J23" s="57"/>
      <c r="K23" s="10"/>
    </row>
    <row r="24" spans="1:11" ht="48.95" customHeight="1" x14ac:dyDescent="0.25">
      <c r="A24" s="58"/>
      <c r="B24" s="44"/>
      <c r="C24" s="54"/>
      <c r="D24" s="55"/>
      <c r="E24" s="44"/>
      <c r="F24" s="54"/>
      <c r="G24" s="55"/>
      <c r="H24" s="44"/>
      <c r="I24" s="56"/>
      <c r="J24" s="57"/>
      <c r="K24" s="10"/>
    </row>
    <row r="25" spans="1:11" ht="48.95" customHeight="1" x14ac:dyDescent="0.25">
      <c r="A25" s="58"/>
      <c r="B25" s="44"/>
      <c r="C25" s="54"/>
      <c r="D25" s="55"/>
      <c r="E25" s="44"/>
      <c r="F25" s="54"/>
      <c r="G25" s="55"/>
      <c r="H25" s="44"/>
      <c r="I25" s="56"/>
      <c r="J25" s="57"/>
      <c r="K25" s="10"/>
    </row>
    <row r="26" spans="1:11" ht="48.95" customHeight="1" x14ac:dyDescent="0.25">
      <c r="A26" s="58"/>
      <c r="B26" s="44"/>
      <c r="C26" s="54"/>
      <c r="D26" s="55"/>
      <c r="E26" s="44"/>
      <c r="F26" s="54"/>
      <c r="G26" s="55"/>
      <c r="H26" s="44"/>
      <c r="I26" s="56"/>
      <c r="J26" s="57"/>
      <c r="K26" s="10"/>
    </row>
    <row r="27" spans="1:11" ht="48.95" customHeight="1" x14ac:dyDescent="0.25">
      <c r="A27" s="58"/>
      <c r="B27" s="44"/>
      <c r="C27" s="54"/>
      <c r="D27" s="55"/>
      <c r="E27" s="44"/>
      <c r="F27" s="54"/>
      <c r="G27" s="55"/>
      <c r="H27" s="44"/>
      <c r="I27" s="56"/>
      <c r="J27" s="57"/>
      <c r="K27" s="10"/>
    </row>
    <row r="28" spans="1:11" ht="48.95" customHeight="1" x14ac:dyDescent="0.25">
      <c r="A28" s="58"/>
      <c r="B28" s="44"/>
      <c r="C28" s="54"/>
      <c r="D28" s="55"/>
      <c r="E28" s="44"/>
      <c r="F28" s="54"/>
      <c r="G28" s="55"/>
      <c r="H28" s="44"/>
      <c r="I28" s="56"/>
      <c r="J28" s="57"/>
      <c r="K28" s="10"/>
    </row>
    <row r="29" spans="1:11" ht="48.95" customHeight="1" x14ac:dyDescent="0.25">
      <c r="A29" s="58"/>
      <c r="B29" s="44"/>
      <c r="C29" s="54"/>
      <c r="D29" s="55"/>
      <c r="E29" s="44"/>
      <c r="F29" s="54"/>
      <c r="G29" s="55"/>
      <c r="H29" s="44"/>
      <c r="I29" s="56"/>
      <c r="J29" s="57"/>
      <c r="K29" s="10"/>
    </row>
    <row r="31" spans="1:11" ht="33" customHeight="1" x14ac:dyDescent="0.25">
      <c r="A31" s="74"/>
      <c r="B31" s="36"/>
      <c r="C31" s="36"/>
      <c r="D31" s="36"/>
      <c r="E31" s="36"/>
      <c r="F31" s="36"/>
      <c r="G31" s="36"/>
      <c r="H31" s="36"/>
      <c r="I31" s="36"/>
      <c r="J31" s="36"/>
    </row>
    <row r="33" spans="1:10" ht="15.95" customHeight="1" x14ac:dyDescent="0.25">
      <c r="A33" s="75" t="s">
        <v>233</v>
      </c>
      <c r="B33" s="36"/>
      <c r="C33" s="36"/>
      <c r="D33" s="36"/>
      <c r="E33" s="36"/>
      <c r="F33" s="36"/>
      <c r="G33" s="36"/>
      <c r="H33" s="36"/>
      <c r="I33" s="36"/>
      <c r="J33" s="36"/>
    </row>
    <row r="34" spans="1:10" ht="15.95" customHeight="1" thickBot="1" x14ac:dyDescent="0.3"/>
    <row r="35" spans="1:10" ht="15.95" customHeight="1" x14ac:dyDescent="0.25">
      <c r="A35" s="7" t="s">
        <v>29</v>
      </c>
      <c r="B35" s="70" t="s">
        <v>234</v>
      </c>
      <c r="C35" s="52"/>
      <c r="D35" s="52"/>
      <c r="E35" s="52"/>
      <c r="F35" s="52"/>
      <c r="G35" s="53"/>
      <c r="H35" s="71" t="s">
        <v>235</v>
      </c>
      <c r="I35" s="52"/>
      <c r="J35" s="66"/>
    </row>
    <row r="36" spans="1:10" ht="48" customHeight="1" x14ac:dyDescent="0.25">
      <c r="A36" s="19" t="s">
        <v>236</v>
      </c>
      <c r="B36" s="64" t="s">
        <v>237</v>
      </c>
      <c r="C36" s="55"/>
      <c r="D36" s="55"/>
      <c r="E36" s="55"/>
      <c r="F36" s="55"/>
      <c r="G36" s="44"/>
      <c r="H36" s="68"/>
      <c r="I36" s="55"/>
      <c r="J36" s="57"/>
    </row>
    <row r="37" spans="1:10" ht="48" customHeight="1" x14ac:dyDescent="0.25">
      <c r="A37" s="19" t="s">
        <v>238</v>
      </c>
      <c r="B37" s="64" t="s">
        <v>239</v>
      </c>
      <c r="C37" s="55"/>
      <c r="D37" s="55"/>
      <c r="E37" s="55"/>
      <c r="F37" s="55"/>
      <c r="G37" s="44"/>
      <c r="H37" s="68"/>
      <c r="I37" s="55"/>
      <c r="J37" s="57"/>
    </row>
    <row r="38" spans="1:10" ht="48" customHeight="1" x14ac:dyDescent="0.25">
      <c r="A38" s="19" t="s">
        <v>240</v>
      </c>
      <c r="B38" s="64" t="s">
        <v>241</v>
      </c>
      <c r="C38" s="55"/>
      <c r="D38" s="55"/>
      <c r="E38" s="55"/>
      <c r="F38" s="55"/>
      <c r="G38" s="44"/>
      <c r="H38" s="68"/>
      <c r="I38" s="55"/>
      <c r="J38" s="57"/>
    </row>
    <row r="39" spans="1:10" ht="48" customHeight="1" x14ac:dyDescent="0.25">
      <c r="A39" s="19" t="s">
        <v>242</v>
      </c>
      <c r="B39" s="64" t="s">
        <v>243</v>
      </c>
      <c r="C39" s="55"/>
      <c r="D39" s="55"/>
      <c r="E39" s="55"/>
      <c r="F39" s="55"/>
      <c r="G39" s="44"/>
      <c r="H39" s="68"/>
      <c r="I39" s="55"/>
      <c r="J39" s="57"/>
    </row>
    <row r="40" spans="1:10" ht="48" customHeight="1" x14ac:dyDescent="0.25">
      <c r="A40" s="20"/>
      <c r="B40" s="69"/>
      <c r="C40" s="55"/>
      <c r="D40" s="55"/>
      <c r="E40" s="55"/>
      <c r="F40" s="55"/>
      <c r="G40" s="44"/>
      <c r="H40" s="68"/>
      <c r="I40" s="55"/>
      <c r="J40" s="57"/>
    </row>
    <row r="41" spans="1:10" ht="48" customHeight="1" x14ac:dyDescent="0.25">
      <c r="A41" s="20"/>
      <c r="B41" s="69"/>
      <c r="C41" s="55"/>
      <c r="D41" s="55"/>
      <c r="E41" s="55"/>
      <c r="F41" s="55"/>
      <c r="G41" s="44"/>
      <c r="H41" s="68"/>
      <c r="I41" s="55"/>
      <c r="J41" s="57"/>
    </row>
    <row r="42" spans="1:10" ht="48" customHeight="1" x14ac:dyDescent="0.25">
      <c r="A42" s="20"/>
      <c r="B42" s="69"/>
      <c r="C42" s="55"/>
      <c r="D42" s="55"/>
      <c r="E42" s="55"/>
      <c r="F42" s="55"/>
      <c r="G42" s="44"/>
      <c r="H42" s="68"/>
      <c r="I42" s="55"/>
      <c r="J42" s="57"/>
    </row>
    <row r="43" spans="1:10" ht="48" customHeight="1" x14ac:dyDescent="0.25">
      <c r="A43" s="20"/>
      <c r="B43" s="69"/>
      <c r="C43" s="55"/>
      <c r="D43" s="55"/>
      <c r="E43" s="55"/>
      <c r="F43" s="55"/>
      <c r="G43" s="44"/>
      <c r="H43" s="68"/>
      <c r="I43" s="55"/>
      <c r="J43" s="57"/>
    </row>
    <row r="44" spans="1:10" ht="48" customHeight="1" x14ac:dyDescent="0.25">
      <c r="A44" s="20"/>
      <c r="B44" s="69"/>
      <c r="C44" s="55"/>
      <c r="D44" s="55"/>
      <c r="E44" s="55"/>
      <c r="F44" s="55"/>
      <c r="G44" s="44"/>
      <c r="H44" s="68"/>
      <c r="I44" s="55"/>
      <c r="J44" s="57"/>
    </row>
    <row r="45" spans="1:10" ht="48" customHeight="1" x14ac:dyDescent="0.25">
      <c r="A45" s="20"/>
      <c r="B45" s="69"/>
      <c r="C45" s="55"/>
      <c r="D45" s="55"/>
      <c r="E45" s="55"/>
      <c r="F45" s="55"/>
      <c r="G45" s="44"/>
      <c r="H45" s="68"/>
      <c r="I45" s="55"/>
      <c r="J45" s="57"/>
    </row>
    <row r="46" spans="1:10" ht="48.95" customHeight="1" thickBot="1" x14ac:dyDescent="0.3">
      <c r="A46" s="21"/>
      <c r="B46" s="76"/>
      <c r="C46" s="60"/>
      <c r="D46" s="60"/>
      <c r="E46" s="60"/>
      <c r="F46" s="60"/>
      <c r="G46" s="61"/>
      <c r="H46" s="77"/>
      <c r="I46" s="78"/>
      <c r="J46" s="79"/>
    </row>
    <row r="48" spans="1:10" ht="102" customHeight="1" x14ac:dyDescent="0.25">
      <c r="A48" s="74" t="s">
        <v>244</v>
      </c>
      <c r="B48" s="36"/>
      <c r="C48" s="36"/>
      <c r="D48" s="36"/>
      <c r="E48" s="36"/>
      <c r="F48" s="36"/>
      <c r="G48" s="36"/>
      <c r="H48" s="36"/>
      <c r="I48" s="36"/>
      <c r="J48" s="36"/>
    </row>
    <row r="51" spans="1:10" x14ac:dyDescent="0.25">
      <c r="A51" s="73" t="s">
        <v>245</v>
      </c>
      <c r="B51" s="36"/>
      <c r="C51" s="36"/>
      <c r="D51" s="36"/>
      <c r="E51" s="63"/>
      <c r="F51" s="36"/>
      <c r="G51" s="36"/>
      <c r="H51" s="36"/>
      <c r="I51" s="36"/>
      <c r="J51" s="36"/>
    </row>
    <row r="53" spans="1:10" x14ac:dyDescent="0.25">
      <c r="A53" s="73" t="s">
        <v>246</v>
      </c>
      <c r="B53" s="36"/>
      <c r="C53" s="36"/>
      <c r="D53" s="36"/>
      <c r="E53" s="63"/>
      <c r="F53" s="36"/>
      <c r="G53" s="36"/>
      <c r="H53" s="36"/>
      <c r="I53" s="36"/>
      <c r="J53" s="36"/>
    </row>
    <row r="100" spans="1:1" ht="15.75" x14ac:dyDescent="0.25">
      <c r="A100" t="s">
        <v>247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2025-11-13T14:06:39Z</dcterms:modified>
</cp:coreProperties>
</file>