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156\22093_Kelias_217_TDP\15609\!_duomenys\4_Korespondencija\Pirkimo klausimai\"/>
    </mc:Choice>
  </mc:AlternateContent>
  <xr:revisionPtr revIDLastSave="0" documentId="13_ncr:1_{8F53E577-F874-43E1-A6A7-0E99A6B8720F}" xr6:coauthVersionLast="47" xr6:coauthVersionMax="47" xr10:uidLastSave="{00000000-0000-0000-0000-000000000000}"/>
  <bookViews>
    <workbookView xWindow="-120" yWindow="-120" windowWidth="38640" windowHeight="21120" firstSheet="6" activeTab="2" xr2:uid="{6BC1EAF5-0D01-43F1-AE22-A39552859E42}"/>
  </bookViews>
  <sheets>
    <sheet name="DKŽ_1" sheetId="5" r:id="rId1"/>
    <sheet name="DKŽ_2" sheetId="1" r:id="rId2"/>
    <sheet name="DKŽ_3" sheetId="6" r:id="rId3"/>
    <sheet name="DKŽ_4" sheetId="7" r:id="rId4"/>
    <sheet name="DKŽ_5" sheetId="8" r:id="rId5"/>
    <sheet name="DKŽ_6" sheetId="9" r:id="rId6"/>
    <sheet name="DKŽ_7" sheetId="10" r:id="rId7"/>
    <sheet name="santrauka"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9" i="3"/>
  <c r="C8" i="3"/>
  <c r="C7" i="3"/>
  <c r="C6" i="3"/>
  <c r="C5" i="3"/>
  <c r="G9" i="9"/>
  <c r="G8" i="9"/>
  <c r="G7" i="9"/>
  <c r="G6" i="9"/>
  <c r="G5" i="9"/>
  <c r="G10" i="9" s="1"/>
  <c r="G32" i="6" l="1"/>
  <c r="G31" i="6"/>
  <c r="G30" i="6"/>
  <c r="G29" i="6"/>
  <c r="G28" i="6"/>
  <c r="G27" i="6"/>
  <c r="G26" i="6"/>
  <c r="G25" i="6"/>
  <c r="G24" i="6"/>
  <c r="G23" i="6"/>
  <c r="G22" i="6"/>
  <c r="G33" i="6" s="1"/>
  <c r="G21" i="6"/>
  <c r="G20" i="6"/>
  <c r="G19" i="6"/>
  <c r="G18" i="6"/>
  <c r="G17" i="6"/>
  <c r="G16" i="6"/>
  <c r="G15" i="6"/>
  <c r="G14" i="6"/>
  <c r="G13" i="6"/>
  <c r="G12" i="6"/>
  <c r="G11" i="6"/>
  <c r="G10" i="6"/>
  <c r="G9" i="6"/>
  <c r="G8" i="6"/>
  <c r="G7" i="6"/>
  <c r="G6" i="6"/>
  <c r="G29" i="7" l="1"/>
  <c r="G28" i="7"/>
  <c r="G27" i="7"/>
  <c r="G26" i="7"/>
  <c r="G25" i="7"/>
  <c r="G24" i="7"/>
  <c r="G23" i="7"/>
  <c r="G22" i="7"/>
  <c r="G21" i="7"/>
  <c r="G20" i="7"/>
  <c r="G19" i="7"/>
  <c r="G18" i="7"/>
  <c r="G17" i="7"/>
  <c r="G30" i="7" s="1"/>
  <c r="G16" i="7"/>
  <c r="G15" i="7"/>
  <c r="G14" i="7"/>
  <c r="G13" i="7"/>
  <c r="G12" i="7"/>
  <c r="G11" i="7"/>
  <c r="G10" i="7"/>
  <c r="G9" i="7"/>
  <c r="G8" i="7"/>
  <c r="G7" i="7"/>
  <c r="G6" i="7"/>
  <c r="G14" i="8"/>
  <c r="G13" i="8"/>
  <c r="G15" i="8" s="1"/>
  <c r="G12" i="8"/>
  <c r="G11" i="8"/>
  <c r="G10" i="8"/>
  <c r="G9" i="8"/>
  <c r="G8" i="8"/>
  <c r="G7" i="8"/>
  <c r="G6" i="8"/>
  <c r="G17" i="10"/>
  <c r="I17" i="10" s="1"/>
  <c r="G14" i="10"/>
  <c r="G13" i="10"/>
  <c r="G12" i="10"/>
  <c r="G11" i="10"/>
  <c r="G10" i="10"/>
  <c r="I12" i="10" s="1"/>
  <c r="G9" i="10"/>
  <c r="G8" i="10"/>
  <c r="G7" i="10"/>
  <c r="G6" i="10"/>
  <c r="G5" i="10"/>
  <c r="I85" i="5"/>
  <c r="I81" i="5"/>
  <c r="G76" i="5"/>
  <c r="G75" i="5"/>
  <c r="G74" i="5"/>
  <c r="G73" i="5"/>
  <c r="G72" i="5"/>
  <c r="G41" i="1"/>
  <c r="G42" i="1"/>
  <c r="G34" i="1"/>
  <c r="G35" i="1"/>
  <c r="G39" i="1"/>
  <c r="G38" i="1"/>
  <c r="G37" i="1"/>
  <c r="G36" i="1"/>
  <c r="G33" i="1"/>
  <c r="G77" i="1"/>
  <c r="I77" i="1" s="1"/>
  <c r="G75" i="1"/>
  <c r="G74" i="1"/>
  <c r="G73" i="1"/>
  <c r="G72" i="1"/>
  <c r="G71" i="1"/>
  <c r="I71" i="1" s="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0"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I152" i="5"/>
  <c r="G131" i="5"/>
  <c r="G132" i="5"/>
  <c r="G133" i="5"/>
  <c r="G134" i="5"/>
  <c r="G135" i="5"/>
  <c r="G136" i="5"/>
  <c r="G137" i="5"/>
  <c r="G138" i="5"/>
  <c r="G139" i="5"/>
  <c r="G129" i="5"/>
  <c r="G127" i="5"/>
  <c r="G126" i="5"/>
  <c r="G125" i="5"/>
  <c r="G124" i="5"/>
  <c r="G87" i="5"/>
  <c r="G88" i="5"/>
  <c r="G89" i="5"/>
  <c r="G90" i="5"/>
  <c r="G91" i="5"/>
  <c r="G92" i="5"/>
  <c r="G93" i="5"/>
  <c r="G94" i="5"/>
  <c r="G95" i="5"/>
  <c r="G96" i="5"/>
  <c r="G97" i="5"/>
  <c r="G98" i="5"/>
  <c r="G99" i="5"/>
  <c r="G100" i="5"/>
  <c r="G101" i="5"/>
  <c r="G102" i="5"/>
  <c r="G103" i="5"/>
  <c r="G104" i="5"/>
  <c r="G105" i="5"/>
  <c r="G106" i="5"/>
  <c r="G107" i="5"/>
  <c r="G108" i="5"/>
  <c r="G110" i="5"/>
  <c r="G111" i="5"/>
  <c r="G112" i="5"/>
  <c r="G113" i="5"/>
  <c r="G109" i="5"/>
  <c r="G114" i="5"/>
  <c r="G115" i="5"/>
  <c r="I14" i="10" l="1"/>
  <c r="I9" i="10"/>
  <c r="I29" i="7"/>
  <c r="I14" i="8"/>
  <c r="G18" i="10"/>
  <c r="I32" i="1"/>
  <c r="I46" i="1"/>
  <c r="I70" i="1"/>
  <c r="I12" i="1"/>
  <c r="I75" i="1"/>
  <c r="I18" i="1"/>
  <c r="I69" i="1"/>
  <c r="G78" i="1"/>
  <c r="I50" i="1"/>
  <c r="I127" i="5"/>
  <c r="G81" i="5" l="1"/>
  <c r="G80" i="5"/>
  <c r="G79" i="5"/>
  <c r="G78" i="5"/>
  <c r="G77" i="5"/>
  <c r="G64" i="5"/>
  <c r="G65" i="5"/>
  <c r="G66" i="5"/>
  <c r="G67" i="5"/>
  <c r="G68" i="5"/>
  <c r="G69" i="5"/>
  <c r="G70" i="5"/>
  <c r="G59" i="5"/>
  <c r="G60" i="5"/>
  <c r="G61" i="5"/>
  <c r="G62" i="5"/>
  <c r="G51" i="5"/>
  <c r="G52" i="5"/>
  <c r="G53" i="5"/>
  <c r="G54" i="5"/>
  <c r="G55" i="5"/>
  <c r="G45" i="5"/>
  <c r="G46" i="5"/>
  <c r="G47" i="5"/>
  <c r="G48" i="5"/>
  <c r="G49" i="5"/>
  <c r="G22" i="5"/>
  <c r="G23" i="5"/>
  <c r="G24" i="5"/>
  <c r="G25" i="5"/>
  <c r="G26" i="5"/>
  <c r="G27" i="5"/>
  <c r="G28" i="5"/>
  <c r="G29" i="5"/>
  <c r="G30" i="5"/>
  <c r="G31" i="5"/>
  <c r="G6" i="5"/>
  <c r="G7" i="5"/>
  <c r="G8" i="5"/>
  <c r="G9" i="5"/>
  <c r="G10" i="5"/>
  <c r="G11" i="5"/>
  <c r="G12" i="5"/>
  <c r="G13" i="5"/>
  <c r="G14" i="5"/>
  <c r="G15" i="5"/>
  <c r="G16" i="5"/>
  <c r="G17" i="5"/>
  <c r="G18" i="5"/>
  <c r="G19" i="5"/>
  <c r="G20" i="5"/>
  <c r="G144" i="5"/>
  <c r="I144" i="5" s="1"/>
  <c r="G140" i="5"/>
  <c r="I140" i="5" s="1"/>
  <c r="G130" i="5"/>
  <c r="G128" i="5"/>
  <c r="I130" i="5" s="1"/>
  <c r="G123" i="5"/>
  <c r="G122" i="5"/>
  <c r="G121" i="5"/>
  <c r="G120" i="5"/>
  <c r="G119" i="5"/>
  <c r="G118" i="5"/>
  <c r="G117" i="5"/>
  <c r="G116" i="5"/>
  <c r="G86" i="5"/>
  <c r="G85" i="5"/>
  <c r="G84" i="5"/>
  <c r="G83" i="5"/>
  <c r="G82" i="5"/>
  <c r="G71" i="5"/>
  <c r="G63" i="5"/>
  <c r="G58" i="5"/>
  <c r="G57" i="5"/>
  <c r="G56" i="5"/>
  <c r="G50" i="5"/>
  <c r="G44" i="5"/>
  <c r="G43" i="5"/>
  <c r="G42" i="5"/>
  <c r="G41" i="5"/>
  <c r="G40" i="5"/>
  <c r="G39" i="5"/>
  <c r="G38" i="5"/>
  <c r="G37" i="5"/>
  <c r="G36" i="5"/>
  <c r="G35" i="5"/>
  <c r="G34" i="5"/>
  <c r="G33" i="5"/>
  <c r="G32" i="5"/>
  <c r="G21" i="5"/>
  <c r="G5" i="5"/>
  <c r="I123" i="5" l="1"/>
  <c r="I71" i="5"/>
  <c r="I36" i="5"/>
  <c r="I115" i="5"/>
  <c r="I43" i="5"/>
  <c r="G153" i="5"/>
  <c r="C4" i="3" s="1"/>
  <c r="C11" i="3" s="1"/>
</calcChain>
</file>

<file path=xl/sharedStrings.xml><?xml version="1.0" encoding="utf-8"?>
<sst xmlns="http://schemas.openxmlformats.org/spreadsheetml/2006/main" count="1319" uniqueCount="441">
  <si>
    <t>VALSTYBINĖS REIKŠMĖS KRAŠTO KELIO NR. 217 KLAIPĖDA–JOKŪBAVAS RUOŽO NUO 6,385 IKI 8,026 KM REKONSTRAVIMO PROJEKTAS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</si>
  <si>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</si>
  <si>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</si>
  <si>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</si>
  <si>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</si>
  <si>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</si>
  <si>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</si>
  <si>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</si>
  <si>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</si>
  <si>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</si>
  <si>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</si>
  <si>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Kelio ašinės linijos ir kelio juostos nužymėjimas trasoje</t>
  </si>
  <si>
    <t>km</t>
  </si>
  <si>
    <t>1.2</t>
  </si>
  <si>
    <t>Minkštų veislių medžių ≥ Ø32 cm kirtimas, šakų genėjimas ir kelmų pašalinimas</t>
  </si>
  <si>
    <t>vnt.</t>
  </si>
  <si>
    <t>1.3</t>
  </si>
  <si>
    <t>Medienos paruošimas iš nukirstų  minkštų veislių medžių ≥ Ø32 cm</t>
  </si>
  <si>
    <t>m3</t>
  </si>
  <si>
    <t>1.4</t>
  </si>
  <si>
    <t>Minkštų veislių medžių iki Ø24 cm kirtimas, šakų genėjimas ir kelmų pašalinimas</t>
  </si>
  <si>
    <t>1.5</t>
  </si>
  <si>
    <t>Medienos paruošimas iš nukirstų  minkštų veislių medžių iki Ø24 cm</t>
  </si>
  <si>
    <t>1.6</t>
  </si>
  <si>
    <t>Minkštų veislių medžių iki Ø16 cm kirtimas, šakų genėjimas ir kelmų pašalinimas</t>
  </si>
  <si>
    <t>1.7</t>
  </si>
  <si>
    <t>Medienos paruošimas iš nukirstų  minkštų veislių medžių  iki Ø16 cm</t>
  </si>
  <si>
    <t>1.8</t>
  </si>
  <si>
    <t>Vidutinio tankumo krūmų pašalinimas rankiniu būdu</t>
  </si>
  <si>
    <t>m2</t>
  </si>
  <si>
    <t>1.9</t>
  </si>
  <si>
    <t>Medžių atliekų smulkinimas, pakrovimas ir išvežimas iki 40 km atstumu.</t>
  </si>
  <si>
    <t>1.10</t>
  </si>
  <si>
    <t>Kelio ženklų skydų demontavimas nuo vienastiebių  atramų</t>
  </si>
  <si>
    <t>1.11</t>
  </si>
  <si>
    <t>Kelio ženklų skydų demontavimas nuo dvistiebių atramų</t>
  </si>
  <si>
    <t>1.12</t>
  </si>
  <si>
    <t>Kelio ženklų vienastiebių atramų demontavimas</t>
  </si>
  <si>
    <t>1.13</t>
  </si>
  <si>
    <t>Kelio ženklų dvistiebių  atramų demontavimas</t>
  </si>
  <si>
    <t>1.14</t>
  </si>
  <si>
    <t>Signalinių stulpelių išardymas (A grupės)</t>
  </si>
  <si>
    <t>1.15</t>
  </si>
  <si>
    <t>Kelio ženklų skydų ir atramų (be pamatų), signalinių stulpelių  ir kt. pakrovimas ir išvežimas į Raseinių kelių tarnybos Pagrybio meistrija (140 km atstumu)</t>
  </si>
  <si>
    <t>t</t>
  </si>
  <si>
    <t>1.16</t>
  </si>
  <si>
    <t>Asfalto dangos frezavimas su pakrovimu</t>
  </si>
  <si>
    <t>1.17</t>
  </si>
  <si>
    <t>Nufrezuoto asfalto granulių pervežimas į sandėliavimo aikštelę iki 40 km atstumu</t>
  </si>
  <si>
    <t>1.18</t>
  </si>
  <si>
    <t>Grįžtamosios medžiagos (nufrezuotas asfaltas), įkainis  ≥  9,58 Eur/m3 (sąmatoje įvertinamas su minuso ženklu)</t>
  </si>
  <si>
    <t>1.19</t>
  </si>
  <si>
    <t>Suoliukų išardymas</t>
  </si>
  <si>
    <t>1.20</t>
  </si>
  <si>
    <t>Šiukšlių dėžių išardymas</t>
  </si>
  <si>
    <t>1.21</t>
  </si>
  <si>
    <t>Autobusų sustojimo paviljono išardymas</t>
  </si>
  <si>
    <t>1.22</t>
  </si>
  <si>
    <t>Betoninių kelio bortų ant betoninio pagrindo išardymas</t>
  </si>
  <si>
    <t>m</t>
  </si>
  <si>
    <t>1.23</t>
  </si>
  <si>
    <t>Betoninių vejos bortų ant betoninio pagrindo išardymas</t>
  </si>
  <si>
    <t>1.24</t>
  </si>
  <si>
    <t>Betoninės dangos išardymas</t>
  </si>
  <si>
    <t>1.25</t>
  </si>
  <si>
    <t>Esamos gelžbetoninės pralaidos Ø1,0 m išardymas</t>
  </si>
  <si>
    <t>1.26</t>
  </si>
  <si>
    <t>Esamų plastikinių pralaidų Ø0,4 m išardymas</t>
  </si>
  <si>
    <t>1.27</t>
  </si>
  <si>
    <t>Esamos plastikinės pralaidos Ø0,2 m išardymas</t>
  </si>
  <si>
    <t>1.28</t>
  </si>
  <si>
    <t>Esamos gelžbetoninės pralaidos Ø0,15 m išardymas</t>
  </si>
  <si>
    <t>1.29</t>
  </si>
  <si>
    <t>Esamo gelžbetoninio tilto išardymas</t>
  </si>
  <si>
    <t>1.30</t>
  </si>
  <si>
    <t>Išardytų konstr. ir elementų (betoninių kelio ženklų pamatų,  suoliukų,  šiukšlių dėžių, paviljono, pralaidų, tilto konstrukcijų) pakrovimas ir išvežimas iki 40 km atstumu.</t>
  </si>
  <si>
    <t>1.31</t>
  </si>
  <si>
    <t>Dirvožemio vid. 20 cm pašalinimas, perstumiant buldozeriu iki 20 m, pakrovimas ir išvežimas iki 40 km atstumu.</t>
  </si>
  <si>
    <t>1.32</t>
  </si>
  <si>
    <t>Dirvožemio vid. 20cm pašalinimas, perstumiant buldozeriu iki 20 m, pakrovimas ir vežimas rangovo pasirinktu atstumu (sandėliavimui )</t>
  </si>
  <si>
    <t>Iš viso skyriuje 1, 
Eur be PVM</t>
  </si>
  <si>
    <t>2. Žemės sankasa</t>
  </si>
  <si>
    <t>2.1</t>
  </si>
  <si>
    <t>Grunto kasimas ekskavatoriais iškasose, pakrovimas į autosavivarčius ir pervežimas iki 2 km atstumu į pylimus ir dabas juose</t>
  </si>
  <si>
    <t>2.2</t>
  </si>
  <si>
    <t>Grunto kasimas ekskavatoriais iškasose, pakrovimas į autosavivarčius ir išvežimas iki 40 km atstumu.</t>
  </si>
  <si>
    <t>2.3</t>
  </si>
  <si>
    <t xml:space="preserve">Gruntų stiprinimas 20 cm storiu </t>
  </si>
  <si>
    <t>2.4</t>
  </si>
  <si>
    <t>Žemės sankasos viršaus planiravimas mechanizuotu būdu</t>
  </si>
  <si>
    <t>2.5</t>
  </si>
  <si>
    <t>Žemės sankasos viršaus tankinimas mechanizuotu būdu</t>
  </si>
  <si>
    <t>2.6</t>
  </si>
  <si>
    <t>Plotų, sankasos šlaitų, planiravimas mechanizuotu būdu</t>
  </si>
  <si>
    <t>2.7</t>
  </si>
  <si>
    <t>Plotų, sankasos šlaitų, planiravimas rankiniu būdu</t>
  </si>
  <si>
    <t>Iš viso skyriuje 2, 
Eur be PVM</t>
  </si>
  <si>
    <t>3. Kelio dangos konstrukcija 
(I dangos konstrukcijos variantas)</t>
  </si>
  <si>
    <t>3.1</t>
  </si>
  <si>
    <t>28 cm storio apsauginio šalčiui atsparaus sluoksnio įrengimas</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</si>
  <si>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</si>
  <si>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3.2</t>
  </si>
  <si>
    <t>20 cm storio skaldos pagrindo sluoksnio iš nesurištojo mineralinių medžiagų mišinio 0/45 įrengimas pridedant iki 20% nufrezuoto asfalto granulių (NAG)</t>
  </si>
  <si>
    <t>3.3</t>
  </si>
  <si>
    <t>10 cm storio pagrindo sluoksnis iš mišinio AC 22 PS įrengimas</t>
  </si>
  <si>
    <t>3.4</t>
  </si>
  <si>
    <t>Bituminės emulsijos C40B5-S arba C60B4-S tolygaus sluoksnio paskleidimas</t>
  </si>
  <si>
    <t>3.5</t>
  </si>
  <si>
    <t>4 cm storio apatinio asfalto sluoksnio iš mišinio AC 16 AS įrengimas</t>
  </si>
  <si>
    <t>3.6</t>
  </si>
  <si>
    <t>3.7</t>
  </si>
  <si>
    <t>3 cm storio viršutinio asfalto sluoksnio iš mišinio SMA 8 S įrengimas</t>
  </si>
  <si>
    <t>3.8</t>
  </si>
  <si>
    <t>Išilginių asfalto dangos siūlių apdorojimas bitumine mase, klojant asfaltą „karštas prie šalto“</t>
  </si>
  <si>
    <t>3.9</t>
  </si>
  <si>
    <t>Skersinių asfalto dangos siūlių apdorojimas bitumine mase, klojant asfaltą „karštas prie šalto“</t>
  </si>
  <si>
    <t>3.10</t>
  </si>
  <si>
    <t>Betoninių kelio bortų 100.15.30 ant C20/25 betono pagrindo įrengimas (1 m – 0,12 m3)</t>
  </si>
  <si>
    <t>3.11</t>
  </si>
  <si>
    <t>Betoninių nužemintų kelio bortų 100.15.22 ant C20/25 betono pagrindo įrengimas (1 m – 0,11 m3)</t>
  </si>
  <si>
    <t>3.12</t>
  </si>
  <si>
    <t>Betoninių nužemintų pereinamųjų kelio bortų 100.15.22/30 ant C20/25 betono pagrindo įrengimas (1 m – 0,12 m3)</t>
  </si>
  <si>
    <t>3.13</t>
  </si>
  <si>
    <t>Sandarinimo juostos įrengimas</t>
  </si>
  <si>
    <t>3.14</t>
  </si>
  <si>
    <t>3 cm storio asfalto sluoksnio iš mišinio SMA 8 S įrengimas dangos suvedimui</t>
  </si>
  <si>
    <t>3. Kelio dangos konstrukcija 
(II dangos konstrukcijos variantas)</t>
  </si>
  <si>
    <t>18 cm storio šalčiui nejautrių medžiagų sluoksnio įrengimas</t>
  </si>
  <si>
    <t>30 cm storio skaldos pagrindo sluoksnio iš nesurištojo mineralinių medžiagų mišinio 0/45 įrengimas pridedant iki 10% nufrezuoto asfalto granulių (NAG)</t>
  </si>
  <si>
    <t>m4</t>
  </si>
  <si>
    <t>Iš viso skyriuje 3, 
Eur be PVM</t>
  </si>
  <si>
    <t>4. Keleivių laukimo peronų , šaligatvių ir pėsčiųjų ir dviračių tako įrengimo darbai I dangos konstrukcijos variantas</t>
  </si>
  <si>
    <t>4.1</t>
  </si>
  <si>
    <t>27 cm storio apsauginio šalčiui atsparaus sluoksnio įrengimas</t>
  </si>
  <si>
    <r>
      <rPr>
        <b/>
        <sz val="11"/>
        <color rgb="FFFF0000"/>
        <rFont val="Times New Roman"/>
        <family val="1"/>
        <charset val="186"/>
      </rPr>
      <t>Pastaba:</t>
    </r>
    <r>
      <rPr>
        <sz val="11"/>
        <color rgb="FFFF0000"/>
        <rFont val="Times New Roman"/>
        <family val="1"/>
        <charset val="186"/>
      </rPr>
      <t xml:space="preserve"> Teikėjas pildo pasirinktinai I arba II dangos konstrukcijos variantą</t>
    </r>
  </si>
  <si>
    <t>4.2</t>
  </si>
  <si>
    <t>20 cm storio pagrindo iš nesurištojo skaldytų mineralinių medžiagų mišinio 0/32, 0/45 įrengimas</t>
  </si>
  <si>
    <t>4.3</t>
  </si>
  <si>
    <t>8 cm storio dangos iš asfalto mišinio AC 16 PD įrengimas</t>
  </si>
  <si>
    <t>4.4</t>
  </si>
  <si>
    <t>8 cm storio reljefinių betoninių trinkelių dangos įrengimas, neregių vedimo sistemai, siūles užpildant dolomito smulkiosios mineralinės medžiagos mišiniu 0/5</t>
  </si>
  <si>
    <t>4.5</t>
  </si>
  <si>
    <t xml:space="preserve">Vejos bortų 100.8.20 ant C20/25 betono pagrindo įrengimas </t>
  </si>
  <si>
    <t>4. Keleivių laukimo peronų , šaligatvių ir pėsčiųjų ir dviračių tako įrengimo darbai II dangos konstrukcijos variantas</t>
  </si>
  <si>
    <t>27 cm šalčiui nejautrių medžiagų sluoksnio įrengimas</t>
  </si>
  <si>
    <t>20 cm storio žvyro pagrindo sluoksnis</t>
  </si>
  <si>
    <t>`</t>
  </si>
  <si>
    <t>Iš viso skyriuje 4, 
Eur be PVM</t>
  </si>
  <si>
    <t>5. Kelkraščių įrengimo darbai</t>
  </si>
  <si>
    <t>5.1</t>
  </si>
  <si>
    <t>Kelkraščių apatinio sluoksnio įrengimas iš smėlingo grunto, atsivežant iš karjero</t>
  </si>
  <si>
    <t>5.2</t>
  </si>
  <si>
    <t>10 cm storio kelkraščių tvirtinimas  skaldos nesurištuoju mineralinių medžiagų mišiniu 11/22, pridedant 15% dirvožemio ir užsėjant daugiamečių žolių mišiniu</t>
  </si>
  <si>
    <t>5.3</t>
  </si>
  <si>
    <t>6 cm storio kelkraščių tvirtinimas  dirvožemiu ir užsėjant daugiamečių žolių mišiniu</t>
  </si>
  <si>
    <t>5.4</t>
  </si>
  <si>
    <t xml:space="preserve">–   dirvožemis, atvežant iš sandėliavimo vietos </t>
  </si>
  <si>
    <t>Iš viso skyriuje 5, 
Eur be PVM</t>
  </si>
  <si>
    <t>6. Vieno lygio sankryžos ir nuovažos</t>
  </si>
  <si>
    <t>6.1</t>
  </si>
  <si>
    <t>59 cm storio šalčiui nejautrių medžiagų sluoksnis įrengimas</t>
  </si>
  <si>
    <t>6.2</t>
  </si>
  <si>
    <t xml:space="preserve">20 cm skaldos pagrindo sluoksnio iš nesurištojo mineralinių medžiagų mišinio 0/45  įrengimas  </t>
  </si>
  <si>
    <t>6.3</t>
  </si>
  <si>
    <t>6 cm storio asfalto pagrindo–dangos sluoksnio iš mišinio AC 16 PD įrengimas</t>
  </si>
  <si>
    <t>6.4</t>
  </si>
  <si>
    <t>PP Ø0,4 m skersmens pralaidų įrengimas</t>
  </si>
  <si>
    <t>6.5</t>
  </si>
  <si>
    <t>Pralaidų antgalių įrengimas</t>
  </si>
  <si>
    <t>6.6</t>
  </si>
  <si>
    <t>54 cm storio šalčiui nejautrių medžiagų sluoksnis įrengimas</t>
  </si>
  <si>
    <t>6.7</t>
  </si>
  <si>
    <t>6.8</t>
  </si>
  <si>
    <t>3 cm storio dolomitinių atsijų sluoksnis</t>
  </si>
  <si>
    <t>6.9</t>
  </si>
  <si>
    <t>8 cm storio  betoninių trinkelių dangos įrengimas, siūles užpildant dolomito smulkiosios mineralinės medžiagos mišiniu 0/5</t>
  </si>
  <si>
    <t>6.10</t>
  </si>
  <si>
    <t>6.11</t>
  </si>
  <si>
    <t>6.12</t>
  </si>
  <si>
    <t>20 cm storio skaldos pagrindo sluoksnio iš nesurištojo mineralinių medžiagų mišinio 0/45</t>
  </si>
  <si>
    <t>6.13</t>
  </si>
  <si>
    <t>6.14</t>
  </si>
  <si>
    <t>6.15</t>
  </si>
  <si>
    <t>6.16</t>
  </si>
  <si>
    <t>6.17</t>
  </si>
  <si>
    <t>6.18</t>
  </si>
  <si>
    <t>20 cm storio betono pagrindo įrengimas C30/37, XF4</t>
  </si>
  <si>
    <t>6.19</t>
  </si>
  <si>
    <t>3 cm storio betono skiedinio S15 pasluoksnio įrengimas</t>
  </si>
  <si>
    <t>6.20</t>
  </si>
  <si>
    <t>10x10 cm granitinių trinkelių dangos įrengimas, siūles užpildant cementiniu skiediniu</t>
  </si>
  <si>
    <t>6.21</t>
  </si>
  <si>
    <t>10x10 cm granitinių trinkelių dangos įrengimas, siūles užpildant dolomito smulkiosios mineralinės medžiagos mišiniu 0/5</t>
  </si>
  <si>
    <t>6.22</t>
  </si>
  <si>
    <t>6.23</t>
  </si>
  <si>
    <t>6.24</t>
  </si>
  <si>
    <t>Šalčiui nejautrių medžiagų sluoksnis įrengimas</t>
  </si>
  <si>
    <t>6.25</t>
  </si>
  <si>
    <t>Temperatūrinių siūlių įrengimas nuogrindos betono pagrinde</t>
  </si>
  <si>
    <t>6.26</t>
  </si>
  <si>
    <t>Plieninė juosta su ankeriais</t>
  </si>
  <si>
    <t>6.27</t>
  </si>
  <si>
    <t>Kietos gumos įdėklas 200x28x1 cm</t>
  </si>
  <si>
    <t>6.28</t>
  </si>
  <si>
    <t>Siūlių elastinė sandariklio masė</t>
  </si>
  <si>
    <t>6.29</t>
  </si>
  <si>
    <t>Granitinių nužemintų kelio bortų 100.15.22 ant C20/25 betono pagrindo įrengimas (1 m – 0,11 m3)</t>
  </si>
  <si>
    <t>6.30</t>
  </si>
  <si>
    <t>Tolimesnės kelio atkarpos pažvyravimas vid. 20 cm storio sluoksniu žvyro mišiniu</t>
  </si>
  <si>
    <t>Iš viso skyriuje 6, 
Eur be PVM</t>
  </si>
  <si>
    <t>7. Vandens pralaidos, kertančios kelią</t>
  </si>
  <si>
    <t>7.1</t>
  </si>
  <si>
    <t>Pralaidos iš metalinių vamzdžių Ø1,0 m įrengimas :
 - tranšėjos iškasimas mechanizuotu būdu,  pakrovimas į autosavivarčius ir išvežimas iki 10 km atstumu (91 m3)
 - smėlio pagrindo sluoksnio iš nesurištojo mineralinių medžiagų mišinio 0/32 įrengimas atraminėse prizmėse (2 m3)
 - neaustinės geotekstilės (svoris ≥ 200 g/m2) atraminės prizmės klojimas (49 m2)
 - geomembranos (t ≥ 1,5 mm) atraminės prizmės klojimas (15 m2)
 - atraminės prizmės įrengimas iš šalčiui atsparių medžiagų gruntu ir sutankinimas (15 m3)
 - smėlio pagrindo po vamzdžiu įrengimas (5 m3)
 - neaustinės geotekstilės (svoris ≥ 170 g/m2) paklojimas (150 m2)</t>
  </si>
  <si>
    <t>kompl.</t>
  </si>
  <si>
    <t>7.2</t>
  </si>
  <si>
    <t>Metalinio vamzdžio Ø1,0 m įrengimas</t>
  </si>
  <si>
    <t>7.3</t>
  </si>
  <si>
    <t>Tranšėjos užpylimas pasluoksniui gerai drenuojančiu gruntu sutankinant rankiniu būdu</t>
  </si>
  <si>
    <t>7.4</t>
  </si>
  <si>
    <t>Tranšėjos užpylimas pasluoksniui gerai drenuojančiu gruntu sutankinant mechanizuotu būdu</t>
  </si>
  <si>
    <t>7.5</t>
  </si>
  <si>
    <t>Įtekamojo ir ištekamojo antgalių įrengimas ir tvirtinimas :
- betonas C 30/37 (1,9 m3)
- betoninės plokštės P1 49x49x10 cm (19 m2)
- skalda iš mineralinių medžiagų mišinio 22/32 (h–10 cm) (2 m3)
- skalda iš mineralinių medžiagų mišinio 22/32 (h–15 cm) (0,5 m3)
- cementinis skiedinys (0,5 m3)</t>
  </si>
  <si>
    <t>7.6</t>
  </si>
  <si>
    <t>Surenkamos metalinės pralaidos Ø 4,60 x 2,98 įrengimas :
 - smėlio pagrindo sluoksnio iš nesurištojo mineralinių medžiagų mišinio 0/32 įrengimas atraminėse prizmėse (10 m3)
 - neaustinės geotekstilės (svoris ≥ 200 g/m2) atraminės prizmės klojimas (158 m2)
 - geomembranos (t ≥ 1,5 mm) atraminės prizmės klojimas (68 m2)
 - atraminės prizmės įrengimas iš šalčiui atsparių medžiagų gruntu ir sutankinimas (88 m3)
 - smėlio pagrindo po vamzdžiu įrengimas (60 m3)
 - neaustinės geotekstilės (svoris ≥ 170 g/m2) paklojimas (460 m2)
 - atraminių blokų 1,45 m x 4,35 m įrengimas betono klasė ne mažesnė C20/25 (4,5 m3)</t>
  </si>
  <si>
    <t>7.7</t>
  </si>
  <si>
    <t>Surenkamos metalinės pralaidos Ø 4,60 x 2,98 įrengimas</t>
  </si>
  <si>
    <t>7.8</t>
  </si>
  <si>
    <t>Įtekamojo ir ištekamojo antgalių įrengimas ir tvirtinimas :
- betonas C 20/25 (9 m3)
- betoninės plokštės P1 49x49x10 cm (254 m2)
- skalda iš mineralinių medžiagų mišinio 22/32 (h–10 cm) (7 m3)
- skalda iš mineralinių medžiagų mišinio 22/32 (h–15 cm) (6 m3)
- cementinis skiedinys (5 m3)</t>
  </si>
  <si>
    <t>Iš viso skyriuje 7, 
Eur be PVM</t>
  </si>
  <si>
    <t xml:space="preserve">8. Tvirtinimo darbai </t>
  </si>
  <si>
    <t>8.1</t>
  </si>
  <si>
    <t>Dirvožemio atvežimas iš sandėliavimo vietos iki 5 km atstumu</t>
  </si>
  <si>
    <t>8.2</t>
  </si>
  <si>
    <t>Šlaitų ir plotų sutvirtinimas užpilant 6 cm storio (esamo) dirvožemio sluoksniu, užsėjant daugiamečių žolių mišiniu mechanizuotu būdu</t>
  </si>
  <si>
    <t>8.3</t>
  </si>
  <si>
    <t>Šlaitų ir plotų sutvirtinimas užpilant 6 cm storio (esamo) dirvožemio sluoksniu, užsėjant daugiamečių žolių mišiniu rankiniu būdu</t>
  </si>
  <si>
    <t>8.4</t>
  </si>
  <si>
    <t>Griovio dugno tvirtinimas žvyru fr. 22/32, h=0,10 m</t>
  </si>
  <si>
    <t>Iš viso skyriuje 8, 
Eur be PVM</t>
  </si>
  <si>
    <t>9. Kelio apstatymas ir saugaus eismo organizavimas (kelio ženklai)</t>
  </si>
  <si>
    <t>9.1</t>
  </si>
  <si>
    <t>Kelio ženklų vienastiebių metalinių atramų (Ø60,3mm) ant monolitinių betoninių pamatų įrengimas :
  – atramų 25,6 m
 – skydų 10/3,3 vnt./m2</t>
  </si>
  <si>
    <t>9.2</t>
  </si>
  <si>
    <t xml:space="preserve">Kelio ženklų dvistiebių metalinių atramų (Ø76,1) ant monolitinių betoninių pamatų įrengimas:
  – atramų 34,2 m
 – skydų 12/6,2 vnt./m2 </t>
  </si>
  <si>
    <t>9.3</t>
  </si>
  <si>
    <t>Kelio ženklų vienastiebių metalinių atramų (Ø76,1mm) ant monolitinių betoninių pamatų įrengimas:
  – atramų 34,8 m
 – skydų 12/11,8 vnt./m2</t>
  </si>
  <si>
    <t>Iš viso skyriuje 9, 
Eur be PVM</t>
  </si>
  <si>
    <t>10. Kelio apstatymas ir saugaus eismo organizavimas (horizontalusis ženklinimas)</t>
  </si>
  <si>
    <t>10.1</t>
  </si>
  <si>
    <t>Dangos ženklinimas 1.1 balta siaura ištisine 0,12 m pločio linija (polimerinėmis medžiagomis)</t>
  </si>
  <si>
    <t>10.2</t>
  </si>
  <si>
    <t>Dangos ženklinimas 1.2 balta plačia ištisine 0,25 m pločio linija (polimerinėmis medžiagomis )</t>
  </si>
  <si>
    <t>10.3</t>
  </si>
  <si>
    <t>Dangos ženklinimas 1.5 balta siaura brūkšnine 0,12 m pločio linija, kai brūkšnio ir tarpo santykis 1:3 (polimerinėmis medžiagomis)</t>
  </si>
  <si>
    <t>10.4</t>
  </si>
  <si>
    <t>Dangos ženklinimas 1.6 balta siaura brūkšnine 0,12 m pločio linija, kai brūkšnio ir tarpo santykis 3:1 (polimerinėmis medžiagomis)</t>
  </si>
  <si>
    <t>10.5</t>
  </si>
  <si>
    <t>Dangos ženklinimas 1.7 balta siaura brūkšnine 0,12 m pločio linija, kai brūkšnio ir tarpo santykis 1:1 (polimerinėmis medžiagomis)</t>
  </si>
  <si>
    <t>10.6</t>
  </si>
  <si>
    <t>Dangos ženklinimas 1.7 balta siaura brūkšnine 0,12 m pločio linija, kai brūkšnio ir tarpo santykis 3:3 (polimerinėmis medžiagomis)</t>
  </si>
  <si>
    <t>10.7</t>
  </si>
  <si>
    <t>Dangos ženklinimas 1.12 iš baltų trikampių sudaryta linija (polimerinėmis medžiagomis)</t>
  </si>
  <si>
    <t>10.8</t>
  </si>
  <si>
    <t>Dangos ženklinimas 1.18   (polimerinėmis medžiagomis)</t>
  </si>
  <si>
    <t>10.9</t>
  </si>
  <si>
    <t>Dangos ženklinimas 1.15.1  (polimerinėmis medžiagomis)</t>
  </si>
  <si>
    <t>10.10</t>
  </si>
  <si>
    <t>Dangos ženklinimas 1.22 balta plačia brūkšnine 0,25 m pločio linija, kai brūkšnio ir tarpo santykis 1:1 (polimerinėmis medžiagomis)</t>
  </si>
  <si>
    <t>Iš viso skyriuje 10, 
Eur be PVM</t>
  </si>
  <si>
    <t>11. Kelio apstatymas ir saugaus eismo organizavimas (eismo saugumo priemonės)</t>
  </si>
  <si>
    <t>11.1</t>
  </si>
  <si>
    <t>Apsauginės pėsčiųjų tvorelės įrengimas</t>
  </si>
  <si>
    <t>11.2</t>
  </si>
  <si>
    <t>Plastikinių signalinių stulpelių pastatymas (A grupės)</t>
  </si>
  <si>
    <t>11.3</t>
  </si>
  <si>
    <t>Vienpusių apsauginių metalinių atitvarų N2 W4 A ant metalinių statramsčių įrengimas</t>
  </si>
  <si>
    <t>11.4</t>
  </si>
  <si>
    <t>Vienpusių apsauginių metalinių atitvarų N2 W4 A pradinio / galinio komponento įrengimas (12 metrų) (vnt.=2)</t>
  </si>
  <si>
    <t>Iš viso skyriuje 11, 
Eur be PVM</t>
  </si>
  <si>
    <t>12. Kiti darbai</t>
  </si>
  <si>
    <t>12.1</t>
  </si>
  <si>
    <t>Paviljonų pastatymas</t>
  </si>
  <si>
    <t>12.2</t>
  </si>
  <si>
    <t>Suolų pastatymas</t>
  </si>
  <si>
    <t>12.3</t>
  </si>
  <si>
    <t>Šiukšlių dėžių pastatymas</t>
  </si>
  <si>
    <t>12.4</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</si>
  <si>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</si>
  <si>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ha</t>
  </si>
  <si>
    <t>12.5</t>
  </si>
  <si>
    <t>Kadastrinės bylos parengimas</t>
  </si>
  <si>
    <t>12.6</t>
  </si>
  <si>
    <t>Tranšėjų kasimas rankiniu būdu kabeliams II gr. grunte</t>
  </si>
  <si>
    <t>12.7</t>
  </si>
  <si>
    <t>Tranšėjų užpylimas rankiniu būdu kabeliams II gr. grunte</t>
  </si>
  <si>
    <t>12.8</t>
  </si>
  <si>
    <t>RAIN kabelio apsaugojimas sudedamais plastikiniais d110 dėklais</t>
  </si>
  <si>
    <t>Iš viso skyriuje 12, 
Eur be PVM</t>
  </si>
  <si>
    <t>IŠ VISO ŽINIARAŠTYJE 1, EUR BE PVM</t>
  </si>
  <si>
    <t>DARBŲ KIEKIŲ ŽINIARAŠTIS NR. 2 – SUSISIEKIMO DALIS  (KELIO NR. NR. 2255 BAUKŠTINIKAI–ŠATRIAI SUVESTINIS SĄNAUDŲ KIEKIŲ ŽINIARAŠTIS)</t>
  </si>
  <si>
    <t>Vieneto kaina, Eur be PVM  (pildo Teikėjas)</t>
  </si>
  <si>
    <t>Kelio ženklų skydų ir atramų (be pamatų),  ir kt. pakrovimas ir išvežimas į Raseinių kelių tarnybos Pagrybio meistrija (140 km atstumu)</t>
  </si>
  <si>
    <t>Esamų plastikinių pralaidų Ø0,4 m išardymas ir išvežimas iki 40 km atstumu</t>
  </si>
  <si>
    <t>Dirvožemio vid. 20 cm pašalinimas, perstumiant buldozeriu iki 20 m, pakrovimas ir išvežimas iki 40 km atstumu</t>
  </si>
  <si>
    <t>Grunto kasimas ekskavatoriais iškasose, pakrovimas į autosavivarčius ir išvežimas iki 40 km atstumu</t>
  </si>
  <si>
    <r>
      <rPr>
        <b/>
        <sz val="11"/>
        <rFont val="Times New Roman"/>
        <family val="1"/>
        <charset val="186"/>
      </rPr>
      <t xml:space="preserve">Pastaba: </t>
    </r>
    <r>
      <rPr>
        <sz val="11"/>
        <rFont val="Times New Roman"/>
        <family val="1"/>
        <charset val="186"/>
      </rPr>
      <t>Teikėjas pildo pasirinktinai I arba II dangos konstrukcijos variantą</t>
    </r>
  </si>
  <si>
    <t>4. Šaligatvių įrengimo darbai I dangos konstrukcijos variantas</t>
  </si>
  <si>
    <t>8 cm storio  reljefinių betoninių trinkelių dangos įrengimas, siūles užpildant dolomito smulkiosios mineralinės medžiagos mišiniu 0/5</t>
  </si>
  <si>
    <t>4.6</t>
  </si>
  <si>
    <t>4.7</t>
  </si>
  <si>
    <t>4. Šaligatvių įrengimo darbai II dangos konstrukcijos variantas</t>
  </si>
  <si>
    <t>27 cm storio šalčiui nejautrių medžiagų sluoksnis įrengimas</t>
  </si>
  <si>
    <t xml:space="preserve">15 cm skaldos pagrindo sluoksnio iš nesurištojo mineralinių medžiagų mišinio 0/45  įrengimas  </t>
  </si>
  <si>
    <t xml:space="preserve">7. Tvirtinimo darbai </t>
  </si>
  <si>
    <t>8. Kelio apstatymas ir saugaus eismo organizavimas (kelio ženklai)</t>
  </si>
  <si>
    <t>Kelio ženklų vienastiebių metalinių atramų (Ø76,1mm) ant monolitinių betoninių pamatų įrengimas:
  – atramų 7,4 m
 – skydų 2/0,958 vnt./m2</t>
  </si>
  <si>
    <t>9. Kelio apstatymas ir saugaus eismo organizavimas (horizontalusis ženklinimas)</t>
  </si>
  <si>
    <t>9.4</t>
  </si>
  <si>
    <t>10. Kiti darbai</t>
  </si>
  <si>
    <t>IŠ VISO ŽINIARAŠTYJE 2, EUR BE PVM</t>
  </si>
  <si>
    <t>DARBŲ KIEKIŲ ŽINIARAŠTIS NR. 3 – VANDENTIEKIO IR NUOTEKŲ ŠALINIMO DALIS</t>
  </si>
  <si>
    <t>1. Paviršinių nuotekų surinkimo sistemos įrengimo darbai</t>
  </si>
  <si>
    <t>Plastikiniai lygūs DN200 SN8 klasės vamzdžiai</t>
  </si>
  <si>
    <t>Plastikiniai lygūs DN300 SN8 klasės vamzdžiai</t>
  </si>
  <si>
    <t>Protarpinės vamzdžių pravedimui per g/b šulinio sienas, kai vamzdžių DN200</t>
  </si>
  <si>
    <t>Protarpinės vamzdžių pravedimui per g/b šulinio sienas, kai vamzdžių DN300</t>
  </si>
  <si>
    <t>Naujai įrengiami d 0,7m g/b surinkimo šuliniai su hidroizoliacija ir ketiniais D400 klasės dangčiais</t>
  </si>
  <si>
    <t>1.5.1</t>
  </si>
  <si>
    <t>bordiūrinės grotelės</t>
  </si>
  <si>
    <t>1.5.2</t>
  </si>
  <si>
    <t>suminis šulinio aukštis</t>
  </si>
  <si>
    <t>Naujai įrengiami d 1,0m g/b kanalizacijos šuliniai su hidroizoliacija ir ketiniais D400 klasės dangčiais</t>
  </si>
  <si>
    <t>1.6.1</t>
  </si>
  <si>
    <t>aklini liukai</t>
  </si>
  <si>
    <t>1.6.2</t>
  </si>
  <si>
    <t>1.6.3</t>
  </si>
  <si>
    <t>latakų šulinio dugne įrengimas iš C12/15 markės</t>
  </si>
  <si>
    <r>
      <t>m</t>
    </r>
    <r>
      <rPr>
        <vertAlign val="superscript"/>
        <sz val="11"/>
        <rFont val="Times New Roman"/>
        <family val="1"/>
        <charset val="186"/>
      </rPr>
      <t>3</t>
    </r>
  </si>
  <si>
    <t>Šulinio nužymėjimo ženklai</t>
  </si>
  <si>
    <t>2. Žemės darbai paviršinių nuotekų surinkimo sistemos įrengimui</t>
  </si>
  <si>
    <t>Tranšėjų kasimas mechanizuotai iki 2,5 m gylio grunte (su grunto išvežimu iki 1 km sandėliavimui)</t>
  </si>
  <si>
    <r>
      <t>m</t>
    </r>
    <r>
      <rPr>
        <i/>
        <vertAlign val="superscript"/>
        <sz val="11"/>
        <rFont val="Times New Roman"/>
        <family val="1"/>
        <charset val="186"/>
      </rPr>
      <t>3</t>
    </r>
  </si>
  <si>
    <t>Grunto kasimas rankiniu būdu sankirtose su kitomis komunikacijomis</t>
  </si>
  <si>
    <t>Tranšėjų dugno pagilinimas rankiniu būdu ir išlyginimas</t>
  </si>
  <si>
    <t>Vamzdžių užpylimas smėliniu gruntu, sutankinant vibroplokštėmis</t>
  </si>
  <si>
    <t>Vamzdžių užpylimas smėliniu gruntu, sutankinant rankiniu būdu</t>
  </si>
  <si>
    <t>Vamzdynų užpylimas vietiniu gruntu ir sutankinimas vibroplokštėmis, atvežant gruntą iš sandėliavimo vietos</t>
  </si>
  <si>
    <t>Likusio grunto išvežimas</t>
  </si>
  <si>
    <t>3. Drenažo įrengimas</t>
  </si>
  <si>
    <t>Grunto kasimas ekskavatoriais, pakrovimas į autosavivarčius pervežimas iki 2 km atstumu į pylimus ir darbas juose</t>
  </si>
  <si>
    <t>Drenažo pagrindo įrengimas iš skaldelės 5/11</t>
  </si>
  <si>
    <t>Skaldelės 11/22 įrengimas</t>
  </si>
  <si>
    <r>
      <t>Filtruojančios geosintetinės medžiagos paklojimas (svoris ≥ 170 g/m</t>
    </r>
    <r>
      <rPr>
        <vertAlign val="superscript"/>
        <sz val="11"/>
        <rFont val="Times New Roman"/>
        <family val="1"/>
        <charset val="186"/>
      </rPr>
      <t>2</t>
    </r>
    <r>
      <rPr>
        <sz val="11"/>
        <rFont val="Times New Roman"/>
        <family val="1"/>
        <charset val="186"/>
      </rPr>
      <t>)</t>
    </r>
  </si>
  <si>
    <r>
      <t>m</t>
    </r>
    <r>
      <rPr>
        <vertAlign val="superscript"/>
        <sz val="11"/>
        <rFont val="Times New Roman"/>
        <family val="1"/>
        <charset val="186"/>
      </rPr>
      <t>2</t>
    </r>
  </si>
  <si>
    <t>Tranšėjos užpylimas apsauginiu šalčiui atspariu gruntu ir sutankinimas</t>
  </si>
  <si>
    <t>4. Vamzdynų bandymai</t>
  </si>
  <si>
    <t>Paklotų vamzdynų tinklo hidraulinis bandymas</t>
  </si>
  <si>
    <t>Paklotų vamzdynų tinklo apžiūra TV kamera</t>
  </si>
  <si>
    <t>IŠ VISO ŽINIARAŠTYJE 3, EUR BE PVM</t>
  </si>
  <si>
    <t>Valstybinės reikšmės krašto kelio Nr. 217 ruožo nuo 6,385 iki 8,026 km rekonstravimas</t>
  </si>
  <si>
    <t>DARBŲ KIEKIŲ ŽINIARAŠTIS NR. 4 – ELEKTROTECHNIKOS (GATVĖS APŠVIETIMO) DALIS</t>
  </si>
  <si>
    <t>1. Elektrotechnikos darbai</t>
  </si>
  <si>
    <t>Esamo tinklo apsaugojimas</t>
  </si>
  <si>
    <t>Tranšėjos kasimas, užpylimas ir tankinimas (rankiniu būdu)</t>
  </si>
  <si>
    <t>Tranšėjos kasimas, užpylimas ir tankinimas (mechanizuotu būdu)</t>
  </si>
  <si>
    <t>Signalinės juostos klojimas</t>
  </si>
  <si>
    <t>Vamzdžio tiesimas paruoštoje tranšėjoje</t>
  </si>
  <si>
    <t>Vamzdžio tiesimas uždaru būdu</t>
  </si>
  <si>
    <t>Kabelio tiesimas vamzdžiuose, blokuose, laidadėžėse</t>
  </si>
  <si>
    <t>Smėlio pagrindo paruošimas po pamatais, iškastoje duobėje. 0,1m3/vnt</t>
  </si>
  <si>
    <t>Pamatų apšvietimo atramoms įrengimas</t>
  </si>
  <si>
    <t>Atramų įrengimas</t>
  </si>
  <si>
    <t>Šviestuvų įrengimas</t>
  </si>
  <si>
    <t>Galinės movos su terminiais vamzdeliais montavimas</t>
  </si>
  <si>
    <t>Atsišakojimo gnybtų sumontavimas atramos viduje</t>
  </si>
  <si>
    <t>Automatinio jungiklio montavimas atramoje</t>
  </si>
  <si>
    <t>Elektros įrenginių žymėjimas</t>
  </si>
  <si>
    <t>Apšvietimo valdymo skydo surinkimas ir montavimas</t>
  </si>
  <si>
    <r>
      <t xml:space="preserve">Įžeminimo įrengimas ir varžos matavimas (iki 10 </t>
    </r>
    <r>
      <rPr>
        <sz val="11"/>
        <rFont val="Calibri"/>
        <family val="2"/>
        <charset val="186"/>
      </rPr>
      <t>Ω</t>
    </r>
    <r>
      <rPr>
        <sz val="12.65"/>
        <rFont val="Times New Roman"/>
        <family val="1"/>
        <charset val="186"/>
      </rPr>
      <t>)</t>
    </r>
  </si>
  <si>
    <t>Įžeminimo įrengimas ir varžos matavimas (iki 30 Ω)</t>
  </si>
  <si>
    <t>Kabelio izoliacijos varžos matavimas</t>
  </si>
  <si>
    <t>Fazinio ir nulinio laidų grandinės varžos matavimas</t>
  </si>
  <si>
    <t>Įrangos derinimo, paleidimo darbai</t>
  </si>
  <si>
    <t>Išpildomosios dokumentacijos parengimas</t>
  </si>
  <si>
    <t>IŠ VISO ŽINIARAŠTYJE 4, EUR BE PVM</t>
  </si>
  <si>
    <t>DARBŲ KIEKIŲ ŽINIARAŠTIS NR. 5 – ELEKTRONINIŲ RYŠIŲ DALIS</t>
  </si>
  <si>
    <t>1. Elektroninių ryšių darbai</t>
  </si>
  <si>
    <t>Grunto kasimas ir sandėliavimas vietoje (supilant šalia tranšėjos)</t>
  </si>
  <si>
    <t>Prieduobių užpylimas</t>
  </si>
  <si>
    <t>Movos kabeliui 30x2 įrengimas</t>
  </si>
  <si>
    <t>Kabelio 30x2 talpos matavimų kompleksas</t>
  </si>
  <si>
    <t>IŠ VISO ŽINIARAŠTYJE 5, EUR BE PVM</t>
  </si>
  <si>
    <t>DARBŲ KIEKIŲ ŽINIARAŠTIS NR. 6 – SUSISIEKIMO DALIS</t>
  </si>
  <si>
    <t>1. Vandens nuvedimas. Drenažas</t>
  </si>
  <si>
    <t>Drenažo linijų ieškojimas vienakaušiais ekskavatoriais iki 0.4 m3 talpos kaušais (keramikiniai d50-150 vamzdžiai demontuojami)</t>
  </si>
  <si>
    <t>350</t>
  </si>
  <si>
    <t xml:space="preserve">PVC aklių d50 įrengimas </t>
  </si>
  <si>
    <t>29</t>
  </si>
  <si>
    <t>PVC aklių d110-160 įrengimas</t>
  </si>
  <si>
    <t>4</t>
  </si>
  <si>
    <t>PVC gofruotų vamzdžių klojimas, kasant tranšėjas vienakaušiais ekskavatoriais mineraliniuose gruntuose, kai vamzdžio vidinis skersmuo 113 mm, įtraukaint sujungimo movas</t>
  </si>
  <si>
    <t>m/vnt.</t>
  </si>
  <si>
    <t>5/5</t>
  </si>
  <si>
    <t>Paviršinio vandens nuleistuvo PN-45 įrengimas griovyje</t>
  </si>
  <si>
    <t>5</t>
  </si>
  <si>
    <t>IŠ VISO ŽINIARAŠTYJE 6, EUR BE PVM</t>
  </si>
  <si>
    <t>DARBŲ KIEKIŲ ŽINIARAŠTIS NR. 7 – Pasirengimo statybai ir statybos darbų organizavimo dalis</t>
  </si>
  <si>
    <t>Darbo vietų aptvėrimas vadovaujantis pagal  
„Automobilių kelių darbo vietų aptvėrimo ir eismo 
reguliavimo taisyklių T DVAER 12“</t>
  </si>
  <si>
    <t>Statybvietės įrengimas ir išardymas (įtraukiami į 
statybvietės paruošimo darbus)</t>
  </si>
  <si>
    <t>Dirvožemio vid. 20 cm pašalinimas, perstumiant 
buldozeriu iki 20 m, sandėliuojant vietoje</t>
  </si>
  <si>
    <t>Griovio vagos užtvenkimas molingu gruntu</t>
  </si>
  <si>
    <t>Vandens pašalinimas siurblių pagalba  iš atitverto upelio griovio vagos</t>
  </si>
  <si>
    <t>val.</t>
  </si>
  <si>
    <t>Žemės sankasos įrengimas panaudojant nukastas nuo kelio medžiagas</t>
  </si>
  <si>
    <t xml:space="preserve">3. Laikinojo kelio įrengimo darbai </t>
  </si>
  <si>
    <t>20 cm storio skaldos pagrindo sluoksnio įrengimas panaudojant nukastas kelio skaldos pagrindo medžiagas</t>
  </si>
  <si>
    <t>10 cm storio dangos sluoksnio įrengimas panaudojant  nufrezuotas naudoto asfalto granules</t>
  </si>
  <si>
    <t>4. Kiti darbai</t>
  </si>
  <si>
    <t>Kanalo vagos užtvenkimo molingu gruntu iškasimas, 
pakrovimas ir išvežimas 10 km atstumu</t>
  </si>
  <si>
    <t>Laikinojo kelio išardymas ir išvežimas iki 10 km atstumu</t>
  </si>
  <si>
    <t>Augalinio sluoksnio atstatymas, užpilant h= 10 cm 
esamu dirvožemio sluoksniu ir apsėjant žole</t>
  </si>
  <si>
    <t>IŠ VISO ŽINIARAŠTYJE 7, EUR BE PVM</t>
  </si>
  <si>
    <t>DARBŲ KIEKIŲ ŽINIARAŠČIŲ SANTRAUKA</t>
  </si>
  <si>
    <t>Darbų kiekių žin. nr.</t>
  </si>
  <si>
    <t>Žiniaraščio pavadinimas</t>
  </si>
  <si>
    <t>Vertė, EUR be PVM</t>
  </si>
  <si>
    <t>Susiekimo dalis (Kelio Nr.217 Klaipėda-Jokūbavas suvestinis sąnaudų kiekių žiniaraštis)</t>
  </si>
  <si>
    <t>Susisiekimo dalis (Kelio Nr. 2255 Baukštininkai-Šatriai suvestinis sąnaudų kiekių žiniaraštis)</t>
  </si>
  <si>
    <t>Vandentiekio ir nuotekų šalinimo dalis</t>
  </si>
  <si>
    <t>Elektrotechnikos dalis</t>
  </si>
  <si>
    <t>Elektroninių ryšių (telekomunikacijų) dalis</t>
  </si>
  <si>
    <t>Melioracijos statinių dalis</t>
  </si>
  <si>
    <t>Pasirengimo statybai ir statybos darbų organizavimo dalis</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</si>
  <si>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</si>
  <si>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</si>
  <si>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</si>
  <si>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</si>
  <si>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 kelių tarnybos ....... bazę (adresas).</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</si>
  <si>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</si>
  <si>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</si>
  <si>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r>
      <t xml:space="preserve">Naujos drenažinės linijos iš </t>
    </r>
    <r>
      <rPr>
        <strike/>
        <sz val="11"/>
        <color rgb="FFFF0000"/>
        <rFont val="Times New Roman"/>
        <family val="1"/>
        <charset val="186"/>
      </rPr>
      <t>PVC</t>
    </r>
    <r>
      <rPr>
        <sz val="11"/>
        <rFont val="Times New Roman"/>
        <family val="1"/>
        <charset val="186"/>
      </rPr>
      <t xml:space="preserve"> Ø113/126 mm drenažo vamzdžių su geotekstilės filtru klojimas, įrengiant drenažo prizmę iš skaldelės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</si>
</sst>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name val="Calibri"/>
      <family val="2"/>
      <charset val="186"/>
    </font>
    <font>
      <sz val="12.65"/>
      <name val="Times New Roman"/>
      <family val="1"/>
      <charset val="186"/>
    </font>
    <font>
      <sz val="10"/>
      <color theme="1"/>
      <name val="Times New Roman"/>
      <family val="1"/>
      <charset val="186"/>
    </font>
    <font>
      <b/>
      <sz val="16"/>
      <name val="Times New Roman"/>
      <family val="1"/>
      <charset val="186"/>
    </font>
    <font>
      <b/>
      <sz val="9"/>
      <name val="Times New Roman"/>
      <family val="1"/>
      <charset val="186"/>
    </font>
    <font>
      <vertAlign val="superscript"/>
      <sz val="11"/>
      <name val="Times New Roman"/>
      <family val="1"/>
      <charset val="186"/>
    </font>
    <font>
      <sz val="11"/>
      <color rgb="FF000000"/>
      <name val="Times New Roman"/>
      <family val="1"/>
      <charset val="186"/>
    </font>
    <font>
      <i/>
      <vertAlign val="superscript"/>
      <sz val="11"/>
      <name val="Times New Roman"/>
      <family val="1"/>
      <charset val="186"/>
    </font>
    <font>
      <strike/>
      <sz val="11"/>
      <color rgb="FFFF000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cellStyleXfs>
  <cellXfs count="186">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164" fontId="5" fillId="4" borderId="2" xfId="0" applyNumberFormat="1" applyFont="1" applyFill="1" applyBorder="1" applyAlignment="1" applyProtection="1">
      <alignment horizontal="center" vertical="center"/>
      <protection locked="0"/>
    </xf>
    <xf numFmtId="164" fontId="5" fillId="4" borderId="5" xfId="0" applyNumberFormat="1" applyFont="1" applyFill="1" applyBorder="1" applyAlignment="1" applyProtection="1">
      <alignment horizontal="center" vertical="center"/>
      <protection locked="0"/>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5" fillId="4" borderId="2" xfId="0" applyNumberFormat="1" applyFont="1" applyFill="1" applyBorder="1" applyAlignment="1" applyProtection="1">
      <alignment horizontal="center" vertical="center" wrapText="1"/>
      <protection locked="0"/>
    </xf>
    <xf numFmtId="4" fontId="5" fillId="4" borderId="5" xfId="0" applyNumberFormat="1" applyFont="1" applyFill="1" applyBorder="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1" xfId="3" applyFont="1" applyBorder="1" applyAlignment="1">
      <alignment horizontal="center" vertical="center" wrapText="1"/>
    </xf>
    <xf numFmtId="4" fontId="4" fillId="0" borderId="10" xfId="3"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2" fontId="5" fillId="0" borderId="2"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5" xfId="0" applyNumberFormat="1" applyFont="1" applyBorder="1" applyAlignment="1">
      <alignment horizontal="center" vertical="center"/>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49" fontId="5" fillId="0" borderId="15"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4" fillId="0" borderId="0" xfId="0" applyFont="1"/>
    <xf numFmtId="4" fontId="11" fillId="0" borderId="1"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0" fontId="18" fillId="0" borderId="0" xfId="0" applyFont="1"/>
    <xf numFmtId="0" fontId="18" fillId="0" borderId="1" xfId="0" applyFont="1" applyBorder="1"/>
    <xf numFmtId="49" fontId="9" fillId="0" borderId="16" xfId="0" applyNumberFormat="1" applyFont="1" applyBorder="1" applyAlignment="1">
      <alignment horizontal="center" vertical="center" wrapText="1"/>
    </xf>
    <xf numFmtId="49" fontId="5" fillId="0" borderId="16" xfId="0" applyNumberFormat="1" applyFont="1" applyBorder="1" applyAlignment="1">
      <alignment horizontal="left" vertical="center" wrapText="1"/>
    </xf>
    <xf numFmtId="49" fontId="5" fillId="0" borderId="16" xfId="0" applyNumberFormat="1" applyFont="1" applyBorder="1" applyAlignment="1">
      <alignment horizontal="center" vertical="center" wrapText="1"/>
    </xf>
    <xf numFmtId="2" fontId="5" fillId="0" borderId="16" xfId="0" applyNumberFormat="1" applyFont="1" applyBorder="1" applyAlignment="1">
      <alignment horizontal="center" vertical="center"/>
    </xf>
    <xf numFmtId="4" fontId="4" fillId="4" borderId="16" xfId="3" applyNumberFormat="1" applyFont="1" applyFill="1" applyBorder="1" applyAlignment="1" applyProtection="1">
      <alignment horizontal="center" vertical="center" wrapText="1"/>
      <protection locked="0"/>
    </xf>
    <xf numFmtId="4" fontId="5" fillId="0" borderId="17" xfId="0" applyNumberFormat="1" applyFont="1" applyBorder="1" applyAlignment="1">
      <alignment horizontal="center" vertical="center" wrapText="1"/>
    </xf>
    <xf numFmtId="4" fontId="4" fillId="4" borderId="16" xfId="4" applyNumberFormat="1" applyFont="1" applyFill="1" applyBorder="1" applyAlignment="1" applyProtection="1">
      <alignment horizontal="center" vertical="center" wrapText="1"/>
      <protection locked="0"/>
    </xf>
    <xf numFmtId="4" fontId="5" fillId="4" borderId="16" xfId="0" applyNumberFormat="1" applyFont="1" applyFill="1" applyBorder="1" applyAlignment="1" applyProtection="1">
      <alignment horizontal="center" vertical="center" wrapText="1"/>
      <protection locked="0"/>
    </xf>
    <xf numFmtId="49" fontId="5" fillId="0" borderId="18" xfId="0" applyNumberFormat="1" applyFont="1" applyBorder="1" applyAlignment="1">
      <alignment horizontal="left" vertical="center" wrapText="1"/>
    </xf>
    <xf numFmtId="49" fontId="5" fillId="0" borderId="18" xfId="0" applyNumberFormat="1" applyFont="1" applyBorder="1" applyAlignment="1">
      <alignment horizontal="center" vertical="center" wrapText="1"/>
    </xf>
    <xf numFmtId="2" fontId="5" fillId="0" borderId="18" xfId="0" applyNumberFormat="1" applyFont="1" applyBorder="1" applyAlignment="1">
      <alignment horizontal="center" vertical="center"/>
    </xf>
    <xf numFmtId="4" fontId="5" fillId="0" borderId="19"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9" fontId="9" fillId="0" borderId="18" xfId="0" applyNumberFormat="1" applyFont="1" applyBorder="1" applyAlignment="1">
      <alignment horizontal="center" vertical="center" wrapText="1"/>
    </xf>
    <xf numFmtId="4" fontId="4" fillId="4" borderId="18" xfId="4" applyNumberFormat="1" applyFont="1" applyFill="1" applyBorder="1" applyAlignment="1" applyProtection="1">
      <alignment horizontal="center" vertical="center" wrapText="1"/>
      <protection locked="0"/>
    </xf>
    <xf numFmtId="49" fontId="9" fillId="0" borderId="20" xfId="0" applyNumberFormat="1" applyFont="1" applyBorder="1" applyAlignment="1">
      <alignment horizontal="center" vertical="center" wrapText="1"/>
    </xf>
    <xf numFmtId="4" fontId="4" fillId="0" borderId="21" xfId="0" applyNumberFormat="1" applyFont="1" applyBorder="1" applyAlignment="1" applyProtection="1">
      <alignment horizontal="center" vertical="center" wrapText="1"/>
      <protection locked="0"/>
    </xf>
    <xf numFmtId="4" fontId="5" fillId="0" borderId="22"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9" fontId="5" fillId="0" borderId="20" xfId="0" applyNumberFormat="1" applyFont="1" applyBorder="1" applyAlignment="1">
      <alignment horizontal="left" vertical="center" wrapText="1"/>
    </xf>
    <xf numFmtId="49" fontId="5" fillId="0" borderId="20" xfId="0" applyNumberFormat="1" applyFont="1" applyBorder="1" applyAlignment="1">
      <alignment horizontal="center" vertical="center" wrapText="1"/>
    </xf>
    <xf numFmtId="2" fontId="5" fillId="0" borderId="20" xfId="0" applyNumberFormat="1" applyFont="1" applyBorder="1" applyAlignment="1">
      <alignment horizontal="center" vertical="center"/>
    </xf>
    <xf numFmtId="4" fontId="4" fillId="4" borderId="20" xfId="4" applyNumberFormat="1" applyFont="1" applyFill="1" applyBorder="1" applyAlignment="1" applyProtection="1">
      <alignment horizontal="center" vertical="center" wrapText="1"/>
      <protection locked="0"/>
    </xf>
    <xf numFmtId="49" fontId="9" fillId="0" borderId="23" xfId="0" applyNumberFormat="1" applyFont="1" applyBorder="1" applyAlignment="1">
      <alignment horizontal="center" vertical="center" wrapText="1"/>
    </xf>
    <xf numFmtId="49" fontId="9" fillId="0" borderId="24" xfId="0" applyNumberFormat="1" applyFont="1" applyBorder="1" applyAlignment="1">
      <alignment horizontal="center" vertical="center" wrapText="1"/>
    </xf>
    <xf numFmtId="4" fontId="5" fillId="0" borderId="25" xfId="0" applyNumberFormat="1" applyFont="1" applyBorder="1" applyAlignment="1">
      <alignment horizontal="center" vertical="center" wrapText="1"/>
    </xf>
    <xf numFmtId="0" fontId="4" fillId="0" borderId="26" xfId="3" applyFont="1" applyBorder="1" applyAlignment="1">
      <alignment horizontal="center" vertical="center" wrapText="1"/>
    </xf>
    <xf numFmtId="4" fontId="4" fillId="0" borderId="22" xfId="3" applyNumberFormat="1" applyFont="1" applyBorder="1" applyAlignment="1">
      <alignment horizontal="center" vertical="center" wrapText="1"/>
    </xf>
    <xf numFmtId="49" fontId="9" fillId="0" borderId="1" xfId="4" applyNumberFormat="1" applyFont="1" applyBorder="1" applyAlignment="1">
      <alignment horizontal="center" vertical="center" wrapText="1"/>
    </xf>
    <xf numFmtId="0" fontId="5" fillId="0" borderId="1" xfId="4" applyFont="1" applyBorder="1" applyAlignment="1">
      <alignment horizontal="left"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49" fontId="9"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2" fontId="5" fillId="0" borderId="5" xfId="0" applyNumberFormat="1" applyFont="1" applyBorder="1" applyAlignment="1">
      <alignment horizontal="center" vertical="center" wrapText="1"/>
    </xf>
    <xf numFmtId="4" fontId="5" fillId="4" borderId="5" xfId="4" applyNumberFormat="1" applyFont="1" applyFill="1" applyBorder="1" applyAlignment="1" applyProtection="1">
      <alignment horizontal="center" vertical="center" wrapText="1"/>
      <protection locked="0"/>
    </xf>
    <xf numFmtId="49" fontId="9" fillId="0" borderId="27" xfId="0" applyNumberFormat="1" applyFont="1" applyBorder="1" applyAlignment="1">
      <alignment horizontal="center" vertical="center" wrapText="1"/>
    </xf>
    <xf numFmtId="49" fontId="9" fillId="0" borderId="16" xfId="4" applyNumberFormat="1" applyFont="1" applyBorder="1" applyAlignment="1">
      <alignment horizontal="center" vertical="center" wrapText="1"/>
    </xf>
    <xf numFmtId="0" fontId="4" fillId="0" borderId="5" xfId="2" applyFont="1" applyBorder="1" applyAlignment="1" applyProtection="1">
      <alignment horizontal="center" vertical="center" wrapText="1"/>
    </xf>
    <xf numFmtId="2" fontId="4" fillId="0" borderId="5" xfId="2" applyNumberFormat="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0" borderId="6" xfId="1" applyFont="1" applyBorder="1" applyAlignment="1" applyProtection="1">
      <alignment horizontal="center" vertical="center" wrapText="1"/>
    </xf>
    <xf numFmtId="4" fontId="4" fillId="0" borderId="10" xfId="0" applyNumberFormat="1" applyFont="1" applyBorder="1" applyAlignment="1" applyProtection="1">
      <alignment horizontal="center" vertical="center"/>
      <protection locked="0"/>
    </xf>
    <xf numFmtId="0" fontId="5" fillId="0" borderId="0" xfId="0" applyFont="1" applyAlignment="1" applyProtection="1">
      <alignment wrapText="1"/>
      <protection locked="0"/>
    </xf>
    <xf numFmtId="4" fontId="4" fillId="0" borderId="0" xfId="0" applyNumberFormat="1" applyFont="1" applyAlignment="1" applyProtection="1">
      <alignment horizontal="center" vertical="center"/>
      <protection locked="0"/>
    </xf>
    <xf numFmtId="0" fontId="5" fillId="0" borderId="0" xfId="0" applyFont="1" applyProtection="1">
      <protection locked="0"/>
    </xf>
    <xf numFmtId="0" fontId="4" fillId="0" borderId="0" xfId="1" applyFont="1" applyAlignment="1" applyProtection="1">
      <alignment horizontal="center" vertical="center" wrapText="1"/>
    </xf>
    <xf numFmtId="2" fontId="4" fillId="0" borderId="0" xfId="1" applyNumberFormat="1" applyFont="1" applyAlignment="1" applyProtection="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0" borderId="0" xfId="0" applyFont="1"/>
    <xf numFmtId="2" fontId="5" fillId="0" borderId="0" xfId="0" applyNumberFormat="1" applyFont="1"/>
    <xf numFmtId="0" fontId="5" fillId="0" borderId="0" xfId="0" applyFont="1" applyAlignment="1" applyProtection="1">
      <alignment horizontal="center" vertical="center"/>
      <protection locked="0"/>
    </xf>
    <xf numFmtId="49" fontId="9" fillId="0" borderId="28" xfId="0" applyNumberFormat="1" applyFont="1" applyBorder="1" applyAlignment="1">
      <alignment horizontal="center" vertical="center" wrapText="1"/>
    </xf>
    <xf numFmtId="49" fontId="9" fillId="0" borderId="29" xfId="0" applyNumberFormat="1" applyFont="1" applyBorder="1" applyAlignment="1">
      <alignment horizontal="center" vertical="center" wrapText="1"/>
    </xf>
    <xf numFmtId="0" fontId="5" fillId="0" borderId="16" xfId="0" applyFont="1" applyBorder="1" applyAlignment="1">
      <alignment horizontal="left" vertical="center" wrapText="1"/>
    </xf>
    <xf numFmtId="0" fontId="5" fillId="0" borderId="16" xfId="0" applyFont="1" applyBorder="1" applyAlignment="1">
      <alignment horizontal="center" vertical="center" wrapText="1"/>
    </xf>
    <xf numFmtId="49" fontId="9" fillId="0" borderId="30" xfId="0" applyNumberFormat="1" applyFont="1" applyBorder="1" applyAlignment="1">
      <alignment horizontal="center" vertical="center" wrapText="1"/>
    </xf>
    <xf numFmtId="0" fontId="5" fillId="0" borderId="1" xfId="0" applyFont="1" applyBorder="1" applyAlignment="1">
      <alignment horizontal="left" vertical="center" wrapText="1"/>
    </xf>
    <xf numFmtId="0" fontId="9" fillId="0" borderId="1" xfId="0" applyFont="1" applyBorder="1" applyAlignment="1">
      <alignment horizontal="right" vertical="center" wrapText="1"/>
    </xf>
    <xf numFmtId="0" fontId="9" fillId="0" borderId="1" xfId="0" applyFont="1" applyBorder="1" applyAlignment="1">
      <alignment horizontal="right" vertical="center"/>
    </xf>
    <xf numFmtId="0" fontId="5" fillId="0" borderId="1" xfId="0" applyFont="1" applyBorder="1" applyAlignment="1">
      <alignment horizontal="center" vertical="center"/>
    </xf>
    <xf numFmtId="49" fontId="9" fillId="0" borderId="31" xfId="0" applyNumberFormat="1" applyFont="1" applyBorder="1" applyAlignment="1">
      <alignment horizontal="center" vertical="center" wrapText="1"/>
    </xf>
    <xf numFmtId="0" fontId="22" fillId="0" borderId="5" xfId="2" applyFont="1" applyBorder="1" applyAlignment="1" applyProtection="1">
      <alignment horizontal="left" vertical="center" wrapText="1"/>
    </xf>
    <xf numFmtId="0" fontId="22" fillId="0" borderId="5" xfId="2" applyFont="1" applyBorder="1" applyAlignment="1" applyProtection="1">
      <alignment horizontal="center" vertical="center" wrapText="1"/>
    </xf>
    <xf numFmtId="1" fontId="22" fillId="0" borderId="5" xfId="2" applyNumberFormat="1" applyFont="1" applyBorder="1" applyAlignment="1" applyProtection="1">
      <alignment horizontal="center" vertical="center" wrapText="1"/>
    </xf>
    <xf numFmtId="4" fontId="4" fillId="4" borderId="20" xfId="3" applyNumberFormat="1" applyFont="1" applyFill="1" applyBorder="1" applyAlignment="1" applyProtection="1">
      <alignment horizontal="center" vertical="center" wrapText="1"/>
      <protection locked="0"/>
    </xf>
    <xf numFmtId="49" fontId="9" fillId="0" borderId="32" xfId="0" applyNumberFormat="1" applyFont="1" applyBorder="1" applyAlignment="1">
      <alignment horizontal="center"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1" fontId="5" fillId="0" borderId="16" xfId="0" applyNumberFormat="1" applyFont="1" applyBorder="1" applyAlignment="1">
      <alignment horizontal="center" vertical="center"/>
    </xf>
    <xf numFmtId="1" fontId="5" fillId="0" borderId="5" xfId="0" applyNumberFormat="1" applyFont="1" applyBorder="1" applyAlignment="1">
      <alignment horizontal="center" vertical="center"/>
    </xf>
    <xf numFmtId="0" fontId="7" fillId="0" borderId="33" xfId="0" applyFont="1" applyBorder="1" applyAlignment="1">
      <alignment wrapText="1"/>
    </xf>
    <xf numFmtId="49" fontId="2" fillId="0" borderId="0" xfId="1" applyNumberFormat="1" applyFont="1" applyAlignment="1" applyProtection="1">
      <alignment horizontal="center" vertical="center" wrapText="1"/>
    </xf>
    <xf numFmtId="49" fontId="4" fillId="0" borderId="0" xfId="4" applyNumberFormat="1" applyFont="1" applyAlignment="1">
      <alignment vertical="center"/>
    </xf>
    <xf numFmtId="49" fontId="4" fillId="0" borderId="0" xfId="4" applyNumberFormat="1" applyFont="1" applyAlignment="1">
      <alignment horizontal="right" vertical="center"/>
    </xf>
    <xf numFmtId="49" fontId="7" fillId="0" borderId="0" xfId="0" applyNumberFormat="1" applyFont="1"/>
    <xf numFmtId="0" fontId="18" fillId="0" borderId="1" xfId="0" applyFont="1" applyBorder="1" applyAlignment="1">
      <alignment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5" xfId="0" applyFont="1" applyBorder="1" applyAlignment="1">
      <alignment vertical="center" wrapText="1"/>
    </xf>
    <xf numFmtId="0" fontId="18" fillId="0" borderId="5" xfId="0" applyFont="1" applyBorder="1" applyAlignment="1">
      <alignment horizontal="center" vertical="center" wrapText="1"/>
    </xf>
    <xf numFmtId="49" fontId="18" fillId="0" borderId="5" xfId="0" applyNumberFormat="1" applyFont="1" applyBorder="1" applyAlignment="1">
      <alignment horizontal="center" vertical="center" wrapText="1"/>
    </xf>
    <xf numFmtId="0" fontId="18" fillId="0" borderId="16" xfId="0" applyFont="1" applyBorder="1" applyAlignment="1">
      <alignment vertical="center" wrapText="1"/>
    </xf>
    <xf numFmtId="0" fontId="18" fillId="0" borderId="16" xfId="0" applyFont="1" applyBorder="1" applyAlignment="1">
      <alignment horizontal="center" vertical="center" wrapText="1"/>
    </xf>
    <xf numFmtId="49" fontId="18" fillId="0" borderId="16" xfId="0" applyNumberFormat="1" applyFont="1" applyBorder="1" applyAlignment="1">
      <alignment horizontal="center" vertical="center" wrapText="1"/>
    </xf>
    <xf numFmtId="164" fontId="5" fillId="4" borderId="16" xfId="0" applyNumberFormat="1" applyFont="1" applyFill="1" applyBorder="1" applyAlignment="1" applyProtection="1">
      <alignment horizontal="center" vertical="center"/>
      <protection locked="0"/>
    </xf>
    <xf numFmtId="49" fontId="2" fillId="0" borderId="5" xfId="2" applyNumberFormat="1" applyFont="1" applyBorder="1" applyAlignment="1" applyProtection="1">
      <alignment horizontal="center" vertical="center" wrapText="1"/>
    </xf>
    <xf numFmtId="4" fontId="11" fillId="0" borderId="1" xfId="0" applyNumberFormat="1" applyFont="1" applyBorder="1" applyAlignment="1">
      <alignment horizontal="center" vertical="center" wrapText="1"/>
    </xf>
    <xf numFmtId="0" fontId="4" fillId="2" borderId="0" xfId="1" applyFont="1" applyFill="1" applyAlignment="1" applyProtection="1">
      <alignment horizontal="center" vertical="center" wrapText="1"/>
    </xf>
    <xf numFmtId="0" fontId="19"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1" fillId="2" borderId="0" xfId="1" applyFont="1" applyFill="1" applyAlignment="1" applyProtection="1">
      <alignment horizontal="center" vertical="center" wrapText="1"/>
    </xf>
    <xf numFmtId="0" fontId="2" fillId="3" borderId="1" xfId="1" applyFont="1" applyFill="1" applyBorder="1" applyAlignment="1" applyProtection="1">
      <alignment horizontal="center" vertical="center"/>
    </xf>
    <xf numFmtId="0" fontId="12"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20" fillId="2" borderId="1" xfId="1" applyFont="1" applyFill="1" applyBorder="1" applyAlignment="1" applyProtection="1">
      <alignment horizontal="center" vertical="center" wrapText="1"/>
    </xf>
    <xf numFmtId="0" fontId="13" fillId="0" borderId="0" xfId="0" applyFont="1" applyAlignment="1">
      <alignment horizontal="left" vertical="center" wrapText="1"/>
    </xf>
    <xf numFmtId="49" fontId="9" fillId="5" borderId="1" xfId="0" applyNumberFormat="1" applyFont="1" applyFill="1" applyBorder="1" applyAlignment="1">
      <alignment horizontal="center" vertical="center" wrapText="1"/>
    </xf>
    <xf numFmtId="49" fontId="9" fillId="5" borderId="27"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4" fontId="4" fillId="5" borderId="16" xfId="3" applyNumberFormat="1" applyFont="1" applyFill="1" applyBorder="1" applyAlignment="1" applyProtection="1">
      <alignment horizontal="center" vertical="center" wrapText="1"/>
      <protection locked="0"/>
    </xf>
    <xf numFmtId="4" fontId="5" fillId="5" borderId="17" xfId="0" applyNumberFormat="1" applyFont="1" applyFill="1" applyBorder="1" applyAlignment="1">
      <alignment horizontal="center" vertical="center" wrapText="1"/>
    </xf>
  </cellXfs>
  <cellStyles count="6">
    <cellStyle name="Įprastas 2" xfId="5" xr:uid="{7B2FC5F9-26DE-41CD-96A4-516864D5524F}"/>
    <cellStyle name="Normal"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M154"/>
  <sheetViews>
    <sheetView zoomScale="90" zoomScaleNormal="90" workbookViewId="0">
      <selection activeCell="G174" sqref="G174"/>
    </sheetView>
  </sheetViews>
  <sheetFormatPr defaultColWidth="9.140625" defaultRowHeight="15" x14ac:dyDescent="0.25"/>
  <cols>
    <col min="1" max="1" width="32.85546875" style="16" customWidth="1"/>
    <col min="2" max="2" width="8.28515625" style="16" bestFit="1" customWidth="1"/>
    <col min="3" max="3" width="77.28515625" style="10" customWidth="1"/>
    <col min="4" max="4" width="9.140625" style="9"/>
    <col min="5" max="5" width="16.28515625" style="55" customWidth="1"/>
    <col min="6" max="6" width="20.7109375" style="11" customWidth="1"/>
    <col min="7" max="7" width="14.7109375" style="9" customWidth="1"/>
    <col min="8" max="8" width="21.5703125" style="12" customWidth="1"/>
    <col min="9" max="9" width="16.140625" style="6" customWidth="1"/>
    <col min="10" max="16384" width="9.140625" style="6"/>
  </cols>
  <sheetData>
    <row r="1" spans="1:7" ht="40.15" customHeight="1" x14ac:dyDescent="0.25">
      <c r="A1" s="160" t="s">
        <v>0</v>
      </c>
      <c r="B1" s="161"/>
      <c r="C1" s="161"/>
      <c r="D1" s="161"/>
      <c r="E1" s="161"/>
      <c r="F1" s="161"/>
      <c r="G1" s="161"/>
    </row>
    <row r="2" spans="1:7" ht="21.75" customHeight="1" thickBot="1" x14ac:dyDescent="0.3">
      <c r="A2" s="1"/>
      <c r="B2" s="1"/>
      <c r="C2" s="1"/>
      <c r="D2" s="1"/>
      <c r="E2" s="48"/>
      <c r="F2" s="1"/>
      <c r="G2" s="1"/>
    </row>
    <row r="3" spans="1:7" ht="21.75" customHeight="1" x14ac:dyDescent="0.25">
      <c r="A3" s="162" t="s">
        <v>1</v>
      </c>
      <c r="B3" s="162"/>
      <c r="C3" s="162"/>
      <c r="D3" s="162"/>
      <c r="E3" s="162"/>
      <c r="F3" s="162"/>
      <c r="G3" s="163"/>
    </row>
    <row r="4" spans="1:7" ht="39" customHeight="1" thickBot="1" x14ac:dyDescent="0.3">
      <c r="A4" s="30" t="s">
        <v>2</v>
      </c>
      <c r="B4" s="30" t="s">
        <v>3</v>
      </c>
      <c r="C4" s="30" t="s">
        <v>4</v>
      </c>
      <c r="D4" s="30" t="s">
        <v>5</v>
      </c>
      <c r="E4" s="49" t="s">
        <v>6</v>
      </c>
      <c r="F4" s="31" t="s">
        <v>7</v>
      </c>
      <c r="G4" s="32" t="s">
        <v>8</v>
      </c>
    </row>
    <row r="5" spans="1:7" ht="30" customHeight="1" x14ac:dyDescent="0.25">
      <c r="A5" s="17" t="s">
        <v>9</v>
      </c>
      <c r="B5" s="17" t="s">
        <v>10</v>
      </c>
      <c r="C5" s="18" t="s">
        <v>11</v>
      </c>
      <c r="D5" s="19" t="s">
        <v>12</v>
      </c>
      <c r="E5" s="50">
        <v>1.641</v>
      </c>
      <c r="F5" s="20"/>
      <c r="G5" s="21">
        <f t="shared" ref="G5:G122" si="0">ROUND((E5*F5),2)</f>
        <v>0</v>
      </c>
    </row>
    <row r="6" spans="1:7" ht="30" customHeight="1" x14ac:dyDescent="0.25">
      <c r="A6" s="15" t="s">
        <v>9</v>
      </c>
      <c r="B6" s="68" t="s">
        <v>13</v>
      </c>
      <c r="C6" s="69" t="s">
        <v>14</v>
      </c>
      <c r="D6" s="70" t="s">
        <v>15</v>
      </c>
      <c r="E6" s="71">
        <v>1</v>
      </c>
      <c r="F6" s="72"/>
      <c r="G6" s="22">
        <f t="shared" si="0"/>
        <v>0</v>
      </c>
    </row>
    <row r="7" spans="1:7" ht="30" customHeight="1" x14ac:dyDescent="0.25">
      <c r="A7" s="15" t="s">
        <v>9</v>
      </c>
      <c r="B7" s="68" t="s">
        <v>16</v>
      </c>
      <c r="C7" s="69" t="s">
        <v>17</v>
      </c>
      <c r="D7" s="70" t="s">
        <v>18</v>
      </c>
      <c r="E7" s="71">
        <v>1.4</v>
      </c>
      <c r="F7" s="72"/>
      <c r="G7" s="22">
        <f t="shared" si="0"/>
        <v>0</v>
      </c>
    </row>
    <row r="8" spans="1:7" ht="30" customHeight="1" x14ac:dyDescent="0.25">
      <c r="A8" s="15" t="s">
        <v>9</v>
      </c>
      <c r="B8" s="68" t="s">
        <v>19</v>
      </c>
      <c r="C8" s="69" t="s">
        <v>20</v>
      </c>
      <c r="D8" s="70" t="s">
        <v>15</v>
      </c>
      <c r="E8" s="71">
        <v>5</v>
      </c>
      <c r="F8" s="72"/>
      <c r="G8" s="22">
        <f t="shared" si="0"/>
        <v>0</v>
      </c>
    </row>
    <row r="9" spans="1:7" ht="30" customHeight="1" x14ac:dyDescent="0.25">
      <c r="A9" s="15" t="s">
        <v>9</v>
      </c>
      <c r="B9" s="68" t="s">
        <v>21</v>
      </c>
      <c r="C9" s="69" t="s">
        <v>22</v>
      </c>
      <c r="D9" s="70" t="s">
        <v>18</v>
      </c>
      <c r="E9" s="71">
        <v>4</v>
      </c>
      <c r="F9" s="72"/>
      <c r="G9" s="22">
        <f t="shared" si="0"/>
        <v>0</v>
      </c>
    </row>
    <row r="10" spans="1:7" ht="30" customHeight="1" x14ac:dyDescent="0.25">
      <c r="A10" s="15" t="s">
        <v>9</v>
      </c>
      <c r="B10" s="68" t="s">
        <v>23</v>
      </c>
      <c r="C10" s="69" t="s">
        <v>24</v>
      </c>
      <c r="D10" s="70" t="s">
        <v>15</v>
      </c>
      <c r="E10" s="71">
        <v>3</v>
      </c>
      <c r="F10" s="72"/>
      <c r="G10" s="22">
        <f t="shared" si="0"/>
        <v>0</v>
      </c>
    </row>
    <row r="11" spans="1:7" ht="30" customHeight="1" x14ac:dyDescent="0.25">
      <c r="A11" s="15" t="s">
        <v>9</v>
      </c>
      <c r="B11" s="68" t="s">
        <v>25</v>
      </c>
      <c r="C11" s="69" t="s">
        <v>26</v>
      </c>
      <c r="D11" s="70" t="s">
        <v>18</v>
      </c>
      <c r="E11" s="71">
        <v>1.1399999999999999</v>
      </c>
      <c r="F11" s="72"/>
      <c r="G11" s="22">
        <f t="shared" si="0"/>
        <v>0</v>
      </c>
    </row>
    <row r="12" spans="1:7" ht="30" customHeight="1" x14ac:dyDescent="0.25">
      <c r="A12" s="15" t="s">
        <v>9</v>
      </c>
      <c r="B12" s="68" t="s">
        <v>27</v>
      </c>
      <c r="C12" s="69" t="s">
        <v>28</v>
      </c>
      <c r="D12" s="70" t="s">
        <v>29</v>
      </c>
      <c r="E12" s="71">
        <v>116</v>
      </c>
      <c r="F12" s="72"/>
      <c r="G12" s="22">
        <f t="shared" si="0"/>
        <v>0</v>
      </c>
    </row>
    <row r="13" spans="1:7" ht="30" customHeight="1" x14ac:dyDescent="0.25">
      <c r="A13" s="15" t="s">
        <v>9</v>
      </c>
      <c r="B13" s="68" t="s">
        <v>30</v>
      </c>
      <c r="C13" s="69" t="s">
        <v>31</v>
      </c>
      <c r="D13" s="70" t="s">
        <v>18</v>
      </c>
      <c r="E13" s="71">
        <v>2.7</v>
      </c>
      <c r="F13" s="72"/>
      <c r="G13" s="22">
        <f t="shared" si="0"/>
        <v>0</v>
      </c>
    </row>
    <row r="14" spans="1:7" ht="30" customHeight="1" x14ac:dyDescent="0.25">
      <c r="A14" s="15" t="s">
        <v>9</v>
      </c>
      <c r="B14" s="68" t="s">
        <v>32</v>
      </c>
      <c r="C14" s="69" t="s">
        <v>33</v>
      </c>
      <c r="D14" s="70" t="s">
        <v>15</v>
      </c>
      <c r="E14" s="71">
        <v>21</v>
      </c>
      <c r="F14" s="72"/>
      <c r="G14" s="22">
        <f t="shared" si="0"/>
        <v>0</v>
      </c>
    </row>
    <row r="15" spans="1:7" ht="30" customHeight="1" x14ac:dyDescent="0.25">
      <c r="A15" s="15" t="s">
        <v>9</v>
      </c>
      <c r="B15" s="68" t="s">
        <v>34</v>
      </c>
      <c r="C15" s="69" t="s">
        <v>35</v>
      </c>
      <c r="D15" s="70" t="s">
        <v>15</v>
      </c>
      <c r="E15" s="71">
        <v>10</v>
      </c>
      <c r="F15" s="72"/>
      <c r="G15" s="22">
        <f t="shared" si="0"/>
        <v>0</v>
      </c>
    </row>
    <row r="16" spans="1:7" ht="30" customHeight="1" x14ac:dyDescent="0.25">
      <c r="A16" s="15" t="s">
        <v>9</v>
      </c>
      <c r="B16" s="68" t="s">
        <v>36</v>
      </c>
      <c r="C16" s="69" t="s">
        <v>37</v>
      </c>
      <c r="D16" s="70" t="s">
        <v>15</v>
      </c>
      <c r="E16" s="71">
        <v>16</v>
      </c>
      <c r="F16" s="72"/>
      <c r="G16" s="22">
        <f t="shared" si="0"/>
        <v>0</v>
      </c>
    </row>
    <row r="17" spans="1:7" ht="30" customHeight="1" x14ac:dyDescent="0.25">
      <c r="A17" s="15" t="s">
        <v>9</v>
      </c>
      <c r="B17" s="68" t="s">
        <v>38</v>
      </c>
      <c r="C17" s="69" t="s">
        <v>39</v>
      </c>
      <c r="D17" s="70" t="s">
        <v>15</v>
      </c>
      <c r="E17" s="71">
        <v>6</v>
      </c>
      <c r="F17" s="72"/>
      <c r="G17" s="22">
        <f t="shared" si="0"/>
        <v>0</v>
      </c>
    </row>
    <row r="18" spans="1:7" ht="30" customHeight="1" x14ac:dyDescent="0.25">
      <c r="A18" s="15" t="s">
        <v>9</v>
      </c>
      <c r="B18" s="68" t="s">
        <v>40</v>
      </c>
      <c r="C18" s="69" t="s">
        <v>41</v>
      </c>
      <c r="D18" s="70" t="s">
        <v>15</v>
      </c>
      <c r="E18" s="71">
        <v>38</v>
      </c>
      <c r="F18" s="72"/>
      <c r="G18" s="22">
        <f t="shared" si="0"/>
        <v>0</v>
      </c>
    </row>
    <row r="19" spans="1:7" ht="30" customHeight="1" x14ac:dyDescent="0.25">
      <c r="A19" s="15" t="s">
        <v>9</v>
      </c>
      <c r="B19" s="68" t="s">
        <v>42</v>
      </c>
      <c r="C19" s="69" t="s">
        <v>43</v>
      </c>
      <c r="D19" s="70" t="s">
        <v>44</v>
      </c>
      <c r="E19" s="71">
        <v>1.7</v>
      </c>
      <c r="F19" s="72"/>
      <c r="G19" s="22">
        <f t="shared" si="0"/>
        <v>0</v>
      </c>
    </row>
    <row r="20" spans="1:7" ht="30" customHeight="1" x14ac:dyDescent="0.25">
      <c r="A20" s="15" t="s">
        <v>9</v>
      </c>
      <c r="B20" s="68" t="s">
        <v>45</v>
      </c>
      <c r="C20" s="69" t="s">
        <v>46</v>
      </c>
      <c r="D20" s="70" t="s">
        <v>29</v>
      </c>
      <c r="E20" s="71">
        <v>11260</v>
      </c>
      <c r="F20" s="72"/>
      <c r="G20" s="22">
        <f t="shared" si="0"/>
        <v>0</v>
      </c>
    </row>
    <row r="21" spans="1:7" ht="30" customHeight="1" x14ac:dyDescent="0.25">
      <c r="A21" s="15" t="s">
        <v>9</v>
      </c>
      <c r="B21" s="68" t="s">
        <v>47</v>
      </c>
      <c r="C21" s="2" t="s">
        <v>48</v>
      </c>
      <c r="D21" s="14" t="s">
        <v>18</v>
      </c>
      <c r="E21" s="51">
        <v>630</v>
      </c>
      <c r="F21" s="3"/>
      <c r="G21" s="22">
        <f t="shared" si="0"/>
        <v>0</v>
      </c>
    </row>
    <row r="22" spans="1:7" ht="30" customHeight="1" x14ac:dyDescent="0.25">
      <c r="A22" s="15" t="s">
        <v>9</v>
      </c>
      <c r="B22" s="68" t="s">
        <v>49</v>
      </c>
      <c r="C22" s="2" t="s">
        <v>50</v>
      </c>
      <c r="D22" s="14" t="s">
        <v>18</v>
      </c>
      <c r="E22" s="51">
        <v>271</v>
      </c>
      <c r="F22" s="3"/>
      <c r="G22" s="22">
        <f t="shared" si="0"/>
        <v>0</v>
      </c>
    </row>
    <row r="23" spans="1:7" ht="30" customHeight="1" x14ac:dyDescent="0.25">
      <c r="A23" s="15" t="s">
        <v>9</v>
      </c>
      <c r="B23" s="68" t="s">
        <v>51</v>
      </c>
      <c r="C23" s="2" t="s">
        <v>52</v>
      </c>
      <c r="D23" s="14" t="s">
        <v>15</v>
      </c>
      <c r="E23" s="51">
        <v>2</v>
      </c>
      <c r="F23" s="3"/>
      <c r="G23" s="22">
        <f t="shared" si="0"/>
        <v>0</v>
      </c>
    </row>
    <row r="24" spans="1:7" ht="30" customHeight="1" x14ac:dyDescent="0.25">
      <c r="A24" s="15" t="s">
        <v>9</v>
      </c>
      <c r="B24" s="68" t="s">
        <v>53</v>
      </c>
      <c r="C24" s="2" t="s">
        <v>54</v>
      </c>
      <c r="D24" s="14" t="s">
        <v>15</v>
      </c>
      <c r="E24" s="51">
        <v>2</v>
      </c>
      <c r="F24" s="3"/>
      <c r="G24" s="22">
        <f t="shared" si="0"/>
        <v>0</v>
      </c>
    </row>
    <row r="25" spans="1:7" ht="30" customHeight="1" x14ac:dyDescent="0.25">
      <c r="A25" s="15" t="s">
        <v>9</v>
      </c>
      <c r="B25" s="68" t="s">
        <v>55</v>
      </c>
      <c r="C25" s="2" t="s">
        <v>56</v>
      </c>
      <c r="D25" s="14" t="s">
        <v>15</v>
      </c>
      <c r="E25" s="51">
        <v>1</v>
      </c>
      <c r="F25" s="3"/>
      <c r="G25" s="22">
        <f t="shared" si="0"/>
        <v>0</v>
      </c>
    </row>
    <row r="26" spans="1:7" ht="30" customHeight="1" x14ac:dyDescent="0.25">
      <c r="A26" s="15" t="s">
        <v>9</v>
      </c>
      <c r="B26" s="68" t="s">
        <v>57</v>
      </c>
      <c r="C26" s="2" t="s">
        <v>58</v>
      </c>
      <c r="D26" s="14" t="s">
        <v>59</v>
      </c>
      <c r="E26" s="51">
        <v>28</v>
      </c>
      <c r="F26" s="3"/>
      <c r="G26" s="22">
        <f t="shared" si="0"/>
        <v>0</v>
      </c>
    </row>
    <row r="27" spans="1:7" ht="30" customHeight="1" x14ac:dyDescent="0.25">
      <c r="A27" s="15" t="s">
        <v>9</v>
      </c>
      <c r="B27" s="68" t="s">
        <v>60</v>
      </c>
      <c r="C27" s="2" t="s">
        <v>61</v>
      </c>
      <c r="D27" s="14" t="s">
        <v>59</v>
      </c>
      <c r="E27" s="51">
        <v>38</v>
      </c>
      <c r="F27" s="3"/>
      <c r="G27" s="22">
        <f t="shared" si="0"/>
        <v>0</v>
      </c>
    </row>
    <row r="28" spans="1:7" ht="30" customHeight="1" x14ac:dyDescent="0.25">
      <c r="A28" s="15" t="s">
        <v>9</v>
      </c>
      <c r="B28" s="68" t="s">
        <v>62</v>
      </c>
      <c r="C28" s="2" t="s">
        <v>63</v>
      </c>
      <c r="D28" s="14" t="s">
        <v>29</v>
      </c>
      <c r="E28" s="51">
        <v>65</v>
      </c>
      <c r="F28" s="3"/>
      <c r="G28" s="22">
        <f t="shared" si="0"/>
        <v>0</v>
      </c>
    </row>
    <row r="29" spans="1:7" ht="30" customHeight="1" x14ac:dyDescent="0.25">
      <c r="A29" s="15" t="s">
        <v>9</v>
      </c>
      <c r="B29" s="68" t="s">
        <v>64</v>
      </c>
      <c r="C29" s="2" t="s">
        <v>65</v>
      </c>
      <c r="D29" s="14" t="s">
        <v>59</v>
      </c>
      <c r="E29" s="51">
        <v>18</v>
      </c>
      <c r="F29" s="3"/>
      <c r="G29" s="22">
        <f t="shared" si="0"/>
        <v>0</v>
      </c>
    </row>
    <row r="30" spans="1:7" ht="30" customHeight="1" x14ac:dyDescent="0.25">
      <c r="A30" s="15" t="s">
        <v>9</v>
      </c>
      <c r="B30" s="68" t="s">
        <v>66</v>
      </c>
      <c r="C30" s="2" t="s">
        <v>67</v>
      </c>
      <c r="D30" s="14" t="s">
        <v>59</v>
      </c>
      <c r="E30" s="51">
        <v>49</v>
      </c>
      <c r="F30" s="3"/>
      <c r="G30" s="22">
        <f t="shared" si="0"/>
        <v>0</v>
      </c>
    </row>
    <row r="31" spans="1:7" ht="30" customHeight="1" x14ac:dyDescent="0.25">
      <c r="A31" s="15" t="s">
        <v>9</v>
      </c>
      <c r="B31" s="68" t="s">
        <v>68</v>
      </c>
      <c r="C31" s="2" t="s">
        <v>69</v>
      </c>
      <c r="D31" s="14" t="s">
        <v>59</v>
      </c>
      <c r="E31" s="51">
        <v>9.5</v>
      </c>
      <c r="F31" s="3"/>
      <c r="G31" s="22">
        <f t="shared" si="0"/>
        <v>0</v>
      </c>
    </row>
    <row r="32" spans="1:7" ht="30" customHeight="1" x14ac:dyDescent="0.25">
      <c r="A32" s="15" t="s">
        <v>9</v>
      </c>
      <c r="B32" s="68" t="s">
        <v>70</v>
      </c>
      <c r="C32" s="2" t="s">
        <v>71</v>
      </c>
      <c r="D32" s="14" t="s">
        <v>59</v>
      </c>
      <c r="E32" s="51">
        <v>7</v>
      </c>
      <c r="F32" s="3"/>
      <c r="G32" s="22">
        <f t="shared" si="0"/>
        <v>0</v>
      </c>
    </row>
    <row r="33" spans="1:9" ht="30" customHeight="1" x14ac:dyDescent="0.25">
      <c r="A33" s="15" t="s">
        <v>9</v>
      </c>
      <c r="B33" s="68" t="s">
        <v>72</v>
      </c>
      <c r="C33" s="2" t="s">
        <v>73</v>
      </c>
      <c r="D33" s="14" t="s">
        <v>18</v>
      </c>
      <c r="E33" s="51">
        <v>35</v>
      </c>
      <c r="F33" s="3"/>
      <c r="G33" s="22">
        <f t="shared" si="0"/>
        <v>0</v>
      </c>
    </row>
    <row r="34" spans="1:9" ht="30" customHeight="1" x14ac:dyDescent="0.25">
      <c r="A34" s="15" t="s">
        <v>9</v>
      </c>
      <c r="B34" s="68" t="s">
        <v>74</v>
      </c>
      <c r="C34" s="2" t="s">
        <v>75</v>
      </c>
      <c r="D34" s="14" t="s">
        <v>44</v>
      </c>
      <c r="E34" s="51">
        <v>130.80000000000001</v>
      </c>
      <c r="F34" s="3"/>
      <c r="G34" s="22">
        <f t="shared" si="0"/>
        <v>0</v>
      </c>
    </row>
    <row r="35" spans="1:9" ht="30" customHeight="1" thickBot="1" x14ac:dyDescent="0.3">
      <c r="A35" s="15" t="s">
        <v>9</v>
      </c>
      <c r="B35" s="68" t="s">
        <v>76</v>
      </c>
      <c r="C35" s="2" t="s">
        <v>77</v>
      </c>
      <c r="D35" s="14" t="s">
        <v>18</v>
      </c>
      <c r="E35" s="51">
        <v>2918</v>
      </c>
      <c r="F35" s="3"/>
      <c r="G35" s="22">
        <f t="shared" si="0"/>
        <v>0</v>
      </c>
    </row>
    <row r="36" spans="1:9" ht="30" customHeight="1" thickBot="1" x14ac:dyDescent="0.3">
      <c r="A36" s="15" t="s">
        <v>9</v>
      </c>
      <c r="B36" s="68" t="s">
        <v>78</v>
      </c>
      <c r="C36" s="24" t="s">
        <v>79</v>
      </c>
      <c r="D36" s="25" t="s">
        <v>18</v>
      </c>
      <c r="E36" s="52">
        <v>1251</v>
      </c>
      <c r="F36" s="26"/>
      <c r="G36" s="27">
        <f t="shared" si="0"/>
        <v>0</v>
      </c>
      <c r="H36" s="38" t="s">
        <v>80</v>
      </c>
      <c r="I36" s="39">
        <f>ROUND(SUM(G5:G36),2)</f>
        <v>0</v>
      </c>
    </row>
    <row r="37" spans="1:9" s="7" customFormat="1" ht="30" customHeight="1" x14ac:dyDescent="0.25">
      <c r="A37" s="17" t="s">
        <v>81</v>
      </c>
      <c r="B37" s="17" t="s">
        <v>82</v>
      </c>
      <c r="C37" s="18" t="s">
        <v>83</v>
      </c>
      <c r="D37" s="19" t="s">
        <v>18</v>
      </c>
      <c r="E37" s="50">
        <v>1755</v>
      </c>
      <c r="F37" s="28"/>
      <c r="G37" s="21">
        <f t="shared" si="0"/>
        <v>0</v>
      </c>
      <c r="H37" s="8"/>
    </row>
    <row r="38" spans="1:9" s="7" customFormat="1" ht="30" customHeight="1" x14ac:dyDescent="0.25">
      <c r="A38" s="15" t="s">
        <v>81</v>
      </c>
      <c r="B38" s="15" t="s">
        <v>84</v>
      </c>
      <c r="C38" s="2" t="s">
        <v>85</v>
      </c>
      <c r="D38" s="14" t="s">
        <v>18</v>
      </c>
      <c r="E38" s="51">
        <v>7566</v>
      </c>
      <c r="F38" s="5"/>
      <c r="G38" s="22">
        <f t="shared" si="0"/>
        <v>0</v>
      </c>
      <c r="H38" s="8"/>
    </row>
    <row r="39" spans="1:9" s="7" customFormat="1" ht="30" customHeight="1" x14ac:dyDescent="0.25">
      <c r="A39" s="15" t="s">
        <v>81</v>
      </c>
      <c r="B39" s="15" t="s">
        <v>86</v>
      </c>
      <c r="C39" s="2" t="s">
        <v>87</v>
      </c>
      <c r="D39" s="14" t="s">
        <v>29</v>
      </c>
      <c r="E39" s="51">
        <v>20808</v>
      </c>
      <c r="F39" s="5"/>
      <c r="G39" s="22">
        <f t="shared" si="0"/>
        <v>0</v>
      </c>
      <c r="H39" s="8"/>
    </row>
    <row r="40" spans="1:9" s="7" customFormat="1" ht="30" customHeight="1" x14ac:dyDescent="0.25">
      <c r="A40" s="15" t="s">
        <v>81</v>
      </c>
      <c r="B40" s="15" t="s">
        <v>88</v>
      </c>
      <c r="C40" s="2" t="s">
        <v>89</v>
      </c>
      <c r="D40" s="14" t="s">
        <v>29</v>
      </c>
      <c r="E40" s="51">
        <v>20808</v>
      </c>
      <c r="F40" s="5"/>
      <c r="G40" s="22">
        <f t="shared" si="0"/>
        <v>0</v>
      </c>
      <c r="H40" s="8"/>
    </row>
    <row r="41" spans="1:9" s="7" customFormat="1" ht="30" customHeight="1" x14ac:dyDescent="0.25">
      <c r="A41" s="15" t="s">
        <v>81</v>
      </c>
      <c r="B41" s="15" t="s">
        <v>90</v>
      </c>
      <c r="C41" s="2" t="s">
        <v>91</v>
      </c>
      <c r="D41" s="14" t="s">
        <v>18</v>
      </c>
      <c r="E41" s="51">
        <v>6243</v>
      </c>
      <c r="F41" s="5"/>
      <c r="G41" s="22">
        <f t="shared" si="0"/>
        <v>0</v>
      </c>
      <c r="H41" s="8"/>
    </row>
    <row r="42" spans="1:9" s="7" customFormat="1" ht="30" customHeight="1" thickBot="1" x14ac:dyDescent="0.3">
      <c r="A42" s="15" t="s">
        <v>81</v>
      </c>
      <c r="B42" s="15" t="s">
        <v>92</v>
      </c>
      <c r="C42" s="2" t="s">
        <v>93</v>
      </c>
      <c r="D42" s="14" t="s">
        <v>29</v>
      </c>
      <c r="E42" s="51">
        <v>17717</v>
      </c>
      <c r="F42" s="5"/>
      <c r="G42" s="22">
        <f t="shared" si="0"/>
        <v>0</v>
      </c>
      <c r="H42" s="35"/>
    </row>
    <row r="43" spans="1:9" s="7" customFormat="1" ht="30" customHeight="1" thickBot="1" x14ac:dyDescent="0.3">
      <c r="A43" s="23" t="s">
        <v>81</v>
      </c>
      <c r="B43" s="15" t="s">
        <v>94</v>
      </c>
      <c r="C43" s="24" t="s">
        <v>95</v>
      </c>
      <c r="D43" s="25" t="s">
        <v>29</v>
      </c>
      <c r="E43" s="52">
        <v>3127</v>
      </c>
      <c r="F43" s="29"/>
      <c r="G43" s="27">
        <f t="shared" si="0"/>
        <v>0</v>
      </c>
      <c r="H43" s="38" t="s">
        <v>96</v>
      </c>
      <c r="I43" s="39">
        <f>ROUND(SUM(G37:G43),2)</f>
        <v>0</v>
      </c>
    </row>
    <row r="44" spans="1:9" s="7" customFormat="1" ht="30" customHeight="1" x14ac:dyDescent="0.25">
      <c r="A44" s="17" t="s">
        <v>97</v>
      </c>
      <c r="B44" s="17" t="s">
        <v>98</v>
      </c>
      <c r="C44" s="18" t="s">
        <v>99</v>
      </c>
      <c r="D44" s="19" t="s">
        <v>18</v>
      </c>
      <c r="E44" s="50">
        <v>4375</v>
      </c>
      <c r="F44" s="33"/>
      <c r="G44" s="21">
        <f t="shared" si="0"/>
        <v>0</v>
      </c>
      <c r="H44" s="164" t="s">
        <v>100</v>
      </c>
    </row>
    <row r="45" spans="1:9" s="7" customFormat="1" ht="30" customHeight="1" x14ac:dyDescent="0.25">
      <c r="A45" s="15" t="s">
        <v>97</v>
      </c>
      <c r="B45" s="68" t="s">
        <v>101</v>
      </c>
      <c r="C45" s="69" t="s">
        <v>102</v>
      </c>
      <c r="D45" s="70" t="s">
        <v>29</v>
      </c>
      <c r="E45" s="71">
        <v>14247</v>
      </c>
      <c r="F45" s="74"/>
      <c r="G45" s="22">
        <f t="shared" si="0"/>
        <v>0</v>
      </c>
      <c r="H45" s="165"/>
    </row>
    <row r="46" spans="1:9" s="7" customFormat="1" ht="30" customHeight="1" x14ac:dyDescent="0.25">
      <c r="A46" s="15" t="s">
        <v>97</v>
      </c>
      <c r="B46" s="68" t="s">
        <v>103</v>
      </c>
      <c r="C46" s="69" t="s">
        <v>104</v>
      </c>
      <c r="D46" s="70" t="s">
        <v>29</v>
      </c>
      <c r="E46" s="71">
        <v>13110</v>
      </c>
      <c r="F46" s="74"/>
      <c r="G46" s="22">
        <f t="shared" si="0"/>
        <v>0</v>
      </c>
      <c r="H46" s="165"/>
    </row>
    <row r="47" spans="1:9" s="7" customFormat="1" ht="30" customHeight="1" x14ac:dyDescent="0.25">
      <c r="A47" s="15" t="s">
        <v>97</v>
      </c>
      <c r="B47" s="68" t="s">
        <v>105</v>
      </c>
      <c r="C47" s="69" t="s">
        <v>106</v>
      </c>
      <c r="D47" s="70" t="s">
        <v>29</v>
      </c>
      <c r="E47" s="71">
        <v>13110</v>
      </c>
      <c r="F47" s="74"/>
      <c r="G47" s="22">
        <f t="shared" si="0"/>
        <v>0</v>
      </c>
      <c r="H47" s="165"/>
    </row>
    <row r="48" spans="1:9" s="7" customFormat="1" ht="30" customHeight="1" x14ac:dyDescent="0.25">
      <c r="A48" s="15" t="s">
        <v>97</v>
      </c>
      <c r="B48" s="68" t="s">
        <v>107</v>
      </c>
      <c r="C48" s="69" t="s">
        <v>108</v>
      </c>
      <c r="D48" s="70" t="s">
        <v>29</v>
      </c>
      <c r="E48" s="71">
        <v>13031</v>
      </c>
      <c r="F48" s="74"/>
      <c r="G48" s="22">
        <f t="shared" si="0"/>
        <v>0</v>
      </c>
      <c r="H48" s="165"/>
    </row>
    <row r="49" spans="1:9" s="7" customFormat="1" ht="30" customHeight="1" x14ac:dyDescent="0.25">
      <c r="A49" s="15" t="s">
        <v>97</v>
      </c>
      <c r="B49" s="68" t="s">
        <v>109</v>
      </c>
      <c r="C49" s="69" t="s">
        <v>106</v>
      </c>
      <c r="D49" s="70" t="s">
        <v>29</v>
      </c>
      <c r="E49" s="71">
        <v>13031</v>
      </c>
      <c r="F49" s="74"/>
      <c r="G49" s="22">
        <f t="shared" si="0"/>
        <v>0</v>
      </c>
      <c r="H49" s="165"/>
    </row>
    <row r="50" spans="1:9" s="7" customFormat="1" ht="30" customHeight="1" x14ac:dyDescent="0.25">
      <c r="A50" s="15" t="s">
        <v>97</v>
      </c>
      <c r="B50" s="68" t="s">
        <v>110</v>
      </c>
      <c r="C50" s="2" t="s">
        <v>111</v>
      </c>
      <c r="D50" s="14" t="s">
        <v>29</v>
      </c>
      <c r="E50" s="51">
        <v>12979</v>
      </c>
      <c r="F50" s="13"/>
      <c r="G50" s="22">
        <f t="shared" si="0"/>
        <v>0</v>
      </c>
      <c r="H50" s="165"/>
    </row>
    <row r="51" spans="1:9" s="7" customFormat="1" ht="30" customHeight="1" x14ac:dyDescent="0.25">
      <c r="A51" s="15" t="s">
        <v>97</v>
      </c>
      <c r="B51" s="68" t="s">
        <v>112</v>
      </c>
      <c r="C51" s="2" t="s">
        <v>113</v>
      </c>
      <c r="D51" s="14" t="s">
        <v>59</v>
      </c>
      <c r="E51" s="51">
        <v>1641</v>
      </c>
      <c r="F51" s="13"/>
      <c r="G51" s="22">
        <f t="shared" si="0"/>
        <v>0</v>
      </c>
      <c r="H51" s="165"/>
    </row>
    <row r="52" spans="1:9" s="7" customFormat="1" ht="30" customHeight="1" x14ac:dyDescent="0.25">
      <c r="A52" s="15" t="s">
        <v>97</v>
      </c>
      <c r="B52" s="68" t="s">
        <v>114</v>
      </c>
      <c r="C52" s="2" t="s">
        <v>115</v>
      </c>
      <c r="D52" s="14" t="s">
        <v>59</v>
      </c>
      <c r="E52" s="51">
        <v>28</v>
      </c>
      <c r="F52" s="13"/>
      <c r="G52" s="22">
        <f t="shared" si="0"/>
        <v>0</v>
      </c>
      <c r="H52" s="165"/>
    </row>
    <row r="53" spans="1:9" s="7" customFormat="1" ht="30" customHeight="1" x14ac:dyDescent="0.25">
      <c r="A53" s="15" t="s">
        <v>97</v>
      </c>
      <c r="B53" s="68" t="s">
        <v>116</v>
      </c>
      <c r="C53" s="2" t="s">
        <v>117</v>
      </c>
      <c r="D53" s="14" t="s">
        <v>59</v>
      </c>
      <c r="E53" s="51">
        <v>427</v>
      </c>
      <c r="F53" s="13"/>
      <c r="G53" s="22">
        <f t="shared" si="0"/>
        <v>0</v>
      </c>
      <c r="H53" s="165"/>
    </row>
    <row r="54" spans="1:9" s="7" customFormat="1" ht="30" customHeight="1" x14ac:dyDescent="0.25">
      <c r="A54" s="15" t="s">
        <v>97</v>
      </c>
      <c r="B54" s="68" t="s">
        <v>118</v>
      </c>
      <c r="C54" s="2" t="s">
        <v>119</v>
      </c>
      <c r="D54" s="14" t="s">
        <v>59</v>
      </c>
      <c r="E54" s="51">
        <v>78</v>
      </c>
      <c r="F54" s="13"/>
      <c r="G54" s="22">
        <f t="shared" si="0"/>
        <v>0</v>
      </c>
      <c r="H54" s="165"/>
    </row>
    <row r="55" spans="1:9" s="7" customFormat="1" ht="30" customHeight="1" x14ac:dyDescent="0.25">
      <c r="A55" s="15" t="s">
        <v>97</v>
      </c>
      <c r="B55" s="68" t="s">
        <v>120</v>
      </c>
      <c r="C55" s="2" t="s">
        <v>121</v>
      </c>
      <c r="D55" s="14" t="s">
        <v>59</v>
      </c>
      <c r="E55" s="51">
        <v>43</v>
      </c>
      <c r="F55" s="13"/>
      <c r="G55" s="22">
        <f t="shared" si="0"/>
        <v>0</v>
      </c>
      <c r="H55" s="165"/>
    </row>
    <row r="56" spans="1:9" s="7" customFormat="1" ht="30" customHeight="1" x14ac:dyDescent="0.25">
      <c r="A56" s="15" t="s">
        <v>97</v>
      </c>
      <c r="B56" s="68" t="s">
        <v>122</v>
      </c>
      <c r="C56" s="2" t="s">
        <v>123</v>
      </c>
      <c r="D56" s="14" t="s">
        <v>59</v>
      </c>
      <c r="E56" s="51">
        <v>548</v>
      </c>
      <c r="F56" s="13"/>
      <c r="G56" s="22">
        <f t="shared" si="0"/>
        <v>0</v>
      </c>
      <c r="H56" s="165"/>
    </row>
    <row r="57" spans="1:9" s="7" customFormat="1" ht="30" customHeight="1" thickBot="1" x14ac:dyDescent="0.3">
      <c r="A57" s="15" t="s">
        <v>97</v>
      </c>
      <c r="B57" s="68" t="s">
        <v>124</v>
      </c>
      <c r="C57" s="24" t="s">
        <v>125</v>
      </c>
      <c r="D57" s="25" t="s">
        <v>29</v>
      </c>
      <c r="E57" s="52">
        <v>276</v>
      </c>
      <c r="F57" s="34"/>
      <c r="G57" s="27">
        <f t="shared" si="0"/>
        <v>0</v>
      </c>
      <c r="H57" s="165"/>
      <c r="I57" s="40"/>
    </row>
    <row r="58" spans="1:9" s="7" customFormat="1" ht="30" customHeight="1" x14ac:dyDescent="0.25">
      <c r="A58" s="17" t="s">
        <v>126</v>
      </c>
      <c r="B58" s="17" t="s">
        <v>98</v>
      </c>
      <c r="C58" s="18" t="s">
        <v>127</v>
      </c>
      <c r="D58" s="19" t="s">
        <v>18</v>
      </c>
      <c r="E58" s="50">
        <v>2675</v>
      </c>
      <c r="F58" s="36"/>
      <c r="G58" s="21">
        <f t="shared" si="0"/>
        <v>0</v>
      </c>
      <c r="H58" s="165"/>
    </row>
    <row r="59" spans="1:9" s="7" customFormat="1" ht="30" customHeight="1" x14ac:dyDescent="0.25">
      <c r="A59" s="15" t="s">
        <v>126</v>
      </c>
      <c r="B59" s="68" t="s">
        <v>101</v>
      </c>
      <c r="C59" s="69" t="s">
        <v>128</v>
      </c>
      <c r="D59" s="70" t="s">
        <v>29</v>
      </c>
      <c r="E59" s="71">
        <v>14859</v>
      </c>
      <c r="F59" s="75"/>
      <c r="G59" s="22">
        <f t="shared" si="0"/>
        <v>0</v>
      </c>
      <c r="H59" s="165"/>
    </row>
    <row r="60" spans="1:9" s="7" customFormat="1" ht="30" customHeight="1" x14ac:dyDescent="0.25">
      <c r="A60" s="15" t="s">
        <v>126</v>
      </c>
      <c r="B60" s="68" t="s">
        <v>103</v>
      </c>
      <c r="C60" s="69" t="s">
        <v>104</v>
      </c>
      <c r="D60" s="70" t="s">
        <v>29</v>
      </c>
      <c r="E60" s="71">
        <v>13110</v>
      </c>
      <c r="F60" s="75"/>
      <c r="G60" s="22">
        <f t="shared" si="0"/>
        <v>0</v>
      </c>
      <c r="H60" s="165"/>
    </row>
    <row r="61" spans="1:9" s="7" customFormat="1" ht="30" customHeight="1" x14ac:dyDescent="0.25">
      <c r="A61" s="15" t="s">
        <v>126</v>
      </c>
      <c r="B61" s="68" t="s">
        <v>105</v>
      </c>
      <c r="C61" s="69" t="s">
        <v>106</v>
      </c>
      <c r="D61" s="70" t="s">
        <v>29</v>
      </c>
      <c r="E61" s="71">
        <v>13110</v>
      </c>
      <c r="F61" s="75"/>
      <c r="G61" s="22">
        <f t="shared" si="0"/>
        <v>0</v>
      </c>
      <c r="H61" s="165"/>
    </row>
    <row r="62" spans="1:9" s="7" customFormat="1" ht="30" customHeight="1" x14ac:dyDescent="0.25">
      <c r="A62" s="15" t="s">
        <v>126</v>
      </c>
      <c r="B62" s="68" t="s">
        <v>107</v>
      </c>
      <c r="C62" s="69" t="s">
        <v>108</v>
      </c>
      <c r="D62" s="70" t="s">
        <v>18</v>
      </c>
      <c r="E62" s="71">
        <v>13031</v>
      </c>
      <c r="F62" s="75"/>
      <c r="G62" s="22">
        <f t="shared" si="0"/>
        <v>0</v>
      </c>
      <c r="H62" s="165"/>
    </row>
    <row r="63" spans="1:9" s="7" customFormat="1" ht="30" customHeight="1" x14ac:dyDescent="0.25">
      <c r="A63" s="15" t="s">
        <v>126</v>
      </c>
      <c r="B63" s="68" t="s">
        <v>109</v>
      </c>
      <c r="C63" s="2" t="s">
        <v>106</v>
      </c>
      <c r="D63" s="14" t="s">
        <v>129</v>
      </c>
      <c r="E63" s="51">
        <v>13031</v>
      </c>
      <c r="F63" s="4"/>
      <c r="G63" s="22">
        <f t="shared" si="0"/>
        <v>0</v>
      </c>
      <c r="H63" s="165"/>
    </row>
    <row r="64" spans="1:9" s="7" customFormat="1" ht="30" customHeight="1" x14ac:dyDescent="0.25">
      <c r="A64" s="15" t="s">
        <v>126</v>
      </c>
      <c r="B64" s="68" t="s">
        <v>110</v>
      </c>
      <c r="C64" s="2" t="s">
        <v>111</v>
      </c>
      <c r="D64" s="14" t="s">
        <v>29</v>
      </c>
      <c r="E64" s="51">
        <v>12979</v>
      </c>
      <c r="F64" s="4"/>
      <c r="G64" s="22">
        <f t="shared" si="0"/>
        <v>0</v>
      </c>
      <c r="H64" s="165"/>
    </row>
    <row r="65" spans="1:13" s="7" customFormat="1" ht="30" customHeight="1" x14ac:dyDescent="0.25">
      <c r="A65" s="15" t="s">
        <v>126</v>
      </c>
      <c r="B65" s="68" t="s">
        <v>112</v>
      </c>
      <c r="C65" s="2" t="s">
        <v>113</v>
      </c>
      <c r="D65" s="14" t="s">
        <v>59</v>
      </c>
      <c r="E65" s="51">
        <v>1641</v>
      </c>
      <c r="F65" s="4"/>
      <c r="G65" s="22">
        <f t="shared" si="0"/>
        <v>0</v>
      </c>
      <c r="H65" s="165"/>
    </row>
    <row r="66" spans="1:13" s="7" customFormat="1" ht="30" customHeight="1" x14ac:dyDescent="0.25">
      <c r="A66" s="15" t="s">
        <v>126</v>
      </c>
      <c r="B66" s="68" t="s">
        <v>114</v>
      </c>
      <c r="C66" s="2" t="s">
        <v>115</v>
      </c>
      <c r="D66" s="14" t="s">
        <v>59</v>
      </c>
      <c r="E66" s="51">
        <v>28</v>
      </c>
      <c r="F66" s="4"/>
      <c r="G66" s="22">
        <f t="shared" si="0"/>
        <v>0</v>
      </c>
      <c r="H66" s="165"/>
    </row>
    <row r="67" spans="1:13" s="7" customFormat="1" ht="30" customHeight="1" x14ac:dyDescent="0.25">
      <c r="A67" s="15" t="s">
        <v>126</v>
      </c>
      <c r="B67" s="68" t="s">
        <v>116</v>
      </c>
      <c r="C67" s="2" t="s">
        <v>117</v>
      </c>
      <c r="D67" s="14" t="s">
        <v>59</v>
      </c>
      <c r="E67" s="51">
        <v>427</v>
      </c>
      <c r="F67" s="4"/>
      <c r="G67" s="22">
        <f t="shared" si="0"/>
        <v>0</v>
      </c>
      <c r="H67" s="165"/>
    </row>
    <row r="68" spans="1:13" s="7" customFormat="1" ht="30" customHeight="1" x14ac:dyDescent="0.25">
      <c r="A68" s="15" t="s">
        <v>126</v>
      </c>
      <c r="B68" s="68" t="s">
        <v>118</v>
      </c>
      <c r="C68" s="2" t="s">
        <v>119</v>
      </c>
      <c r="D68" s="14" t="s">
        <v>59</v>
      </c>
      <c r="E68" s="51">
        <v>78</v>
      </c>
      <c r="F68" s="4"/>
      <c r="G68" s="22">
        <f t="shared" si="0"/>
        <v>0</v>
      </c>
      <c r="H68" s="165"/>
    </row>
    <row r="69" spans="1:13" s="7" customFormat="1" ht="30" customHeight="1" x14ac:dyDescent="0.25">
      <c r="A69" s="15" t="s">
        <v>126</v>
      </c>
      <c r="B69" s="68" t="s">
        <v>120</v>
      </c>
      <c r="C69" s="2" t="s">
        <v>121</v>
      </c>
      <c r="D69" s="14" t="s">
        <v>59</v>
      </c>
      <c r="E69" s="51">
        <v>43</v>
      </c>
      <c r="F69" s="4"/>
      <c r="G69" s="22">
        <f t="shared" si="0"/>
        <v>0</v>
      </c>
      <c r="H69" s="165"/>
    </row>
    <row r="70" spans="1:13" s="7" customFormat="1" ht="30" customHeight="1" thickBot="1" x14ac:dyDescent="0.3">
      <c r="A70" s="15" t="s">
        <v>126</v>
      </c>
      <c r="B70" s="68" t="s">
        <v>122</v>
      </c>
      <c r="C70" s="2" t="s">
        <v>123</v>
      </c>
      <c r="D70" s="14" t="s">
        <v>59</v>
      </c>
      <c r="E70" s="51">
        <v>548</v>
      </c>
      <c r="F70" s="4"/>
      <c r="G70" s="22">
        <f t="shared" si="0"/>
        <v>0</v>
      </c>
      <c r="H70" s="166"/>
    </row>
    <row r="71" spans="1:13" s="7" customFormat="1" ht="30" customHeight="1" thickBot="1" x14ac:dyDescent="0.3">
      <c r="A71" s="23" t="s">
        <v>126</v>
      </c>
      <c r="B71" s="23" t="s">
        <v>124</v>
      </c>
      <c r="C71" s="24" t="s">
        <v>125</v>
      </c>
      <c r="D71" s="25" t="s">
        <v>29</v>
      </c>
      <c r="E71" s="52">
        <v>276</v>
      </c>
      <c r="F71" s="37"/>
      <c r="G71" s="27">
        <f t="shared" si="0"/>
        <v>0</v>
      </c>
      <c r="H71" s="38" t="s">
        <v>130</v>
      </c>
      <c r="I71" s="39">
        <f>ROUND(SUM(G44:G71),2)</f>
        <v>0</v>
      </c>
    </row>
    <row r="72" spans="1:13" s="7" customFormat="1" ht="52.15" customHeight="1" x14ac:dyDescent="0.25">
      <c r="A72" s="68" t="s">
        <v>131</v>
      </c>
      <c r="B72" s="68" t="s">
        <v>132</v>
      </c>
      <c r="C72" s="69" t="s">
        <v>133</v>
      </c>
      <c r="D72" s="70" t="s">
        <v>18</v>
      </c>
      <c r="E72" s="71">
        <v>415</v>
      </c>
      <c r="F72" s="74"/>
      <c r="G72" s="73">
        <f t="shared" si="0"/>
        <v>0</v>
      </c>
      <c r="H72" s="164" t="s">
        <v>134</v>
      </c>
    </row>
    <row r="73" spans="1:13" s="7" customFormat="1" ht="52.15" customHeight="1" x14ac:dyDescent="0.25">
      <c r="A73" s="68" t="s">
        <v>131</v>
      </c>
      <c r="B73" s="15" t="s">
        <v>135</v>
      </c>
      <c r="C73" s="2" t="s">
        <v>136</v>
      </c>
      <c r="D73" s="14" t="s">
        <v>29</v>
      </c>
      <c r="E73" s="51">
        <v>1120</v>
      </c>
      <c r="F73" s="13"/>
      <c r="G73" s="22">
        <f t="shared" si="0"/>
        <v>0</v>
      </c>
      <c r="H73" s="165"/>
    </row>
    <row r="74" spans="1:13" s="7" customFormat="1" ht="52.15" customHeight="1" x14ac:dyDescent="0.25">
      <c r="A74" s="68" t="s">
        <v>131</v>
      </c>
      <c r="B74" s="15" t="s">
        <v>137</v>
      </c>
      <c r="C74" s="2" t="s">
        <v>138</v>
      </c>
      <c r="D74" s="14" t="s">
        <v>29</v>
      </c>
      <c r="E74" s="51">
        <v>1120</v>
      </c>
      <c r="F74" s="13"/>
      <c r="G74" s="22">
        <f t="shared" si="0"/>
        <v>0</v>
      </c>
      <c r="H74" s="165"/>
    </row>
    <row r="75" spans="1:13" s="7" customFormat="1" ht="52.15" customHeight="1" x14ac:dyDescent="0.25">
      <c r="A75" s="68" t="s">
        <v>131</v>
      </c>
      <c r="B75" s="15" t="s">
        <v>139</v>
      </c>
      <c r="C75" s="2" t="s">
        <v>140</v>
      </c>
      <c r="D75" s="56" t="s">
        <v>29</v>
      </c>
      <c r="E75" s="51">
        <v>42</v>
      </c>
      <c r="F75" s="13"/>
      <c r="G75" s="22">
        <f t="shared" si="0"/>
        <v>0</v>
      </c>
      <c r="H75" s="165"/>
    </row>
    <row r="76" spans="1:13" s="7" customFormat="1" ht="52.15" customHeight="1" thickBot="1" x14ac:dyDescent="0.3">
      <c r="A76" s="23" t="s">
        <v>131</v>
      </c>
      <c r="B76" s="23" t="s">
        <v>141</v>
      </c>
      <c r="C76" s="24" t="s">
        <v>142</v>
      </c>
      <c r="D76" s="25" t="s">
        <v>59</v>
      </c>
      <c r="E76" s="52">
        <v>912</v>
      </c>
      <c r="F76" s="34"/>
      <c r="G76" s="27">
        <f t="shared" si="0"/>
        <v>0</v>
      </c>
      <c r="H76" s="165"/>
    </row>
    <row r="77" spans="1:13" s="7" customFormat="1" ht="52.15" customHeight="1" x14ac:dyDescent="0.25">
      <c r="A77" s="68" t="s">
        <v>143</v>
      </c>
      <c r="B77" s="68" t="s">
        <v>132</v>
      </c>
      <c r="C77" s="69" t="s">
        <v>144</v>
      </c>
      <c r="D77" s="70" t="s">
        <v>18</v>
      </c>
      <c r="E77" s="71">
        <v>415</v>
      </c>
      <c r="F77" s="74"/>
      <c r="G77" s="73">
        <f t="shared" ref="G77:G81" si="1">ROUND((E77*F77),2)</f>
        <v>0</v>
      </c>
      <c r="H77" s="165"/>
    </row>
    <row r="78" spans="1:13" s="7" customFormat="1" ht="52.15" customHeight="1" x14ac:dyDescent="0.25">
      <c r="A78" s="68" t="s">
        <v>143</v>
      </c>
      <c r="B78" s="15" t="s">
        <v>135</v>
      </c>
      <c r="C78" s="2" t="s">
        <v>145</v>
      </c>
      <c r="D78" s="14" t="s">
        <v>29</v>
      </c>
      <c r="E78" s="51">
        <v>1120</v>
      </c>
      <c r="F78" s="13"/>
      <c r="G78" s="22">
        <f t="shared" si="1"/>
        <v>0</v>
      </c>
      <c r="H78" s="165"/>
      <c r="M78" s="7" t="s">
        <v>146</v>
      </c>
    </row>
    <row r="79" spans="1:13" s="7" customFormat="1" ht="52.15" customHeight="1" x14ac:dyDescent="0.25">
      <c r="A79" s="68" t="s">
        <v>143</v>
      </c>
      <c r="B79" s="15" t="s">
        <v>137</v>
      </c>
      <c r="C79" s="2" t="s">
        <v>138</v>
      </c>
      <c r="D79" s="14" t="s">
        <v>29</v>
      </c>
      <c r="E79" s="51">
        <v>1120</v>
      </c>
      <c r="F79" s="13"/>
      <c r="G79" s="22">
        <f t="shared" si="1"/>
        <v>0</v>
      </c>
      <c r="H79" s="165"/>
    </row>
    <row r="80" spans="1:13" s="7" customFormat="1" ht="52.15" customHeight="1" thickBot="1" x14ac:dyDescent="0.3">
      <c r="A80" s="68" t="s">
        <v>143</v>
      </c>
      <c r="B80" s="15" t="s">
        <v>139</v>
      </c>
      <c r="C80" s="2" t="s">
        <v>140</v>
      </c>
      <c r="D80" s="56" t="s">
        <v>29</v>
      </c>
      <c r="E80" s="51">
        <v>42</v>
      </c>
      <c r="F80" s="13"/>
      <c r="G80" s="22">
        <f t="shared" si="1"/>
        <v>0</v>
      </c>
      <c r="H80" s="166"/>
    </row>
    <row r="81" spans="1:9" s="7" customFormat="1" ht="52.15" customHeight="1" thickBot="1" x14ac:dyDescent="0.3">
      <c r="A81" s="23" t="s">
        <v>143</v>
      </c>
      <c r="B81" s="23" t="s">
        <v>141</v>
      </c>
      <c r="C81" s="24" t="s">
        <v>142</v>
      </c>
      <c r="D81" s="25" t="s">
        <v>59</v>
      </c>
      <c r="E81" s="52">
        <v>912</v>
      </c>
      <c r="F81" s="34"/>
      <c r="G81" s="27">
        <f t="shared" si="1"/>
        <v>0</v>
      </c>
      <c r="H81" s="38" t="s">
        <v>147</v>
      </c>
      <c r="I81" s="39">
        <f>ROUND(SUM(G72:G81),2)</f>
        <v>0</v>
      </c>
    </row>
    <row r="82" spans="1:9" s="7" customFormat="1" ht="30" customHeight="1" x14ac:dyDescent="0.25">
      <c r="A82" s="68" t="s">
        <v>148</v>
      </c>
      <c r="B82" s="68" t="s">
        <v>149</v>
      </c>
      <c r="C82" s="69" t="s">
        <v>150</v>
      </c>
      <c r="D82" s="70" t="s">
        <v>18</v>
      </c>
      <c r="E82" s="71">
        <v>1459</v>
      </c>
      <c r="F82" s="74"/>
      <c r="G82" s="73">
        <f t="shared" si="0"/>
        <v>0</v>
      </c>
      <c r="H82" s="8"/>
    </row>
    <row r="83" spans="1:9" s="7" customFormat="1" ht="30" customHeight="1" x14ac:dyDescent="0.25">
      <c r="A83" s="15" t="s">
        <v>148</v>
      </c>
      <c r="B83" s="15" t="s">
        <v>151</v>
      </c>
      <c r="C83" s="2" t="s">
        <v>152</v>
      </c>
      <c r="D83" s="14" t="s">
        <v>29</v>
      </c>
      <c r="E83" s="51">
        <v>2652</v>
      </c>
      <c r="F83" s="13"/>
      <c r="G83" s="22">
        <f t="shared" si="0"/>
        <v>0</v>
      </c>
      <c r="H83" s="8"/>
    </row>
    <row r="84" spans="1:9" s="7" customFormat="1" ht="30" customHeight="1" thickBot="1" x14ac:dyDescent="0.3">
      <c r="A84" s="15" t="s">
        <v>148</v>
      </c>
      <c r="B84" s="15" t="s">
        <v>153</v>
      </c>
      <c r="C84" s="2" t="s">
        <v>154</v>
      </c>
      <c r="D84" s="14" t="s">
        <v>29</v>
      </c>
      <c r="E84" s="51">
        <v>315</v>
      </c>
      <c r="F84" s="13"/>
      <c r="G84" s="22">
        <f t="shared" si="0"/>
        <v>0</v>
      </c>
      <c r="H84" s="8"/>
    </row>
    <row r="85" spans="1:9" s="7" customFormat="1" ht="30" customHeight="1" thickBot="1" x14ac:dyDescent="0.3">
      <c r="A85" s="23" t="s">
        <v>148</v>
      </c>
      <c r="B85" s="23" t="s">
        <v>155</v>
      </c>
      <c r="C85" s="24" t="s">
        <v>156</v>
      </c>
      <c r="D85" s="25" t="s">
        <v>18</v>
      </c>
      <c r="E85" s="52">
        <v>59</v>
      </c>
      <c r="F85" s="34"/>
      <c r="G85" s="27">
        <f t="shared" si="0"/>
        <v>0</v>
      </c>
      <c r="H85" s="38" t="s">
        <v>157</v>
      </c>
      <c r="I85" s="39">
        <f>ROUND(SUM(G82:G85),2)</f>
        <v>0</v>
      </c>
    </row>
    <row r="86" spans="1:9" s="7" customFormat="1" ht="25.15" customHeight="1" x14ac:dyDescent="0.25">
      <c r="A86" s="68" t="s">
        <v>158</v>
      </c>
      <c r="B86" s="68" t="s">
        <v>159</v>
      </c>
      <c r="C86" s="18" t="s">
        <v>160</v>
      </c>
      <c r="D86" s="19" t="s">
        <v>18</v>
      </c>
      <c r="E86" s="50">
        <v>385</v>
      </c>
      <c r="F86" s="33"/>
      <c r="G86" s="21">
        <f t="shared" si="0"/>
        <v>0</v>
      </c>
    </row>
    <row r="87" spans="1:9" s="7" customFormat="1" ht="25.15" customHeight="1" x14ac:dyDescent="0.25">
      <c r="A87" s="15" t="s">
        <v>158</v>
      </c>
      <c r="B87" s="15" t="s">
        <v>161</v>
      </c>
      <c r="C87" s="69" t="s">
        <v>162</v>
      </c>
      <c r="D87" s="70" t="s">
        <v>29</v>
      </c>
      <c r="E87" s="71">
        <v>651</v>
      </c>
      <c r="F87" s="74"/>
      <c r="G87" s="22">
        <f t="shared" si="0"/>
        <v>0</v>
      </c>
    </row>
    <row r="88" spans="1:9" s="7" customFormat="1" ht="25.15" customHeight="1" x14ac:dyDescent="0.25">
      <c r="A88" s="15" t="s">
        <v>158</v>
      </c>
      <c r="B88" s="15" t="s">
        <v>163</v>
      </c>
      <c r="C88" s="69" t="s">
        <v>164</v>
      </c>
      <c r="D88" s="70" t="s">
        <v>29</v>
      </c>
      <c r="E88" s="71">
        <v>544</v>
      </c>
      <c r="F88" s="74"/>
      <c r="G88" s="22">
        <f t="shared" si="0"/>
        <v>0</v>
      </c>
    </row>
    <row r="89" spans="1:9" s="7" customFormat="1" ht="25.15" customHeight="1" x14ac:dyDescent="0.25">
      <c r="A89" s="15" t="s">
        <v>158</v>
      </c>
      <c r="B89" s="15" t="s">
        <v>165</v>
      </c>
      <c r="C89" s="69" t="s">
        <v>166</v>
      </c>
      <c r="D89" s="70" t="s">
        <v>59</v>
      </c>
      <c r="E89" s="71">
        <v>152</v>
      </c>
      <c r="F89" s="74"/>
      <c r="G89" s="22">
        <f t="shared" si="0"/>
        <v>0</v>
      </c>
    </row>
    <row r="90" spans="1:9" s="7" customFormat="1" ht="25.15" customHeight="1" x14ac:dyDescent="0.25">
      <c r="A90" s="15" t="s">
        <v>158</v>
      </c>
      <c r="B90" s="15" t="s">
        <v>167</v>
      </c>
      <c r="C90" s="69" t="s">
        <v>168</v>
      </c>
      <c r="D90" s="70" t="s">
        <v>15</v>
      </c>
      <c r="E90" s="71">
        <v>20</v>
      </c>
      <c r="F90" s="74"/>
      <c r="G90" s="22">
        <f t="shared" si="0"/>
        <v>0</v>
      </c>
    </row>
    <row r="91" spans="1:9" s="7" customFormat="1" ht="25.15" customHeight="1" x14ac:dyDescent="0.25">
      <c r="A91" s="15" t="s">
        <v>158</v>
      </c>
      <c r="B91" s="15" t="s">
        <v>169</v>
      </c>
      <c r="C91" s="69" t="s">
        <v>170</v>
      </c>
      <c r="D91" s="70" t="s">
        <v>18</v>
      </c>
      <c r="E91" s="71">
        <v>146</v>
      </c>
      <c r="F91" s="74"/>
      <c r="G91" s="22">
        <f t="shared" si="0"/>
        <v>0</v>
      </c>
    </row>
    <row r="92" spans="1:9" s="7" customFormat="1" ht="25.15" customHeight="1" x14ac:dyDescent="0.25">
      <c r="A92" s="15" t="s">
        <v>158</v>
      </c>
      <c r="B92" s="15" t="s">
        <v>171</v>
      </c>
      <c r="C92" s="69" t="s">
        <v>162</v>
      </c>
      <c r="D92" s="70" t="s">
        <v>29</v>
      </c>
      <c r="E92" s="71">
        <v>269</v>
      </c>
      <c r="F92" s="74"/>
      <c r="G92" s="22">
        <f t="shared" si="0"/>
        <v>0</v>
      </c>
    </row>
    <row r="93" spans="1:9" s="7" customFormat="1" ht="25.15" customHeight="1" x14ac:dyDescent="0.25">
      <c r="A93" s="15" t="s">
        <v>158</v>
      </c>
      <c r="B93" s="15" t="s">
        <v>172</v>
      </c>
      <c r="C93" s="69" t="s">
        <v>173</v>
      </c>
      <c r="D93" s="70" t="s">
        <v>29</v>
      </c>
      <c r="E93" s="71">
        <v>251</v>
      </c>
      <c r="F93" s="74"/>
      <c r="G93" s="22">
        <f t="shared" si="0"/>
        <v>0</v>
      </c>
    </row>
    <row r="94" spans="1:9" s="7" customFormat="1" ht="24.6" customHeight="1" x14ac:dyDescent="0.25">
      <c r="A94" s="15" t="s">
        <v>158</v>
      </c>
      <c r="B94" s="15" t="s">
        <v>174</v>
      </c>
      <c r="C94" s="69" t="s">
        <v>175</v>
      </c>
      <c r="D94" s="70" t="s">
        <v>29</v>
      </c>
      <c r="E94" s="71">
        <v>251</v>
      </c>
      <c r="F94" s="74"/>
      <c r="G94" s="22">
        <f t="shared" si="0"/>
        <v>0</v>
      </c>
    </row>
    <row r="95" spans="1:9" s="7" customFormat="1" ht="25.15" customHeight="1" x14ac:dyDescent="0.25">
      <c r="A95" s="15" t="s">
        <v>158</v>
      </c>
      <c r="B95" s="15" t="s">
        <v>176</v>
      </c>
      <c r="C95" s="69" t="s">
        <v>142</v>
      </c>
      <c r="D95" s="70" t="s">
        <v>59</v>
      </c>
      <c r="E95" s="71">
        <v>147</v>
      </c>
      <c r="F95" s="74"/>
      <c r="G95" s="22">
        <f t="shared" si="0"/>
        <v>0</v>
      </c>
    </row>
    <row r="96" spans="1:9" s="7" customFormat="1" ht="25.15" customHeight="1" x14ac:dyDescent="0.25">
      <c r="A96" s="15" t="s">
        <v>158</v>
      </c>
      <c r="B96" s="15" t="s">
        <v>177</v>
      </c>
      <c r="C96" s="69" t="s">
        <v>99</v>
      </c>
      <c r="D96" s="70" t="s">
        <v>18</v>
      </c>
      <c r="E96" s="71">
        <v>38</v>
      </c>
      <c r="F96" s="74"/>
      <c r="G96" s="22">
        <f t="shared" si="0"/>
        <v>0</v>
      </c>
    </row>
    <row r="97" spans="1:7" s="7" customFormat="1" ht="25.15" customHeight="1" x14ac:dyDescent="0.25">
      <c r="A97" s="15" t="s">
        <v>158</v>
      </c>
      <c r="B97" s="15" t="s">
        <v>178</v>
      </c>
      <c r="C97" s="69" t="s">
        <v>179</v>
      </c>
      <c r="D97" s="70" t="s">
        <v>29</v>
      </c>
      <c r="E97" s="71">
        <v>133</v>
      </c>
      <c r="F97" s="74"/>
      <c r="G97" s="22">
        <f t="shared" si="0"/>
        <v>0</v>
      </c>
    </row>
    <row r="98" spans="1:7" s="7" customFormat="1" ht="25.15" customHeight="1" x14ac:dyDescent="0.25">
      <c r="A98" s="15" t="s">
        <v>158</v>
      </c>
      <c r="B98" s="15" t="s">
        <v>180</v>
      </c>
      <c r="C98" s="69" t="s">
        <v>104</v>
      </c>
      <c r="D98" s="70" t="s">
        <v>29</v>
      </c>
      <c r="E98" s="71">
        <v>129</v>
      </c>
      <c r="F98" s="74"/>
      <c r="G98" s="22">
        <f t="shared" si="0"/>
        <v>0</v>
      </c>
    </row>
    <row r="99" spans="1:7" s="7" customFormat="1" ht="25.15" customHeight="1" x14ac:dyDescent="0.25">
      <c r="A99" s="15" t="s">
        <v>158</v>
      </c>
      <c r="B99" s="15" t="s">
        <v>181</v>
      </c>
      <c r="C99" s="69" t="s">
        <v>106</v>
      </c>
      <c r="D99" s="70" t="s">
        <v>29</v>
      </c>
      <c r="E99" s="71">
        <v>129</v>
      </c>
      <c r="F99" s="74"/>
      <c r="G99" s="22">
        <f t="shared" si="0"/>
        <v>0</v>
      </c>
    </row>
    <row r="100" spans="1:7" s="7" customFormat="1" ht="25.15" customHeight="1" x14ac:dyDescent="0.25">
      <c r="A100" s="15" t="s">
        <v>158</v>
      </c>
      <c r="B100" s="15" t="s">
        <v>182</v>
      </c>
      <c r="C100" s="69" t="s">
        <v>108</v>
      </c>
      <c r="D100" s="70" t="s">
        <v>29</v>
      </c>
      <c r="E100" s="71">
        <v>128</v>
      </c>
      <c r="F100" s="74"/>
      <c r="G100" s="22">
        <f t="shared" si="0"/>
        <v>0</v>
      </c>
    </row>
    <row r="101" spans="1:7" s="7" customFormat="1" ht="25.15" customHeight="1" x14ac:dyDescent="0.25">
      <c r="A101" s="15" t="s">
        <v>158</v>
      </c>
      <c r="B101" s="15" t="s">
        <v>183</v>
      </c>
      <c r="C101" s="69" t="s">
        <v>106</v>
      </c>
      <c r="D101" s="70" t="s">
        <v>29</v>
      </c>
      <c r="E101" s="71">
        <v>128</v>
      </c>
      <c r="F101" s="74"/>
      <c r="G101" s="22">
        <f t="shared" si="0"/>
        <v>0</v>
      </c>
    </row>
    <row r="102" spans="1:7" s="7" customFormat="1" ht="25.15" customHeight="1" x14ac:dyDescent="0.25">
      <c r="A102" s="15" t="s">
        <v>158</v>
      </c>
      <c r="B102" s="15" t="s">
        <v>184</v>
      </c>
      <c r="C102" s="69" t="s">
        <v>111</v>
      </c>
      <c r="D102" s="70" t="s">
        <v>29</v>
      </c>
      <c r="E102" s="71">
        <v>127</v>
      </c>
      <c r="F102" s="74"/>
      <c r="G102" s="22">
        <f t="shared" si="0"/>
        <v>0</v>
      </c>
    </row>
    <row r="103" spans="1:7" s="7" customFormat="1" ht="25.15" customHeight="1" x14ac:dyDescent="0.25">
      <c r="A103" s="15" t="s">
        <v>158</v>
      </c>
      <c r="B103" s="15" t="s">
        <v>185</v>
      </c>
      <c r="C103" s="69" t="s">
        <v>186</v>
      </c>
      <c r="D103" s="70" t="s">
        <v>29</v>
      </c>
      <c r="E103" s="71">
        <v>24</v>
      </c>
      <c r="F103" s="74"/>
      <c r="G103" s="22">
        <f t="shared" si="0"/>
        <v>0</v>
      </c>
    </row>
    <row r="104" spans="1:7" s="7" customFormat="1" ht="25.15" customHeight="1" x14ac:dyDescent="0.25">
      <c r="A104" s="15" t="s">
        <v>158</v>
      </c>
      <c r="B104" s="15" t="s">
        <v>187</v>
      </c>
      <c r="C104" s="69" t="s">
        <v>188</v>
      </c>
      <c r="D104" s="70" t="s">
        <v>29</v>
      </c>
      <c r="E104" s="71">
        <v>21</v>
      </c>
      <c r="F104" s="74"/>
      <c r="G104" s="22">
        <f t="shared" si="0"/>
        <v>0</v>
      </c>
    </row>
    <row r="105" spans="1:7" s="7" customFormat="1" ht="25.15" customHeight="1" x14ac:dyDescent="0.25">
      <c r="A105" s="15" t="s">
        <v>158</v>
      </c>
      <c r="B105" s="15" t="s">
        <v>189</v>
      </c>
      <c r="C105" s="69" t="s">
        <v>190</v>
      </c>
      <c r="D105" s="70" t="s">
        <v>29</v>
      </c>
      <c r="E105" s="71">
        <v>24</v>
      </c>
      <c r="F105" s="74"/>
      <c r="G105" s="22">
        <f t="shared" si="0"/>
        <v>0</v>
      </c>
    </row>
    <row r="106" spans="1:7" s="7" customFormat="1" ht="25.15" customHeight="1" x14ac:dyDescent="0.25">
      <c r="A106" s="15" t="s">
        <v>158</v>
      </c>
      <c r="B106" s="15" t="s">
        <v>191</v>
      </c>
      <c r="C106" s="69" t="s">
        <v>192</v>
      </c>
      <c r="D106" s="70" t="s">
        <v>29</v>
      </c>
      <c r="E106" s="71">
        <v>7</v>
      </c>
      <c r="F106" s="74"/>
      <c r="G106" s="22">
        <f t="shared" si="0"/>
        <v>0</v>
      </c>
    </row>
    <row r="107" spans="1:7" s="7" customFormat="1" ht="25.15" customHeight="1" x14ac:dyDescent="0.25">
      <c r="A107" s="15" t="s">
        <v>158</v>
      </c>
      <c r="B107" s="15" t="s">
        <v>193</v>
      </c>
      <c r="C107" s="69" t="s">
        <v>173</v>
      </c>
      <c r="D107" s="70" t="s">
        <v>29</v>
      </c>
      <c r="E107" s="71">
        <v>7</v>
      </c>
      <c r="F107" s="74"/>
      <c r="G107" s="22">
        <f t="shared" si="0"/>
        <v>0</v>
      </c>
    </row>
    <row r="108" spans="1:7" s="7" customFormat="1" ht="25.15" customHeight="1" x14ac:dyDescent="0.25">
      <c r="A108" s="15" t="s">
        <v>158</v>
      </c>
      <c r="B108" s="15" t="s">
        <v>194</v>
      </c>
      <c r="C108" s="69" t="s">
        <v>162</v>
      </c>
      <c r="D108" s="70" t="s">
        <v>29</v>
      </c>
      <c r="E108" s="71">
        <v>7</v>
      </c>
      <c r="F108" s="74"/>
      <c r="G108" s="22">
        <f t="shared" si="0"/>
        <v>0</v>
      </c>
    </row>
    <row r="109" spans="1:7" s="7" customFormat="1" ht="25.15" customHeight="1" x14ac:dyDescent="0.25">
      <c r="A109" s="15" t="s">
        <v>158</v>
      </c>
      <c r="B109" s="15" t="s">
        <v>195</v>
      </c>
      <c r="C109" s="2" t="s">
        <v>196</v>
      </c>
      <c r="D109" s="14" t="s">
        <v>18</v>
      </c>
      <c r="E109" s="51">
        <v>22</v>
      </c>
      <c r="F109" s="13"/>
      <c r="G109" s="22">
        <f t="shared" si="0"/>
        <v>0</v>
      </c>
    </row>
    <row r="110" spans="1:7" s="7" customFormat="1" ht="25.15" customHeight="1" x14ac:dyDescent="0.25">
      <c r="A110" s="15" t="s">
        <v>158</v>
      </c>
      <c r="B110" s="15" t="s">
        <v>197</v>
      </c>
      <c r="C110" s="2" t="s">
        <v>198</v>
      </c>
      <c r="D110" s="14" t="s">
        <v>59</v>
      </c>
      <c r="E110" s="51">
        <v>4</v>
      </c>
      <c r="F110" s="13"/>
      <c r="G110" s="22">
        <f t="shared" si="0"/>
        <v>0</v>
      </c>
    </row>
    <row r="111" spans="1:7" s="7" customFormat="1" ht="25.15" customHeight="1" x14ac:dyDescent="0.25">
      <c r="A111" s="15" t="s">
        <v>158</v>
      </c>
      <c r="B111" s="15" t="s">
        <v>199</v>
      </c>
      <c r="C111" s="2" t="s">
        <v>200</v>
      </c>
      <c r="D111" s="14" t="s">
        <v>59</v>
      </c>
      <c r="E111" s="51">
        <v>4</v>
      </c>
      <c r="F111" s="13"/>
      <c r="G111" s="22">
        <f t="shared" si="0"/>
        <v>0</v>
      </c>
    </row>
    <row r="112" spans="1:7" s="7" customFormat="1" ht="25.15" customHeight="1" x14ac:dyDescent="0.25">
      <c r="A112" s="15" t="s">
        <v>158</v>
      </c>
      <c r="B112" s="15" t="s">
        <v>201</v>
      </c>
      <c r="C112" s="2" t="s">
        <v>202</v>
      </c>
      <c r="D112" s="14" t="s">
        <v>59</v>
      </c>
      <c r="E112" s="51">
        <v>4</v>
      </c>
      <c r="F112" s="13"/>
      <c r="G112" s="22">
        <f t="shared" si="0"/>
        <v>0</v>
      </c>
    </row>
    <row r="113" spans="1:9" s="7" customFormat="1" ht="25.15" customHeight="1" x14ac:dyDescent="0.25">
      <c r="A113" s="15" t="s">
        <v>158</v>
      </c>
      <c r="B113" s="15" t="s">
        <v>203</v>
      </c>
      <c r="C113" s="2" t="s">
        <v>204</v>
      </c>
      <c r="D113" s="14" t="s">
        <v>18</v>
      </c>
      <c r="E113" s="51">
        <v>5.0000000000000001E-3</v>
      </c>
      <c r="F113" s="13"/>
      <c r="G113" s="22">
        <f t="shared" si="0"/>
        <v>0</v>
      </c>
    </row>
    <row r="114" spans="1:9" s="7" customFormat="1" ht="25.15" customHeight="1" thickBot="1" x14ac:dyDescent="0.3">
      <c r="A114" s="15" t="s">
        <v>158</v>
      </c>
      <c r="B114" s="15" t="s">
        <v>205</v>
      </c>
      <c r="C114" s="2" t="s">
        <v>206</v>
      </c>
      <c r="D114" s="14" t="s">
        <v>59</v>
      </c>
      <c r="E114" s="51">
        <v>26</v>
      </c>
      <c r="F114" s="13"/>
      <c r="G114" s="22">
        <f t="shared" si="0"/>
        <v>0</v>
      </c>
    </row>
    <row r="115" spans="1:9" s="7" customFormat="1" ht="25.15" customHeight="1" thickBot="1" x14ac:dyDescent="0.3">
      <c r="A115" s="23" t="s">
        <v>158</v>
      </c>
      <c r="B115" s="23" t="s">
        <v>207</v>
      </c>
      <c r="C115" s="2" t="s">
        <v>208</v>
      </c>
      <c r="D115" s="14" t="s">
        <v>29</v>
      </c>
      <c r="E115" s="51">
        <v>158</v>
      </c>
      <c r="F115" s="13"/>
      <c r="G115" s="22">
        <f t="shared" si="0"/>
        <v>0</v>
      </c>
      <c r="H115" s="38" t="s">
        <v>209</v>
      </c>
      <c r="I115" s="39">
        <f>ROUND(SUM(G86:G115),2)</f>
        <v>0</v>
      </c>
    </row>
    <row r="116" spans="1:9" s="7" customFormat="1" ht="165" x14ac:dyDescent="0.25">
      <c r="A116" s="68" t="s">
        <v>210</v>
      </c>
      <c r="B116" s="68" t="s">
        <v>211</v>
      </c>
      <c r="C116" s="18" t="s">
        <v>212</v>
      </c>
      <c r="D116" s="19" t="s">
        <v>213</v>
      </c>
      <c r="E116" s="50">
        <v>1</v>
      </c>
      <c r="F116" s="33"/>
      <c r="G116" s="21">
        <f t="shared" si="0"/>
        <v>0</v>
      </c>
      <c r="H116" s="8"/>
    </row>
    <row r="117" spans="1:9" s="7" customFormat="1" ht="30" x14ac:dyDescent="0.25">
      <c r="A117" s="15" t="s">
        <v>210</v>
      </c>
      <c r="B117" s="15" t="s">
        <v>214</v>
      </c>
      <c r="C117" s="2" t="s">
        <v>215</v>
      </c>
      <c r="D117" s="14" t="s">
        <v>59</v>
      </c>
      <c r="E117" s="51">
        <v>18.600000000000001</v>
      </c>
      <c r="F117" s="13"/>
      <c r="G117" s="22">
        <f t="shared" si="0"/>
        <v>0</v>
      </c>
      <c r="H117" s="8"/>
    </row>
    <row r="118" spans="1:9" s="7" customFormat="1" ht="30" x14ac:dyDescent="0.25">
      <c r="A118" s="15" t="s">
        <v>210</v>
      </c>
      <c r="B118" s="15" t="s">
        <v>216</v>
      </c>
      <c r="C118" s="2" t="s">
        <v>217</v>
      </c>
      <c r="D118" s="14" t="s">
        <v>18</v>
      </c>
      <c r="E118" s="51">
        <v>10</v>
      </c>
      <c r="F118" s="13"/>
      <c r="G118" s="22">
        <f t="shared" si="0"/>
        <v>0</v>
      </c>
      <c r="H118" s="8"/>
    </row>
    <row r="119" spans="1:9" s="7" customFormat="1" ht="30" customHeight="1" x14ac:dyDescent="0.25">
      <c r="A119" s="15" t="s">
        <v>210</v>
      </c>
      <c r="B119" s="15" t="s">
        <v>218</v>
      </c>
      <c r="C119" s="2" t="s">
        <v>219</v>
      </c>
      <c r="D119" s="14" t="s">
        <v>18</v>
      </c>
      <c r="E119" s="51">
        <v>55</v>
      </c>
      <c r="F119" s="13"/>
      <c r="G119" s="22">
        <f t="shared" si="0"/>
        <v>0</v>
      </c>
      <c r="H119" s="8"/>
    </row>
    <row r="120" spans="1:9" s="7" customFormat="1" ht="94.15" customHeight="1" x14ac:dyDescent="0.25">
      <c r="A120" s="15" t="s">
        <v>210</v>
      </c>
      <c r="B120" s="15" t="s">
        <v>220</v>
      </c>
      <c r="C120" s="2" t="s">
        <v>221</v>
      </c>
      <c r="D120" s="14" t="s">
        <v>213</v>
      </c>
      <c r="E120" s="51">
        <v>2</v>
      </c>
      <c r="F120" s="13"/>
      <c r="G120" s="22">
        <f t="shared" si="0"/>
        <v>0</v>
      </c>
      <c r="H120" s="8"/>
    </row>
    <row r="121" spans="1:9" s="7" customFormat="1" ht="132" customHeight="1" x14ac:dyDescent="0.25">
      <c r="A121" s="15" t="s">
        <v>210</v>
      </c>
      <c r="B121" s="15" t="s">
        <v>222</v>
      </c>
      <c r="C121" s="2" t="s">
        <v>223</v>
      </c>
      <c r="D121" s="14" t="s">
        <v>213</v>
      </c>
      <c r="E121" s="51">
        <v>1</v>
      </c>
      <c r="F121" s="13"/>
      <c r="G121" s="22">
        <f t="shared" si="0"/>
        <v>0</v>
      </c>
      <c r="H121" s="8"/>
    </row>
    <row r="122" spans="1:9" s="7" customFormat="1" ht="30" customHeight="1" thickBot="1" x14ac:dyDescent="0.3">
      <c r="A122" s="15" t="s">
        <v>210</v>
      </c>
      <c r="B122" s="15" t="s">
        <v>224</v>
      </c>
      <c r="C122" s="2" t="s">
        <v>225</v>
      </c>
      <c r="D122" s="14" t="s">
        <v>59</v>
      </c>
      <c r="E122" s="51">
        <v>23.9</v>
      </c>
      <c r="F122" s="13"/>
      <c r="G122" s="22">
        <f t="shared" si="0"/>
        <v>0</v>
      </c>
      <c r="H122" s="8"/>
    </row>
    <row r="123" spans="1:9" s="7" customFormat="1" ht="90.6" customHeight="1" thickBot="1" x14ac:dyDescent="0.3">
      <c r="A123" s="23" t="s">
        <v>210</v>
      </c>
      <c r="B123" s="15" t="s">
        <v>226</v>
      </c>
      <c r="C123" s="24" t="s">
        <v>227</v>
      </c>
      <c r="D123" s="25" t="s">
        <v>213</v>
      </c>
      <c r="E123" s="52">
        <v>2</v>
      </c>
      <c r="F123" s="34"/>
      <c r="G123" s="27">
        <f t="shared" ref="G123:G144" si="2">ROUND((E123*F123),2)</f>
        <v>0</v>
      </c>
      <c r="H123" s="38" t="s">
        <v>228</v>
      </c>
      <c r="I123" s="39">
        <f>ROUND(SUM(G116:G123),2)</f>
        <v>0</v>
      </c>
    </row>
    <row r="124" spans="1:9" s="7" customFormat="1" ht="30" customHeight="1" x14ac:dyDescent="0.25">
      <c r="A124" s="17" t="s">
        <v>229</v>
      </c>
      <c r="B124" s="17" t="s">
        <v>230</v>
      </c>
      <c r="C124" s="18" t="s">
        <v>231</v>
      </c>
      <c r="D124" s="19" t="s">
        <v>18</v>
      </c>
      <c r="E124" s="50">
        <v>1251</v>
      </c>
      <c r="F124" s="33"/>
      <c r="G124" s="21">
        <f t="shared" ref="G124:G127" si="3">ROUND((E124*F124),2)</f>
        <v>0</v>
      </c>
      <c r="H124" s="8"/>
    </row>
    <row r="125" spans="1:9" ht="30" customHeight="1" x14ac:dyDescent="0.25">
      <c r="A125" s="15" t="s">
        <v>229</v>
      </c>
      <c r="B125" s="15" t="s">
        <v>232</v>
      </c>
      <c r="C125" s="2" t="s">
        <v>233</v>
      </c>
      <c r="D125" s="14" t="s">
        <v>29</v>
      </c>
      <c r="E125" s="51">
        <v>20224</v>
      </c>
      <c r="F125" s="13"/>
      <c r="G125" s="22">
        <f t="shared" si="3"/>
        <v>0</v>
      </c>
      <c r="H125" s="8"/>
      <c r="I125" s="7"/>
    </row>
    <row r="126" spans="1:9" ht="30" customHeight="1" thickBot="1" x14ac:dyDescent="0.3">
      <c r="A126" s="15" t="s">
        <v>229</v>
      </c>
      <c r="B126" s="15" t="s">
        <v>234</v>
      </c>
      <c r="C126" s="2" t="s">
        <v>235</v>
      </c>
      <c r="D126" s="14" t="s">
        <v>29</v>
      </c>
      <c r="E126" s="51">
        <v>620</v>
      </c>
      <c r="F126" s="13"/>
      <c r="G126" s="22">
        <f t="shared" si="3"/>
        <v>0</v>
      </c>
      <c r="H126" s="8"/>
      <c r="I126" s="7"/>
    </row>
    <row r="127" spans="1:9" ht="30" customHeight="1" thickBot="1" x14ac:dyDescent="0.3">
      <c r="A127" s="23" t="s">
        <v>229</v>
      </c>
      <c r="B127" s="23" t="s">
        <v>236</v>
      </c>
      <c r="C127" s="24" t="s">
        <v>237</v>
      </c>
      <c r="D127" s="25" t="s">
        <v>29</v>
      </c>
      <c r="E127" s="52">
        <v>620</v>
      </c>
      <c r="F127" s="34"/>
      <c r="G127" s="27">
        <f t="shared" si="3"/>
        <v>0</v>
      </c>
      <c r="H127" s="38" t="s">
        <v>238</v>
      </c>
      <c r="I127" s="39">
        <f>ROUND(SUM(G124:G127),2)</f>
        <v>0</v>
      </c>
    </row>
    <row r="128" spans="1:9" ht="55.15" customHeight="1" x14ac:dyDescent="0.25">
      <c r="A128" s="68" t="s">
        <v>239</v>
      </c>
      <c r="B128" s="68" t="s">
        <v>240</v>
      </c>
      <c r="C128" s="18" t="s">
        <v>241</v>
      </c>
      <c r="D128" s="19" t="s">
        <v>15</v>
      </c>
      <c r="E128" s="50">
        <v>8</v>
      </c>
      <c r="F128" s="33"/>
      <c r="G128" s="21">
        <f t="shared" si="2"/>
        <v>0</v>
      </c>
      <c r="H128" s="8"/>
      <c r="I128" s="7"/>
    </row>
    <row r="129" spans="1:9" ht="53.45" customHeight="1" thickBot="1" x14ac:dyDescent="0.3">
      <c r="A129" s="15" t="s">
        <v>239</v>
      </c>
      <c r="B129" s="15" t="s">
        <v>242</v>
      </c>
      <c r="C129" s="76" t="s">
        <v>243</v>
      </c>
      <c r="D129" s="77" t="s">
        <v>15</v>
      </c>
      <c r="E129" s="78">
        <v>9</v>
      </c>
      <c r="F129" s="82"/>
      <c r="G129" s="22">
        <f t="shared" si="2"/>
        <v>0</v>
      </c>
      <c r="H129" s="8"/>
      <c r="I129" s="7"/>
    </row>
    <row r="130" spans="1:9" ht="54" customHeight="1" thickBot="1" x14ac:dyDescent="0.3">
      <c r="A130" s="23" t="s">
        <v>239</v>
      </c>
      <c r="B130" s="23" t="s">
        <v>244</v>
      </c>
      <c r="C130" s="24" t="s">
        <v>245</v>
      </c>
      <c r="D130" s="25" t="s">
        <v>15</v>
      </c>
      <c r="E130" s="52">
        <v>7</v>
      </c>
      <c r="F130" s="34"/>
      <c r="G130" s="27">
        <f t="shared" si="2"/>
        <v>0</v>
      </c>
      <c r="H130" s="84" t="s">
        <v>246</v>
      </c>
      <c r="I130" s="39">
        <f>ROUND(SUM(G128:G130),2)</f>
        <v>0</v>
      </c>
    </row>
    <row r="131" spans="1:9" ht="40.15" customHeight="1" x14ac:dyDescent="0.25">
      <c r="A131" s="68" t="s">
        <v>247</v>
      </c>
      <c r="B131" s="93" t="s">
        <v>248</v>
      </c>
      <c r="C131" s="69" t="s">
        <v>249</v>
      </c>
      <c r="D131" s="70" t="s">
        <v>59</v>
      </c>
      <c r="E131" s="71">
        <v>306</v>
      </c>
      <c r="F131" s="74"/>
      <c r="G131" s="73">
        <f t="shared" si="2"/>
        <v>0</v>
      </c>
      <c r="H131" s="80"/>
      <c r="I131" s="40"/>
    </row>
    <row r="132" spans="1:9" ht="40.15" customHeight="1" x14ac:dyDescent="0.25">
      <c r="A132" s="15" t="s">
        <v>247</v>
      </c>
      <c r="B132" s="93" t="s">
        <v>250</v>
      </c>
      <c r="C132" s="69" t="s">
        <v>251</v>
      </c>
      <c r="D132" s="70" t="s">
        <v>59</v>
      </c>
      <c r="E132" s="71">
        <v>40</v>
      </c>
      <c r="F132" s="74"/>
      <c r="G132" s="22">
        <f t="shared" si="2"/>
        <v>0</v>
      </c>
      <c r="H132" s="80"/>
      <c r="I132" s="40"/>
    </row>
    <row r="133" spans="1:9" ht="40.15" customHeight="1" x14ac:dyDescent="0.25">
      <c r="A133" s="15" t="s">
        <v>247</v>
      </c>
      <c r="B133" s="93" t="s">
        <v>252</v>
      </c>
      <c r="C133" s="2" t="s">
        <v>253</v>
      </c>
      <c r="D133" s="14" t="s">
        <v>59</v>
      </c>
      <c r="E133" s="51">
        <v>1274</v>
      </c>
      <c r="F133" s="13"/>
      <c r="G133" s="22">
        <f t="shared" si="2"/>
        <v>0</v>
      </c>
      <c r="H133" s="80"/>
      <c r="I133" s="40"/>
    </row>
    <row r="134" spans="1:9" ht="40.15" customHeight="1" x14ac:dyDescent="0.25">
      <c r="A134" s="15" t="s">
        <v>247</v>
      </c>
      <c r="B134" s="93" t="s">
        <v>254</v>
      </c>
      <c r="C134" s="2" t="s">
        <v>255</v>
      </c>
      <c r="D134" s="14" t="s">
        <v>59</v>
      </c>
      <c r="E134" s="51">
        <v>45</v>
      </c>
      <c r="F134" s="13"/>
      <c r="G134" s="22">
        <f t="shared" si="2"/>
        <v>0</v>
      </c>
      <c r="H134" s="80"/>
      <c r="I134" s="40"/>
    </row>
    <row r="135" spans="1:9" ht="40.15" customHeight="1" x14ac:dyDescent="0.25">
      <c r="A135" s="15" t="s">
        <v>247</v>
      </c>
      <c r="B135" s="93" t="s">
        <v>256</v>
      </c>
      <c r="C135" s="2" t="s">
        <v>257</v>
      </c>
      <c r="D135" s="14" t="s">
        <v>59</v>
      </c>
      <c r="E135" s="51">
        <v>167</v>
      </c>
      <c r="F135" s="13"/>
      <c r="G135" s="22">
        <f t="shared" si="2"/>
        <v>0</v>
      </c>
      <c r="H135" s="80"/>
      <c r="I135" s="40"/>
    </row>
    <row r="136" spans="1:9" ht="40.15" customHeight="1" x14ac:dyDescent="0.25">
      <c r="A136" s="15" t="s">
        <v>247</v>
      </c>
      <c r="B136" s="93" t="s">
        <v>258</v>
      </c>
      <c r="C136" s="2" t="s">
        <v>259</v>
      </c>
      <c r="D136" s="14" t="s">
        <v>59</v>
      </c>
      <c r="E136" s="51">
        <v>2558</v>
      </c>
      <c r="F136" s="13"/>
      <c r="G136" s="22">
        <f t="shared" si="2"/>
        <v>0</v>
      </c>
      <c r="H136" s="80"/>
      <c r="I136" s="40"/>
    </row>
    <row r="137" spans="1:9" ht="40.15" customHeight="1" x14ac:dyDescent="0.25">
      <c r="A137" s="15" t="s">
        <v>247</v>
      </c>
      <c r="B137" s="93" t="s">
        <v>260</v>
      </c>
      <c r="C137" s="2" t="s">
        <v>261</v>
      </c>
      <c r="D137" s="14" t="s">
        <v>29</v>
      </c>
      <c r="E137" s="51">
        <v>2</v>
      </c>
      <c r="F137" s="13"/>
      <c r="G137" s="22">
        <f t="shared" si="2"/>
        <v>0</v>
      </c>
      <c r="H137" s="80"/>
      <c r="I137" s="40"/>
    </row>
    <row r="138" spans="1:9" ht="40.15" customHeight="1" x14ac:dyDescent="0.25">
      <c r="A138" s="15" t="s">
        <v>247</v>
      </c>
      <c r="B138" s="93" t="s">
        <v>262</v>
      </c>
      <c r="C138" s="2" t="s">
        <v>263</v>
      </c>
      <c r="D138" s="14" t="s">
        <v>29</v>
      </c>
      <c r="E138" s="51">
        <v>2</v>
      </c>
      <c r="F138" s="13"/>
      <c r="G138" s="22">
        <f t="shared" si="2"/>
        <v>0</v>
      </c>
      <c r="H138" s="80"/>
      <c r="I138" s="40"/>
    </row>
    <row r="139" spans="1:9" ht="40.15" customHeight="1" thickBot="1" x14ac:dyDescent="0.3">
      <c r="A139" s="15" t="s">
        <v>247</v>
      </c>
      <c r="B139" s="93" t="s">
        <v>264</v>
      </c>
      <c r="C139" s="2" t="s">
        <v>265</v>
      </c>
      <c r="D139" s="14" t="s">
        <v>29</v>
      </c>
      <c r="E139" s="51">
        <v>6</v>
      </c>
      <c r="F139" s="13"/>
      <c r="G139" s="22">
        <f t="shared" si="2"/>
        <v>0</v>
      </c>
      <c r="H139" s="6"/>
    </row>
    <row r="140" spans="1:9" ht="40.15" customHeight="1" thickBot="1" x14ac:dyDescent="0.3">
      <c r="A140" s="23" t="s">
        <v>247</v>
      </c>
      <c r="B140" s="94" t="s">
        <v>266</v>
      </c>
      <c r="C140" s="24" t="s">
        <v>267</v>
      </c>
      <c r="D140" s="25" t="s">
        <v>59</v>
      </c>
      <c r="E140" s="52">
        <v>72</v>
      </c>
      <c r="F140" s="34"/>
      <c r="G140" s="95">
        <f t="shared" si="2"/>
        <v>0</v>
      </c>
      <c r="H140" s="84" t="s">
        <v>268</v>
      </c>
      <c r="I140" s="39">
        <f>ROUND(SUM(G131:G140),2)</f>
        <v>0</v>
      </c>
    </row>
    <row r="141" spans="1:9" ht="40.15" customHeight="1" x14ac:dyDescent="0.25">
      <c r="A141" s="15" t="s">
        <v>269</v>
      </c>
      <c r="B141" s="68" t="s">
        <v>270</v>
      </c>
      <c r="C141" s="69" t="s">
        <v>271</v>
      </c>
      <c r="D141" s="70" t="s">
        <v>59</v>
      </c>
      <c r="E141" s="71">
        <v>60</v>
      </c>
      <c r="F141" s="74"/>
      <c r="G141" s="21">
        <v>0</v>
      </c>
      <c r="H141" s="6"/>
    </row>
    <row r="142" spans="1:9" ht="40.15" customHeight="1" x14ac:dyDescent="0.25">
      <c r="A142" s="15" t="s">
        <v>269</v>
      </c>
      <c r="B142" s="15" t="s">
        <v>272</v>
      </c>
      <c r="C142" s="2" t="s">
        <v>273</v>
      </c>
      <c r="D142" s="14" t="s">
        <v>15</v>
      </c>
      <c r="E142" s="51">
        <v>62</v>
      </c>
      <c r="F142" s="13"/>
      <c r="G142" s="22">
        <v>0</v>
      </c>
      <c r="H142" s="6"/>
    </row>
    <row r="143" spans="1:9" ht="40.15" customHeight="1" thickBot="1" x14ac:dyDescent="0.3">
      <c r="A143" s="15" t="s">
        <v>269</v>
      </c>
      <c r="B143" s="15" t="s">
        <v>274</v>
      </c>
      <c r="C143" s="2" t="s">
        <v>275</v>
      </c>
      <c r="D143" s="14" t="s">
        <v>59</v>
      </c>
      <c r="E143" s="51">
        <v>40</v>
      </c>
      <c r="F143" s="13"/>
      <c r="G143" s="22">
        <v>0</v>
      </c>
      <c r="H143" s="6"/>
    </row>
    <row r="144" spans="1:9" ht="40.15" customHeight="1" thickBot="1" x14ac:dyDescent="0.3">
      <c r="A144" s="23" t="s">
        <v>269</v>
      </c>
      <c r="B144" s="23" t="s">
        <v>276</v>
      </c>
      <c r="C144" s="24" t="s">
        <v>277</v>
      </c>
      <c r="D144" s="25" t="s">
        <v>59</v>
      </c>
      <c r="E144" s="52">
        <v>24</v>
      </c>
      <c r="F144" s="34"/>
      <c r="G144" s="27">
        <f t="shared" si="2"/>
        <v>0</v>
      </c>
      <c r="H144" s="84" t="s">
        <v>278</v>
      </c>
      <c r="I144" s="39">
        <f>ROUND(SUM(G141:G144),2)</f>
        <v>0</v>
      </c>
    </row>
    <row r="145" spans="1:9" ht="40.15" customHeight="1" x14ac:dyDescent="0.25">
      <c r="A145" s="108" t="s">
        <v>279</v>
      </c>
      <c r="B145" s="93" t="s">
        <v>280</v>
      </c>
      <c r="C145" s="69" t="s">
        <v>281</v>
      </c>
      <c r="D145" s="70" t="s">
        <v>15</v>
      </c>
      <c r="E145" s="71">
        <v>2</v>
      </c>
      <c r="F145" s="74"/>
      <c r="G145" s="21">
        <v>0</v>
      </c>
      <c r="H145" s="6"/>
    </row>
    <row r="146" spans="1:9" ht="40.15" customHeight="1" x14ac:dyDescent="0.25">
      <c r="A146" s="98" t="s">
        <v>279</v>
      </c>
      <c r="B146" s="107" t="s">
        <v>282</v>
      </c>
      <c r="C146" s="2" t="s">
        <v>283</v>
      </c>
      <c r="D146" s="14" t="s">
        <v>15</v>
      </c>
      <c r="E146" s="51">
        <v>2</v>
      </c>
      <c r="F146" s="13"/>
      <c r="G146" s="22">
        <v>0</v>
      </c>
      <c r="H146" s="6"/>
    </row>
    <row r="147" spans="1:9" x14ac:dyDescent="0.25">
      <c r="A147" s="98" t="s">
        <v>279</v>
      </c>
      <c r="B147" s="107" t="s">
        <v>284</v>
      </c>
      <c r="C147" s="2" t="s">
        <v>285</v>
      </c>
      <c r="D147" s="14" t="s">
        <v>15</v>
      </c>
      <c r="E147" s="51">
        <v>2</v>
      </c>
      <c r="F147" s="13"/>
      <c r="G147" s="22">
        <v>0</v>
      </c>
      <c r="H147" s="6"/>
    </row>
    <row r="148" spans="1:9" ht="60" x14ac:dyDescent="0.25">
      <c r="A148" s="98" t="s">
        <v>279</v>
      </c>
      <c r="B148" s="107" t="s">
        <v>286</v>
      </c>
      <c r="C148" s="99" t="s">
        <v>287</v>
      </c>
      <c r="D148" s="100" t="s">
        <v>288</v>
      </c>
      <c r="E148" s="101">
        <v>5</v>
      </c>
      <c r="F148" s="13"/>
      <c r="G148" s="22">
        <v>0</v>
      </c>
      <c r="H148" s="6"/>
    </row>
    <row r="149" spans="1:9" x14ac:dyDescent="0.25">
      <c r="A149" s="98" t="s">
        <v>279</v>
      </c>
      <c r="B149" s="107" t="s">
        <v>289</v>
      </c>
      <c r="C149" s="69" t="s">
        <v>290</v>
      </c>
      <c r="D149" s="70" t="s">
        <v>15</v>
      </c>
      <c r="E149" s="71">
        <v>1</v>
      </c>
      <c r="F149" s="13"/>
      <c r="G149" s="22">
        <v>0</v>
      </c>
      <c r="H149" s="6"/>
    </row>
    <row r="150" spans="1:9" x14ac:dyDescent="0.25">
      <c r="A150" s="98" t="s">
        <v>279</v>
      </c>
      <c r="B150" s="107" t="s">
        <v>291</v>
      </c>
      <c r="C150" s="2" t="s">
        <v>292</v>
      </c>
      <c r="D150" s="14" t="s">
        <v>59</v>
      </c>
      <c r="E150" s="51">
        <v>1697</v>
      </c>
      <c r="F150" s="13"/>
      <c r="G150" s="22">
        <v>0</v>
      </c>
      <c r="H150" s="6"/>
    </row>
    <row r="151" spans="1:9" ht="15.75" thickBot="1" x14ac:dyDescent="0.3">
      <c r="A151" s="98" t="s">
        <v>279</v>
      </c>
      <c r="B151" s="107" t="s">
        <v>293</v>
      </c>
      <c r="C151" s="2" t="s">
        <v>294</v>
      </c>
      <c r="D151" s="14" t="s">
        <v>59</v>
      </c>
      <c r="E151" s="51">
        <v>1697</v>
      </c>
      <c r="F151" s="13"/>
      <c r="G151" s="22">
        <v>0</v>
      </c>
      <c r="H151" s="6"/>
    </row>
    <row r="152" spans="1:9" ht="29.25" thickBot="1" x14ac:dyDescent="0.3">
      <c r="A152" s="102" t="s">
        <v>279</v>
      </c>
      <c r="B152" s="94" t="s">
        <v>295</v>
      </c>
      <c r="C152" s="103" t="s">
        <v>296</v>
      </c>
      <c r="D152" s="104" t="s">
        <v>59</v>
      </c>
      <c r="E152" s="105">
        <v>191</v>
      </c>
      <c r="F152" s="106"/>
      <c r="G152" s="27"/>
      <c r="H152" s="84" t="s">
        <v>297</v>
      </c>
      <c r="I152" s="39">
        <f>ROUND(SUM(G145:G152),2)</f>
        <v>0</v>
      </c>
    </row>
    <row r="153" spans="1:9" ht="43.5" thickBot="1" x14ac:dyDescent="0.3">
      <c r="A153" s="42"/>
      <c r="B153" s="42"/>
      <c r="D153" s="41"/>
      <c r="E153" s="53"/>
      <c r="F153" s="96" t="s">
        <v>298</v>
      </c>
      <c r="G153" s="97">
        <f>SUM(G5:G152)</f>
        <v>0</v>
      </c>
      <c r="H153" s="35"/>
      <c r="I153" s="40"/>
    </row>
    <row r="154" spans="1:9" x14ac:dyDescent="0.25">
      <c r="A154" s="45"/>
      <c r="B154" s="45"/>
      <c r="C154" s="42"/>
      <c r="D154" s="44"/>
      <c r="E154" s="54"/>
      <c r="F154" s="44"/>
      <c r="G154" s="43"/>
    </row>
  </sheetData>
  <mergeCells count="4">
    <mergeCell ref="A1:G1"/>
    <mergeCell ref="A3:G3"/>
    <mergeCell ref="H44:H70"/>
    <mergeCell ref="H72:H80"/>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79"/>
  <sheetViews>
    <sheetView topLeftCell="A63" zoomScale="80" zoomScaleNormal="80" workbookViewId="0">
      <selection activeCell="G78" sqref="G78"/>
    </sheetView>
  </sheetViews>
  <sheetFormatPr defaultColWidth="9.140625" defaultRowHeight="15" x14ac:dyDescent="0.25"/>
  <cols>
    <col min="1" max="1" width="32.85546875" style="120" customWidth="1"/>
    <col min="2" max="2" width="8.28515625" style="120" bestFit="1" customWidth="1"/>
    <col min="3" max="3" width="77.28515625" style="119" customWidth="1"/>
    <col min="4" max="4" width="9.140625" style="121"/>
    <col min="5" max="5" width="16.28515625" style="122" customWidth="1"/>
    <col min="6" max="6" width="20.7109375" style="123" customWidth="1"/>
    <col min="7" max="7" width="14.7109375" style="121" customWidth="1"/>
    <col min="8" max="8" width="21.5703125" style="116" customWidth="1"/>
    <col min="9" max="9" width="16.140625" style="116" customWidth="1"/>
    <col min="10" max="16384" width="9.140625" style="116"/>
  </cols>
  <sheetData>
    <row r="1" spans="1:9" ht="40.15" customHeight="1" x14ac:dyDescent="0.25">
      <c r="A1" s="160" t="s">
        <v>0</v>
      </c>
      <c r="B1" s="161"/>
      <c r="C1" s="161"/>
      <c r="D1" s="161"/>
      <c r="E1" s="161"/>
      <c r="F1" s="161"/>
      <c r="G1" s="161"/>
    </row>
    <row r="2" spans="1:9" ht="21.75" customHeight="1" thickBot="1" x14ac:dyDescent="0.3">
      <c r="A2" s="117"/>
      <c r="B2" s="117"/>
      <c r="C2" s="117"/>
      <c r="D2" s="117"/>
      <c r="E2" s="118"/>
      <c r="F2" s="117"/>
      <c r="G2" s="117"/>
    </row>
    <row r="3" spans="1:9" ht="21.75" customHeight="1" x14ac:dyDescent="0.25">
      <c r="A3" s="167" t="s">
        <v>299</v>
      </c>
      <c r="B3" s="167"/>
      <c r="C3" s="167"/>
      <c r="D3" s="167"/>
      <c r="E3" s="167"/>
      <c r="F3" s="167"/>
      <c r="G3" s="168"/>
    </row>
    <row r="4" spans="1:9" ht="39" customHeight="1" thickBot="1" x14ac:dyDescent="0.3">
      <c r="A4" s="109" t="s">
        <v>2</v>
      </c>
      <c r="B4" s="109" t="s">
        <v>3</v>
      </c>
      <c r="C4" s="109" t="s">
        <v>4</v>
      </c>
      <c r="D4" s="109" t="s">
        <v>5</v>
      </c>
      <c r="E4" s="110" t="s">
        <v>6</v>
      </c>
      <c r="F4" s="111" t="s">
        <v>300</v>
      </c>
      <c r="G4" s="112" t="s">
        <v>8</v>
      </c>
    </row>
    <row r="5" spans="1:9" ht="30" customHeight="1" x14ac:dyDescent="0.25">
      <c r="A5" s="17" t="s">
        <v>9</v>
      </c>
      <c r="B5" s="17" t="s">
        <v>10</v>
      </c>
      <c r="C5" s="18" t="s">
        <v>11</v>
      </c>
      <c r="D5" s="19" t="s">
        <v>12</v>
      </c>
      <c r="E5" s="50">
        <v>3.2000000000000001E-2</v>
      </c>
      <c r="F5" s="20"/>
      <c r="G5" s="21">
        <f t="shared" ref="G5:G69" si="0">ROUND((E5*F5),2)</f>
        <v>0</v>
      </c>
    </row>
    <row r="6" spans="1:9" ht="30" customHeight="1" x14ac:dyDescent="0.25">
      <c r="A6" s="15" t="s">
        <v>9</v>
      </c>
      <c r="B6" s="68" t="s">
        <v>13</v>
      </c>
      <c r="C6" s="69" t="s">
        <v>33</v>
      </c>
      <c r="D6" s="70" t="s">
        <v>15</v>
      </c>
      <c r="E6" s="71">
        <v>1</v>
      </c>
      <c r="F6" s="72"/>
      <c r="G6" s="22">
        <f t="shared" si="0"/>
        <v>0</v>
      </c>
    </row>
    <row r="7" spans="1:9" ht="30" customHeight="1" x14ac:dyDescent="0.25">
      <c r="A7" s="15" t="s">
        <v>9</v>
      </c>
      <c r="B7" s="68" t="s">
        <v>16</v>
      </c>
      <c r="C7" s="69" t="s">
        <v>37</v>
      </c>
      <c r="D7" s="70" t="s">
        <v>15</v>
      </c>
      <c r="E7" s="71">
        <v>1</v>
      </c>
      <c r="F7" s="72"/>
      <c r="G7" s="22">
        <f t="shared" si="0"/>
        <v>0</v>
      </c>
    </row>
    <row r="8" spans="1:9" ht="30" customHeight="1" x14ac:dyDescent="0.25">
      <c r="A8" s="15" t="s">
        <v>9</v>
      </c>
      <c r="B8" s="68" t="s">
        <v>19</v>
      </c>
      <c r="C8" s="69" t="s">
        <v>301</v>
      </c>
      <c r="D8" s="70" t="s">
        <v>44</v>
      </c>
      <c r="E8" s="71">
        <v>0.1</v>
      </c>
      <c r="F8" s="72"/>
      <c r="G8" s="22">
        <f t="shared" si="0"/>
        <v>0</v>
      </c>
    </row>
    <row r="9" spans="1:9" ht="30" customHeight="1" x14ac:dyDescent="0.25">
      <c r="A9" s="15" t="s">
        <v>9</v>
      </c>
      <c r="B9" s="68" t="s">
        <v>21</v>
      </c>
      <c r="C9" s="69" t="s">
        <v>46</v>
      </c>
      <c r="D9" s="70" t="s">
        <v>29</v>
      </c>
      <c r="E9" s="71">
        <v>216</v>
      </c>
      <c r="F9" s="72"/>
      <c r="G9" s="22">
        <f t="shared" si="0"/>
        <v>0</v>
      </c>
    </row>
    <row r="10" spans="1:9" ht="30" customHeight="1" x14ac:dyDescent="0.25">
      <c r="A10" s="15" t="s">
        <v>9</v>
      </c>
      <c r="B10" s="68" t="s">
        <v>23</v>
      </c>
      <c r="C10" s="69" t="s">
        <v>50</v>
      </c>
      <c r="D10" s="70" t="s">
        <v>18</v>
      </c>
      <c r="E10" s="71">
        <v>13</v>
      </c>
      <c r="F10" s="72"/>
      <c r="G10" s="22">
        <f t="shared" si="0"/>
        <v>0</v>
      </c>
    </row>
    <row r="11" spans="1:9" ht="30" customHeight="1" thickBot="1" x14ac:dyDescent="0.3">
      <c r="A11" s="15" t="s">
        <v>9</v>
      </c>
      <c r="B11" s="68" t="s">
        <v>25</v>
      </c>
      <c r="C11" s="69" t="s">
        <v>302</v>
      </c>
      <c r="D11" s="70" t="s">
        <v>59</v>
      </c>
      <c r="E11" s="71">
        <v>7</v>
      </c>
      <c r="F11" s="72"/>
      <c r="G11" s="22">
        <f t="shared" si="0"/>
        <v>0</v>
      </c>
    </row>
    <row r="12" spans="1:9" ht="30" customHeight="1" thickBot="1" x14ac:dyDescent="0.3">
      <c r="A12" s="15" t="s">
        <v>9</v>
      </c>
      <c r="B12" s="68" t="s">
        <v>27</v>
      </c>
      <c r="C12" s="24" t="s">
        <v>303</v>
      </c>
      <c r="D12" s="25" t="s">
        <v>18</v>
      </c>
      <c r="E12" s="52">
        <v>38</v>
      </c>
      <c r="F12" s="26"/>
      <c r="G12" s="27">
        <f t="shared" si="0"/>
        <v>0</v>
      </c>
      <c r="H12" s="38" t="s">
        <v>80</v>
      </c>
      <c r="I12" s="113">
        <f>ROUND(SUM(G5:G12),2)</f>
        <v>0</v>
      </c>
    </row>
    <row r="13" spans="1:9" s="114" customFormat="1" ht="30" customHeight="1" x14ac:dyDescent="0.25">
      <c r="A13" s="17" t="s">
        <v>81</v>
      </c>
      <c r="B13" s="17" t="s">
        <v>82</v>
      </c>
      <c r="C13" s="18" t="s">
        <v>304</v>
      </c>
      <c r="D13" s="19" t="s">
        <v>18</v>
      </c>
      <c r="E13" s="50">
        <v>369</v>
      </c>
      <c r="F13" s="28"/>
      <c r="G13" s="21">
        <f t="shared" si="0"/>
        <v>0</v>
      </c>
    </row>
    <row r="14" spans="1:9" s="114" customFormat="1" ht="30" customHeight="1" x14ac:dyDescent="0.25">
      <c r="A14" s="15" t="s">
        <v>81</v>
      </c>
      <c r="B14" s="15" t="s">
        <v>84</v>
      </c>
      <c r="C14" s="2" t="s">
        <v>87</v>
      </c>
      <c r="D14" s="14" t="s">
        <v>29</v>
      </c>
      <c r="E14" s="51">
        <v>267</v>
      </c>
      <c r="F14" s="5"/>
      <c r="G14" s="22">
        <f t="shared" si="0"/>
        <v>0</v>
      </c>
    </row>
    <row r="15" spans="1:9" s="114" customFormat="1" ht="30" customHeight="1" x14ac:dyDescent="0.25">
      <c r="A15" s="15" t="s">
        <v>81</v>
      </c>
      <c r="B15" s="15" t="s">
        <v>86</v>
      </c>
      <c r="C15" s="2" t="s">
        <v>89</v>
      </c>
      <c r="D15" s="14" t="s">
        <v>29</v>
      </c>
      <c r="E15" s="51">
        <v>396</v>
      </c>
      <c r="F15" s="5"/>
      <c r="G15" s="22">
        <f t="shared" si="0"/>
        <v>0</v>
      </c>
    </row>
    <row r="16" spans="1:9" s="114" customFormat="1" ht="30" customHeight="1" x14ac:dyDescent="0.25">
      <c r="A16" s="15" t="s">
        <v>81</v>
      </c>
      <c r="B16" s="15" t="s">
        <v>88</v>
      </c>
      <c r="C16" s="2" t="s">
        <v>91</v>
      </c>
      <c r="D16" s="14" t="s">
        <v>18</v>
      </c>
      <c r="E16" s="51">
        <v>119</v>
      </c>
      <c r="F16" s="5"/>
      <c r="G16" s="22">
        <f t="shared" si="0"/>
        <v>0</v>
      </c>
    </row>
    <row r="17" spans="1:9" s="114" customFormat="1" ht="30" customHeight="1" thickBot="1" x14ac:dyDescent="0.3">
      <c r="A17" s="15" t="s">
        <v>81</v>
      </c>
      <c r="B17" s="15" t="s">
        <v>90</v>
      </c>
      <c r="C17" s="2" t="s">
        <v>93</v>
      </c>
      <c r="D17" s="14" t="s">
        <v>29</v>
      </c>
      <c r="E17" s="51">
        <v>189</v>
      </c>
      <c r="F17" s="5"/>
      <c r="G17" s="22">
        <f t="shared" si="0"/>
        <v>0</v>
      </c>
    </row>
    <row r="18" spans="1:9" s="114" customFormat="1" ht="30" customHeight="1" thickBot="1" x14ac:dyDescent="0.3">
      <c r="A18" s="23" t="s">
        <v>81</v>
      </c>
      <c r="B18" s="15" t="s">
        <v>92</v>
      </c>
      <c r="C18" s="24" t="s">
        <v>95</v>
      </c>
      <c r="D18" s="25" t="s">
        <v>29</v>
      </c>
      <c r="E18" s="52">
        <v>29</v>
      </c>
      <c r="F18" s="29"/>
      <c r="G18" s="27">
        <f t="shared" si="0"/>
        <v>0</v>
      </c>
      <c r="H18" s="38" t="s">
        <v>96</v>
      </c>
      <c r="I18" s="113">
        <f>ROUND(SUM(G13:G18),2)</f>
        <v>0</v>
      </c>
    </row>
    <row r="19" spans="1:9" s="114" customFormat="1" ht="30" customHeight="1" x14ac:dyDescent="0.25">
      <c r="A19" s="17" t="s">
        <v>97</v>
      </c>
      <c r="B19" s="17" t="s">
        <v>98</v>
      </c>
      <c r="C19" s="18" t="s">
        <v>99</v>
      </c>
      <c r="D19" s="19" t="s">
        <v>18</v>
      </c>
      <c r="E19" s="50">
        <v>67</v>
      </c>
      <c r="F19" s="33"/>
      <c r="G19" s="21">
        <f t="shared" si="0"/>
        <v>0</v>
      </c>
      <c r="H19" s="169" t="s">
        <v>305</v>
      </c>
    </row>
    <row r="20" spans="1:9" s="114" customFormat="1" ht="30" customHeight="1" x14ac:dyDescent="0.25">
      <c r="A20" s="15" t="s">
        <v>97</v>
      </c>
      <c r="B20" s="68" t="s">
        <v>101</v>
      </c>
      <c r="C20" s="69" t="s">
        <v>179</v>
      </c>
      <c r="D20" s="70" t="s">
        <v>29</v>
      </c>
      <c r="E20" s="71">
        <v>239</v>
      </c>
      <c r="F20" s="74"/>
      <c r="G20" s="22">
        <f t="shared" si="0"/>
        <v>0</v>
      </c>
      <c r="H20" s="170"/>
    </row>
    <row r="21" spans="1:9" s="114" customFormat="1" ht="30" customHeight="1" x14ac:dyDescent="0.25">
      <c r="A21" s="15" t="s">
        <v>97</v>
      </c>
      <c r="B21" s="68" t="s">
        <v>103</v>
      </c>
      <c r="C21" s="69" t="s">
        <v>104</v>
      </c>
      <c r="D21" s="70" t="s">
        <v>29</v>
      </c>
      <c r="E21" s="71">
        <v>223</v>
      </c>
      <c r="F21" s="74"/>
      <c r="G21" s="22">
        <f t="shared" si="0"/>
        <v>0</v>
      </c>
      <c r="H21" s="170"/>
    </row>
    <row r="22" spans="1:9" s="114" customFormat="1" ht="30" customHeight="1" x14ac:dyDescent="0.25">
      <c r="A22" s="15" t="s">
        <v>97</v>
      </c>
      <c r="B22" s="68" t="s">
        <v>105</v>
      </c>
      <c r="C22" s="69" t="s">
        <v>106</v>
      </c>
      <c r="D22" s="70" t="s">
        <v>29</v>
      </c>
      <c r="E22" s="71">
        <v>223</v>
      </c>
      <c r="F22" s="74"/>
      <c r="G22" s="22">
        <f t="shared" si="0"/>
        <v>0</v>
      </c>
      <c r="H22" s="170"/>
    </row>
    <row r="23" spans="1:9" s="114" customFormat="1" ht="30" customHeight="1" x14ac:dyDescent="0.25">
      <c r="A23" s="15" t="s">
        <v>97</v>
      </c>
      <c r="B23" s="68" t="s">
        <v>107</v>
      </c>
      <c r="C23" s="69" t="s">
        <v>108</v>
      </c>
      <c r="D23" s="70" t="s">
        <v>29</v>
      </c>
      <c r="E23" s="71">
        <v>221</v>
      </c>
      <c r="F23" s="74"/>
      <c r="G23" s="22">
        <f t="shared" si="0"/>
        <v>0</v>
      </c>
      <c r="H23" s="170"/>
    </row>
    <row r="24" spans="1:9" s="114" customFormat="1" ht="30" customHeight="1" x14ac:dyDescent="0.25">
      <c r="A24" s="15" t="s">
        <v>97</v>
      </c>
      <c r="B24" s="68" t="s">
        <v>109</v>
      </c>
      <c r="C24" s="69" t="s">
        <v>106</v>
      </c>
      <c r="D24" s="70" t="s">
        <v>29</v>
      </c>
      <c r="E24" s="71">
        <v>221</v>
      </c>
      <c r="F24" s="74"/>
      <c r="G24" s="22">
        <f t="shared" si="0"/>
        <v>0</v>
      </c>
      <c r="H24" s="170"/>
    </row>
    <row r="25" spans="1:9" s="114" customFormat="1" ht="30" customHeight="1" thickBot="1" x14ac:dyDescent="0.3">
      <c r="A25" s="15" t="s">
        <v>97</v>
      </c>
      <c r="B25" s="68" t="s">
        <v>110</v>
      </c>
      <c r="C25" s="24" t="s">
        <v>111</v>
      </c>
      <c r="D25" s="25" t="s">
        <v>29</v>
      </c>
      <c r="E25" s="52">
        <v>220</v>
      </c>
      <c r="F25" s="34"/>
      <c r="G25" s="27">
        <f t="shared" si="0"/>
        <v>0</v>
      </c>
      <c r="H25" s="170"/>
      <c r="I25" s="115"/>
    </row>
    <row r="26" spans="1:9" s="114" customFormat="1" ht="30" customHeight="1" x14ac:dyDescent="0.25">
      <c r="A26" s="17" t="s">
        <v>126</v>
      </c>
      <c r="B26" s="17" t="s">
        <v>98</v>
      </c>
      <c r="C26" s="18" t="s">
        <v>127</v>
      </c>
      <c r="D26" s="19" t="s">
        <v>18</v>
      </c>
      <c r="E26" s="50">
        <v>44</v>
      </c>
      <c r="F26" s="36"/>
      <c r="G26" s="21">
        <f t="shared" si="0"/>
        <v>0</v>
      </c>
      <c r="H26" s="170"/>
    </row>
    <row r="27" spans="1:9" s="114" customFormat="1" ht="30" customHeight="1" x14ac:dyDescent="0.25">
      <c r="A27" s="15" t="s">
        <v>126</v>
      </c>
      <c r="B27" s="68" t="s">
        <v>101</v>
      </c>
      <c r="C27" s="69" t="s">
        <v>128</v>
      </c>
      <c r="D27" s="70" t="s">
        <v>29</v>
      </c>
      <c r="E27" s="71">
        <v>244</v>
      </c>
      <c r="F27" s="75"/>
      <c r="G27" s="22">
        <f t="shared" si="0"/>
        <v>0</v>
      </c>
      <c r="H27" s="170"/>
    </row>
    <row r="28" spans="1:9" s="114" customFormat="1" ht="30" customHeight="1" x14ac:dyDescent="0.25">
      <c r="A28" s="15" t="s">
        <v>126</v>
      </c>
      <c r="B28" s="68" t="s">
        <v>103</v>
      </c>
      <c r="C28" s="69" t="s">
        <v>104</v>
      </c>
      <c r="D28" s="70" t="s">
        <v>29</v>
      </c>
      <c r="E28" s="71">
        <v>223</v>
      </c>
      <c r="F28" s="75"/>
      <c r="G28" s="22">
        <f t="shared" si="0"/>
        <v>0</v>
      </c>
      <c r="H28" s="170"/>
    </row>
    <row r="29" spans="1:9" s="114" customFormat="1" ht="30" customHeight="1" x14ac:dyDescent="0.25">
      <c r="A29" s="15" t="s">
        <v>126</v>
      </c>
      <c r="B29" s="68" t="s">
        <v>105</v>
      </c>
      <c r="C29" s="69" t="s">
        <v>106</v>
      </c>
      <c r="D29" s="70" t="s">
        <v>29</v>
      </c>
      <c r="E29" s="71">
        <v>223</v>
      </c>
      <c r="F29" s="75"/>
      <c r="G29" s="22">
        <f t="shared" si="0"/>
        <v>0</v>
      </c>
      <c r="H29" s="170"/>
    </row>
    <row r="30" spans="1:9" s="114" customFormat="1" ht="30" customHeight="1" x14ac:dyDescent="0.25">
      <c r="A30" s="15" t="s">
        <v>126</v>
      </c>
      <c r="B30" s="68" t="s">
        <v>107</v>
      </c>
      <c r="C30" s="69" t="s">
        <v>108</v>
      </c>
      <c r="D30" s="70" t="s">
        <v>29</v>
      </c>
      <c r="E30" s="71">
        <v>221</v>
      </c>
      <c r="F30" s="75"/>
      <c r="G30" s="22">
        <f t="shared" si="0"/>
        <v>0</v>
      </c>
      <c r="H30" s="170"/>
    </row>
    <row r="31" spans="1:9" s="114" customFormat="1" ht="30" customHeight="1" thickBot="1" x14ac:dyDescent="0.3">
      <c r="A31" s="15" t="s">
        <v>126</v>
      </c>
      <c r="B31" s="68" t="s">
        <v>109</v>
      </c>
      <c r="C31" s="2" t="s">
        <v>106</v>
      </c>
      <c r="D31" s="14" t="s">
        <v>29</v>
      </c>
      <c r="E31" s="51">
        <v>221</v>
      </c>
      <c r="F31" s="4"/>
      <c r="G31" s="22">
        <f t="shared" si="0"/>
        <v>0</v>
      </c>
      <c r="H31" s="170"/>
    </row>
    <row r="32" spans="1:9" s="114" customFormat="1" ht="30" customHeight="1" thickBot="1" x14ac:dyDescent="0.3">
      <c r="A32" s="23" t="s">
        <v>126</v>
      </c>
      <c r="B32" s="83" t="s">
        <v>110</v>
      </c>
      <c r="C32" s="24" t="s">
        <v>111</v>
      </c>
      <c r="D32" s="25" t="s">
        <v>29</v>
      </c>
      <c r="E32" s="52">
        <v>220</v>
      </c>
      <c r="F32" s="37"/>
      <c r="G32" s="27">
        <f t="shared" si="0"/>
        <v>0</v>
      </c>
      <c r="H32" s="38" t="s">
        <v>130</v>
      </c>
      <c r="I32" s="113">
        <f>ROUND(SUM(G19:G32),2)</f>
        <v>0</v>
      </c>
    </row>
    <row r="33" spans="1:9" s="114" customFormat="1" ht="30" customHeight="1" x14ac:dyDescent="0.25">
      <c r="A33" s="68" t="s">
        <v>306</v>
      </c>
      <c r="B33" s="68" t="s">
        <v>132</v>
      </c>
      <c r="C33" s="69" t="s">
        <v>133</v>
      </c>
      <c r="D33" s="70" t="s">
        <v>18</v>
      </c>
      <c r="E33" s="71">
        <v>20</v>
      </c>
      <c r="F33" s="74"/>
      <c r="G33" s="73">
        <f t="shared" ref="G33" si="1">ROUND((E33*F33),2)</f>
        <v>0</v>
      </c>
      <c r="H33" s="169" t="s">
        <v>305</v>
      </c>
    </row>
    <row r="34" spans="1:9" s="114" customFormat="1" ht="30" customHeight="1" x14ac:dyDescent="0.25">
      <c r="A34" s="68" t="s">
        <v>306</v>
      </c>
      <c r="B34" s="68" t="s">
        <v>135</v>
      </c>
      <c r="C34" s="69" t="s">
        <v>162</v>
      </c>
      <c r="D34" s="70" t="s">
        <v>29</v>
      </c>
      <c r="E34" s="71">
        <v>68</v>
      </c>
      <c r="F34" s="74"/>
      <c r="G34" s="22">
        <f t="shared" ref="G34:G39" si="2">ROUND((E34*F34),2)</f>
        <v>0</v>
      </c>
      <c r="H34" s="170"/>
    </row>
    <row r="35" spans="1:9" s="114" customFormat="1" ht="30" customHeight="1" x14ac:dyDescent="0.25">
      <c r="A35" s="68" t="s">
        <v>306</v>
      </c>
      <c r="B35" s="68" t="s">
        <v>137</v>
      </c>
      <c r="C35" s="69" t="s">
        <v>138</v>
      </c>
      <c r="D35" s="70" t="s">
        <v>29</v>
      </c>
      <c r="E35" s="71">
        <v>65</v>
      </c>
      <c r="F35" s="74"/>
      <c r="G35" s="22">
        <f t="shared" si="2"/>
        <v>0</v>
      </c>
      <c r="H35" s="170"/>
    </row>
    <row r="36" spans="1:9" s="114" customFormat="1" ht="30" customHeight="1" x14ac:dyDescent="0.25">
      <c r="A36" s="68" t="s">
        <v>306</v>
      </c>
      <c r="B36" s="68" t="s">
        <v>139</v>
      </c>
      <c r="C36" s="2" t="s">
        <v>307</v>
      </c>
      <c r="D36" s="14" t="s">
        <v>29</v>
      </c>
      <c r="E36" s="51">
        <v>3</v>
      </c>
      <c r="F36" s="13"/>
      <c r="G36" s="22">
        <f t="shared" si="2"/>
        <v>0</v>
      </c>
      <c r="H36" s="170"/>
    </row>
    <row r="37" spans="1:9" s="114" customFormat="1" ht="30" customHeight="1" x14ac:dyDescent="0.25">
      <c r="A37" s="68" t="s">
        <v>306</v>
      </c>
      <c r="B37" s="68" t="s">
        <v>141</v>
      </c>
      <c r="C37" s="2" t="s">
        <v>142</v>
      </c>
      <c r="D37" s="14" t="s">
        <v>59</v>
      </c>
      <c r="E37" s="51">
        <v>60</v>
      </c>
      <c r="F37" s="13"/>
      <c r="G37" s="22">
        <f t="shared" si="2"/>
        <v>0</v>
      </c>
      <c r="H37" s="170"/>
    </row>
    <row r="38" spans="1:9" s="114" customFormat="1" ht="30" customHeight="1" x14ac:dyDescent="0.25">
      <c r="A38" s="68" t="s">
        <v>306</v>
      </c>
      <c r="B38" s="68" t="s">
        <v>308</v>
      </c>
      <c r="C38" s="2" t="s">
        <v>117</v>
      </c>
      <c r="D38" s="56" t="s">
        <v>59</v>
      </c>
      <c r="E38" s="51">
        <v>27</v>
      </c>
      <c r="F38" s="13"/>
      <c r="G38" s="22">
        <f t="shared" si="2"/>
        <v>0</v>
      </c>
      <c r="H38" s="170"/>
    </row>
    <row r="39" spans="1:9" s="114" customFormat="1" ht="30" customHeight="1" thickBot="1" x14ac:dyDescent="0.3">
      <c r="A39" s="23" t="s">
        <v>306</v>
      </c>
      <c r="B39" s="23" t="s">
        <v>309</v>
      </c>
      <c r="C39" s="24" t="s">
        <v>121</v>
      </c>
      <c r="D39" s="25" t="s">
        <v>59</v>
      </c>
      <c r="E39" s="52">
        <v>2</v>
      </c>
      <c r="F39" s="34"/>
      <c r="G39" s="27">
        <f t="shared" si="2"/>
        <v>0</v>
      </c>
      <c r="H39" s="170"/>
    </row>
    <row r="40" spans="1:9" s="114" customFormat="1" ht="30" customHeight="1" x14ac:dyDescent="0.25">
      <c r="A40" s="68" t="s">
        <v>310</v>
      </c>
      <c r="B40" s="68" t="s">
        <v>132</v>
      </c>
      <c r="C40" s="69" t="s">
        <v>311</v>
      </c>
      <c r="D40" s="70" t="s">
        <v>18</v>
      </c>
      <c r="E40" s="71">
        <v>20</v>
      </c>
      <c r="F40" s="74"/>
      <c r="G40" s="73">
        <f t="shared" si="0"/>
        <v>0</v>
      </c>
      <c r="H40" s="170"/>
    </row>
    <row r="41" spans="1:9" s="114" customFormat="1" ht="30" customHeight="1" x14ac:dyDescent="0.25">
      <c r="A41" s="68" t="s">
        <v>310</v>
      </c>
      <c r="B41" s="68" t="s">
        <v>135</v>
      </c>
      <c r="C41" s="69" t="s">
        <v>145</v>
      </c>
      <c r="D41" s="70" t="s">
        <v>29</v>
      </c>
      <c r="E41" s="71">
        <v>68</v>
      </c>
      <c r="F41" s="74"/>
      <c r="G41" s="22">
        <f t="shared" si="0"/>
        <v>0</v>
      </c>
      <c r="H41" s="170"/>
    </row>
    <row r="42" spans="1:9" s="114" customFormat="1" ht="30" customHeight="1" x14ac:dyDescent="0.25">
      <c r="A42" s="68" t="s">
        <v>310</v>
      </c>
      <c r="B42" s="68" t="s">
        <v>137</v>
      </c>
      <c r="C42" s="69" t="s">
        <v>138</v>
      </c>
      <c r="D42" s="70" t="s">
        <v>29</v>
      </c>
      <c r="E42" s="71">
        <v>65</v>
      </c>
      <c r="F42" s="74"/>
      <c r="G42" s="22">
        <f t="shared" si="0"/>
        <v>0</v>
      </c>
      <c r="H42" s="170"/>
    </row>
    <row r="43" spans="1:9" s="114" customFormat="1" ht="30" customHeight="1" x14ac:dyDescent="0.25">
      <c r="A43" s="68" t="s">
        <v>310</v>
      </c>
      <c r="B43" s="68" t="s">
        <v>139</v>
      </c>
      <c r="C43" s="2" t="s">
        <v>307</v>
      </c>
      <c r="D43" s="14" t="s">
        <v>29</v>
      </c>
      <c r="E43" s="51">
        <v>3</v>
      </c>
      <c r="F43" s="13"/>
      <c r="G43" s="22">
        <f t="shared" si="0"/>
        <v>0</v>
      </c>
      <c r="H43" s="170"/>
    </row>
    <row r="44" spans="1:9" s="114" customFormat="1" ht="30" customHeight="1" x14ac:dyDescent="0.25">
      <c r="A44" s="68" t="s">
        <v>310</v>
      </c>
      <c r="B44" s="68" t="s">
        <v>141</v>
      </c>
      <c r="C44" s="2" t="s">
        <v>142</v>
      </c>
      <c r="D44" s="14" t="s">
        <v>59</v>
      </c>
      <c r="E44" s="51">
        <v>60</v>
      </c>
      <c r="F44" s="13"/>
      <c r="G44" s="22">
        <f t="shared" si="0"/>
        <v>0</v>
      </c>
      <c r="H44" s="170"/>
    </row>
    <row r="45" spans="1:9" s="114" customFormat="1" ht="30" customHeight="1" thickBot="1" x14ac:dyDescent="0.3">
      <c r="A45" s="68" t="s">
        <v>310</v>
      </c>
      <c r="B45" s="68" t="s">
        <v>308</v>
      </c>
      <c r="C45" s="2" t="s">
        <v>117</v>
      </c>
      <c r="D45" s="56" t="s">
        <v>59</v>
      </c>
      <c r="E45" s="51">
        <v>27</v>
      </c>
      <c r="F45" s="13"/>
      <c r="G45" s="22">
        <f t="shared" si="0"/>
        <v>0</v>
      </c>
      <c r="H45" s="171"/>
    </row>
    <row r="46" spans="1:9" s="114" customFormat="1" ht="30" customHeight="1" thickBot="1" x14ac:dyDescent="0.3">
      <c r="A46" s="23" t="s">
        <v>310</v>
      </c>
      <c r="B46" s="23" t="s">
        <v>309</v>
      </c>
      <c r="C46" s="24" t="s">
        <v>121</v>
      </c>
      <c r="D46" s="25" t="s">
        <v>59</v>
      </c>
      <c r="E46" s="52">
        <v>2</v>
      </c>
      <c r="F46" s="34"/>
      <c r="G46" s="27">
        <f t="shared" si="0"/>
        <v>0</v>
      </c>
      <c r="H46" s="38" t="s">
        <v>147</v>
      </c>
      <c r="I46" s="113">
        <f>ROUND(SUM(G33:G46),2)</f>
        <v>0</v>
      </c>
    </row>
    <row r="47" spans="1:9" s="114" customFormat="1" ht="30" customHeight="1" x14ac:dyDescent="0.25">
      <c r="A47" s="68" t="s">
        <v>148</v>
      </c>
      <c r="B47" s="68" t="s">
        <v>149</v>
      </c>
      <c r="C47" s="69" t="s">
        <v>150</v>
      </c>
      <c r="D47" s="70" t="s">
        <v>18</v>
      </c>
      <c r="E47" s="71">
        <v>9</v>
      </c>
      <c r="F47" s="74"/>
      <c r="G47" s="73">
        <f t="shared" si="0"/>
        <v>0</v>
      </c>
    </row>
    <row r="48" spans="1:9" s="114" customFormat="1" ht="30" customHeight="1" x14ac:dyDescent="0.25">
      <c r="A48" s="15" t="s">
        <v>148</v>
      </c>
      <c r="B48" s="15" t="s">
        <v>151</v>
      </c>
      <c r="C48" s="2" t="s">
        <v>152</v>
      </c>
      <c r="D48" s="14" t="s">
        <v>29</v>
      </c>
      <c r="E48" s="51">
        <v>28</v>
      </c>
      <c r="F48" s="13"/>
      <c r="G48" s="22">
        <f t="shared" si="0"/>
        <v>0</v>
      </c>
    </row>
    <row r="49" spans="1:9" s="114" customFormat="1" ht="30" customHeight="1" thickBot="1" x14ac:dyDescent="0.3">
      <c r="A49" s="15" t="s">
        <v>148</v>
      </c>
      <c r="B49" s="15" t="s">
        <v>153</v>
      </c>
      <c r="C49" s="2" t="s">
        <v>154</v>
      </c>
      <c r="D49" s="14" t="s">
        <v>29</v>
      </c>
      <c r="E49" s="51">
        <v>189</v>
      </c>
      <c r="F49" s="13"/>
      <c r="G49" s="22">
        <f t="shared" si="0"/>
        <v>0</v>
      </c>
    </row>
    <row r="50" spans="1:9" s="114" customFormat="1" ht="30" customHeight="1" thickBot="1" x14ac:dyDescent="0.3">
      <c r="A50" s="23" t="s">
        <v>148</v>
      </c>
      <c r="B50" s="23" t="s">
        <v>155</v>
      </c>
      <c r="C50" s="24" t="s">
        <v>156</v>
      </c>
      <c r="D50" s="25" t="s">
        <v>18</v>
      </c>
      <c r="E50" s="52">
        <v>12</v>
      </c>
      <c r="F50" s="34"/>
      <c r="G50" s="27">
        <f t="shared" si="0"/>
        <v>0</v>
      </c>
      <c r="H50" s="38" t="s">
        <v>157</v>
      </c>
      <c r="I50" s="113">
        <f>ROUND(SUM(G47:G50),2)</f>
        <v>0</v>
      </c>
    </row>
    <row r="51" spans="1:9" s="114" customFormat="1" ht="30" customHeight="1" x14ac:dyDescent="0.25">
      <c r="A51" s="68" t="s">
        <v>158</v>
      </c>
      <c r="B51" s="68" t="s">
        <v>159</v>
      </c>
      <c r="C51" s="18" t="s">
        <v>170</v>
      </c>
      <c r="D51" s="19" t="s">
        <v>18</v>
      </c>
      <c r="E51" s="50">
        <v>18</v>
      </c>
      <c r="F51" s="33"/>
      <c r="G51" s="21">
        <f t="shared" si="0"/>
        <v>0</v>
      </c>
    </row>
    <row r="52" spans="1:9" s="114" customFormat="1" ht="30" customHeight="1" x14ac:dyDescent="0.25">
      <c r="A52" s="15" t="s">
        <v>158</v>
      </c>
      <c r="B52" s="15" t="s">
        <v>161</v>
      </c>
      <c r="C52" s="69" t="s">
        <v>162</v>
      </c>
      <c r="D52" s="70" t="s">
        <v>29</v>
      </c>
      <c r="E52" s="71">
        <v>32</v>
      </c>
      <c r="F52" s="74"/>
      <c r="G52" s="22">
        <f t="shared" si="0"/>
        <v>0</v>
      </c>
    </row>
    <row r="53" spans="1:9" s="114" customFormat="1" ht="30" customHeight="1" x14ac:dyDescent="0.25">
      <c r="A53" s="15" t="s">
        <v>158</v>
      </c>
      <c r="B53" s="15" t="s">
        <v>163</v>
      </c>
      <c r="C53" s="69" t="s">
        <v>164</v>
      </c>
      <c r="D53" s="70" t="s">
        <v>29</v>
      </c>
      <c r="E53" s="71">
        <v>31</v>
      </c>
      <c r="F53" s="74"/>
      <c r="G53" s="22">
        <f t="shared" si="0"/>
        <v>0</v>
      </c>
    </row>
    <row r="54" spans="1:9" s="114" customFormat="1" ht="30" customHeight="1" x14ac:dyDescent="0.25">
      <c r="A54" s="15" t="s">
        <v>158</v>
      </c>
      <c r="B54" s="15" t="s">
        <v>165</v>
      </c>
      <c r="C54" s="69" t="s">
        <v>166</v>
      </c>
      <c r="D54" s="70" t="s">
        <v>59</v>
      </c>
      <c r="E54" s="71">
        <v>10</v>
      </c>
      <c r="F54" s="74"/>
      <c r="G54" s="22">
        <f t="shared" si="0"/>
        <v>0</v>
      </c>
    </row>
    <row r="55" spans="1:9" s="114" customFormat="1" ht="30" customHeight="1" x14ac:dyDescent="0.25">
      <c r="A55" s="15" t="s">
        <v>158</v>
      </c>
      <c r="B55" s="15" t="s">
        <v>167</v>
      </c>
      <c r="C55" s="69" t="s">
        <v>168</v>
      </c>
      <c r="D55" s="70" t="s">
        <v>15</v>
      </c>
      <c r="E55" s="71">
        <v>2</v>
      </c>
      <c r="F55" s="74"/>
      <c r="G55" s="22">
        <f t="shared" si="0"/>
        <v>0</v>
      </c>
    </row>
    <row r="56" spans="1:9" s="114" customFormat="1" ht="30" customHeight="1" x14ac:dyDescent="0.25">
      <c r="A56" s="15" t="s">
        <v>158</v>
      </c>
      <c r="B56" s="15" t="s">
        <v>169</v>
      </c>
      <c r="C56" s="69" t="s">
        <v>186</v>
      </c>
      <c r="D56" s="70" t="s">
        <v>29</v>
      </c>
      <c r="E56" s="71">
        <v>20</v>
      </c>
      <c r="F56" s="74"/>
      <c r="G56" s="22">
        <f t="shared" si="0"/>
        <v>0</v>
      </c>
    </row>
    <row r="57" spans="1:9" s="114" customFormat="1" ht="30" customHeight="1" x14ac:dyDescent="0.25">
      <c r="A57" s="15" t="s">
        <v>158</v>
      </c>
      <c r="B57" s="15" t="s">
        <v>171</v>
      </c>
      <c r="C57" s="69" t="s">
        <v>188</v>
      </c>
      <c r="D57" s="70" t="s">
        <v>29</v>
      </c>
      <c r="E57" s="71">
        <v>20</v>
      </c>
      <c r="F57" s="74"/>
      <c r="G57" s="22">
        <f t="shared" si="0"/>
        <v>0</v>
      </c>
    </row>
    <row r="58" spans="1:9" s="114" customFormat="1" ht="30" customHeight="1" x14ac:dyDescent="0.25">
      <c r="A58" s="15" t="s">
        <v>158</v>
      </c>
      <c r="B58" s="15" t="s">
        <v>172</v>
      </c>
      <c r="C58" s="69" t="s">
        <v>190</v>
      </c>
      <c r="D58" s="70" t="s">
        <v>29</v>
      </c>
      <c r="E58" s="71">
        <v>20</v>
      </c>
      <c r="F58" s="74"/>
      <c r="G58" s="22">
        <f t="shared" si="0"/>
        <v>0</v>
      </c>
    </row>
    <row r="59" spans="1:9" s="114" customFormat="1" ht="30" customHeight="1" x14ac:dyDescent="0.25">
      <c r="A59" s="15" t="s">
        <v>158</v>
      </c>
      <c r="B59" s="15" t="s">
        <v>174</v>
      </c>
      <c r="C59" s="69" t="s">
        <v>198</v>
      </c>
      <c r="D59" s="70" t="s">
        <v>59</v>
      </c>
      <c r="E59" s="71">
        <v>4</v>
      </c>
      <c r="F59" s="74"/>
      <c r="G59" s="22">
        <f t="shared" si="0"/>
        <v>0</v>
      </c>
    </row>
    <row r="60" spans="1:9" s="114" customFormat="1" ht="30" customHeight="1" x14ac:dyDescent="0.25">
      <c r="A60" s="15" t="s">
        <v>158</v>
      </c>
      <c r="B60" s="15" t="s">
        <v>176</v>
      </c>
      <c r="C60" s="69" t="s">
        <v>200</v>
      </c>
      <c r="D60" s="70" t="s">
        <v>59</v>
      </c>
      <c r="E60" s="71">
        <v>4</v>
      </c>
      <c r="F60" s="74"/>
      <c r="G60" s="22">
        <f t="shared" si="0"/>
        <v>0</v>
      </c>
    </row>
    <row r="61" spans="1:9" s="114" customFormat="1" ht="30" customHeight="1" x14ac:dyDescent="0.25">
      <c r="A61" s="15" t="s">
        <v>158</v>
      </c>
      <c r="B61" s="15" t="s">
        <v>177</v>
      </c>
      <c r="C61" s="69" t="s">
        <v>202</v>
      </c>
      <c r="D61" s="70" t="s">
        <v>59</v>
      </c>
      <c r="E61" s="71">
        <v>4</v>
      </c>
      <c r="F61" s="74"/>
      <c r="G61" s="22">
        <f t="shared" si="0"/>
        <v>0</v>
      </c>
    </row>
    <row r="62" spans="1:9" s="114" customFormat="1" ht="30" customHeight="1" x14ac:dyDescent="0.25">
      <c r="A62" s="15" t="s">
        <v>158</v>
      </c>
      <c r="B62" s="15" t="s">
        <v>178</v>
      </c>
      <c r="C62" s="69" t="s">
        <v>204</v>
      </c>
      <c r="D62" s="70" t="s">
        <v>18</v>
      </c>
      <c r="E62" s="71">
        <v>2E-3</v>
      </c>
      <c r="F62" s="74"/>
      <c r="G62" s="22">
        <f t="shared" si="0"/>
        <v>0</v>
      </c>
    </row>
    <row r="63" spans="1:9" s="114" customFormat="1" ht="30" customHeight="1" x14ac:dyDescent="0.25">
      <c r="A63" s="15" t="s">
        <v>158</v>
      </c>
      <c r="B63" s="15" t="s">
        <v>180</v>
      </c>
      <c r="C63" s="69" t="s">
        <v>192</v>
      </c>
      <c r="D63" s="70" t="s">
        <v>29</v>
      </c>
      <c r="E63" s="71">
        <v>19</v>
      </c>
      <c r="F63" s="74"/>
      <c r="G63" s="22">
        <f t="shared" si="0"/>
        <v>0</v>
      </c>
    </row>
    <row r="64" spans="1:9" s="114" customFormat="1" ht="30" customHeight="1" x14ac:dyDescent="0.25">
      <c r="A64" s="15" t="s">
        <v>158</v>
      </c>
      <c r="B64" s="15" t="s">
        <v>181</v>
      </c>
      <c r="C64" s="69" t="s">
        <v>173</v>
      </c>
      <c r="D64" s="70" t="s">
        <v>29</v>
      </c>
      <c r="E64" s="71">
        <v>19</v>
      </c>
      <c r="F64" s="74"/>
      <c r="G64" s="22">
        <f t="shared" si="0"/>
        <v>0</v>
      </c>
    </row>
    <row r="65" spans="1:9" s="114" customFormat="1" ht="30" customHeight="1" x14ac:dyDescent="0.25">
      <c r="A65" s="15" t="s">
        <v>158</v>
      </c>
      <c r="B65" s="15" t="s">
        <v>182</v>
      </c>
      <c r="C65" s="69" t="s">
        <v>312</v>
      </c>
      <c r="D65" s="70" t="s">
        <v>29</v>
      </c>
      <c r="E65" s="71">
        <v>19</v>
      </c>
      <c r="F65" s="74"/>
      <c r="G65" s="22">
        <f t="shared" si="0"/>
        <v>0</v>
      </c>
    </row>
    <row r="66" spans="1:9" s="114" customFormat="1" ht="30" customHeight="1" x14ac:dyDescent="0.25">
      <c r="A66" s="15" t="s">
        <v>158</v>
      </c>
      <c r="B66" s="15" t="s">
        <v>183</v>
      </c>
      <c r="C66" s="69" t="s">
        <v>196</v>
      </c>
      <c r="D66" s="70" t="s">
        <v>18</v>
      </c>
      <c r="E66" s="71">
        <v>9</v>
      </c>
      <c r="F66" s="74"/>
      <c r="G66" s="22">
        <f t="shared" si="0"/>
        <v>0</v>
      </c>
    </row>
    <row r="67" spans="1:9" s="114" customFormat="1" ht="30" customHeight="1" x14ac:dyDescent="0.25">
      <c r="A67" s="15" t="s">
        <v>158</v>
      </c>
      <c r="B67" s="15" t="s">
        <v>184</v>
      </c>
      <c r="C67" s="69" t="s">
        <v>206</v>
      </c>
      <c r="D67" s="70" t="s">
        <v>59</v>
      </c>
      <c r="E67" s="71">
        <v>41</v>
      </c>
      <c r="F67" s="74"/>
      <c r="G67" s="22">
        <f t="shared" si="0"/>
        <v>0</v>
      </c>
    </row>
    <row r="68" spans="1:9" s="114" customFormat="1" ht="30" customHeight="1" thickBot="1" x14ac:dyDescent="0.3">
      <c r="A68" s="15" t="s">
        <v>158</v>
      </c>
      <c r="B68" s="15" t="s">
        <v>185</v>
      </c>
      <c r="C68" s="69" t="s">
        <v>119</v>
      </c>
      <c r="D68" s="70" t="s">
        <v>59</v>
      </c>
      <c r="E68" s="71">
        <v>28</v>
      </c>
      <c r="F68" s="74"/>
      <c r="G68" s="22">
        <f t="shared" si="0"/>
        <v>0</v>
      </c>
    </row>
    <row r="69" spans="1:9" s="114" customFormat="1" ht="30.75" thickBot="1" x14ac:dyDescent="0.3">
      <c r="A69" s="23" t="s">
        <v>158</v>
      </c>
      <c r="B69" s="23" t="s">
        <v>187</v>
      </c>
      <c r="C69" s="24" t="s">
        <v>125</v>
      </c>
      <c r="D69" s="25" t="s">
        <v>29</v>
      </c>
      <c r="E69" s="52">
        <v>82</v>
      </c>
      <c r="F69" s="34"/>
      <c r="G69" s="27">
        <f t="shared" si="0"/>
        <v>0</v>
      </c>
      <c r="H69" s="38" t="s">
        <v>209</v>
      </c>
      <c r="I69" s="113">
        <f>ROUND(SUM(G51:G69),2)</f>
        <v>0</v>
      </c>
    </row>
    <row r="70" spans="1:9" ht="39.6" customHeight="1" thickBot="1" x14ac:dyDescent="0.3">
      <c r="A70" s="23" t="s">
        <v>313</v>
      </c>
      <c r="B70" s="23" t="s">
        <v>211</v>
      </c>
      <c r="C70" s="89" t="s">
        <v>235</v>
      </c>
      <c r="D70" s="90" t="s">
        <v>29</v>
      </c>
      <c r="E70" s="91">
        <v>169</v>
      </c>
      <c r="F70" s="92"/>
      <c r="G70" s="85">
        <f t="shared" ref="G70:G75" si="3">ROUND((E70*F70),2)</f>
        <v>0</v>
      </c>
      <c r="H70" s="38" t="s">
        <v>228</v>
      </c>
      <c r="I70" s="113">
        <f>ROUND(SUM(G70:G70),2)</f>
        <v>0</v>
      </c>
    </row>
    <row r="71" spans="1:9" ht="56.45" customHeight="1" thickBot="1" x14ac:dyDescent="0.3">
      <c r="A71" s="23" t="s">
        <v>314</v>
      </c>
      <c r="B71" s="23" t="s">
        <v>230</v>
      </c>
      <c r="C71" s="24" t="s">
        <v>315</v>
      </c>
      <c r="D71" s="25" t="s">
        <v>15</v>
      </c>
      <c r="E71" s="52">
        <v>2</v>
      </c>
      <c r="F71" s="34"/>
      <c r="G71" s="27">
        <f t="shared" si="3"/>
        <v>0</v>
      </c>
      <c r="H71" s="84" t="s">
        <v>238</v>
      </c>
      <c r="I71" s="113">
        <f>ROUND(SUM(G71:G71),2)</f>
        <v>0</v>
      </c>
    </row>
    <row r="72" spans="1:9" ht="40.15" customHeight="1" x14ac:dyDescent="0.25">
      <c r="A72" s="68" t="s">
        <v>316</v>
      </c>
      <c r="B72" s="93" t="s">
        <v>240</v>
      </c>
      <c r="C72" s="69" t="s">
        <v>249</v>
      </c>
      <c r="D72" s="70" t="s">
        <v>59</v>
      </c>
      <c r="E72" s="71">
        <v>10</v>
      </c>
      <c r="F72" s="74"/>
      <c r="G72" s="73">
        <f t="shared" si="3"/>
        <v>0</v>
      </c>
      <c r="H72" s="80"/>
      <c r="I72" s="115"/>
    </row>
    <row r="73" spans="1:9" ht="40.15" customHeight="1" x14ac:dyDescent="0.25">
      <c r="A73" s="15" t="s">
        <v>316</v>
      </c>
      <c r="B73" s="93" t="s">
        <v>242</v>
      </c>
      <c r="C73" s="69" t="s">
        <v>257</v>
      </c>
      <c r="D73" s="70" t="s">
        <v>59</v>
      </c>
      <c r="E73" s="71">
        <v>10</v>
      </c>
      <c r="F73" s="74"/>
      <c r="G73" s="22">
        <f t="shared" si="3"/>
        <v>0</v>
      </c>
      <c r="H73" s="80"/>
      <c r="I73" s="115"/>
    </row>
    <row r="74" spans="1:9" ht="40.15" customHeight="1" thickBot="1" x14ac:dyDescent="0.3">
      <c r="A74" s="15" t="s">
        <v>316</v>
      </c>
      <c r="B74" s="93" t="s">
        <v>244</v>
      </c>
      <c r="C74" s="2" t="s">
        <v>263</v>
      </c>
      <c r="D74" s="14" t="s">
        <v>29</v>
      </c>
      <c r="E74" s="51">
        <v>2</v>
      </c>
      <c r="F74" s="13"/>
      <c r="G74" s="22">
        <f t="shared" si="3"/>
        <v>0</v>
      </c>
      <c r="H74" s="80"/>
      <c r="I74" s="115"/>
    </row>
    <row r="75" spans="1:9" ht="40.15" customHeight="1" thickBot="1" x14ac:dyDescent="0.3">
      <c r="A75" s="23" t="s">
        <v>316</v>
      </c>
      <c r="B75" s="23" t="s">
        <v>317</v>
      </c>
      <c r="C75" s="24" t="s">
        <v>265</v>
      </c>
      <c r="D75" s="25" t="s">
        <v>29</v>
      </c>
      <c r="E75" s="52">
        <v>6</v>
      </c>
      <c r="F75" s="34"/>
      <c r="G75" s="95">
        <f t="shared" si="3"/>
        <v>0</v>
      </c>
      <c r="H75" s="84" t="s">
        <v>246</v>
      </c>
      <c r="I75" s="113">
        <f>ROUND(SUM(G72:G75),2)</f>
        <v>0</v>
      </c>
    </row>
    <row r="76" spans="1:9" ht="66.599999999999994" customHeight="1" thickBot="1" x14ac:dyDescent="0.3">
      <c r="A76" s="108" t="s">
        <v>318</v>
      </c>
      <c r="B76" s="93" t="s">
        <v>248</v>
      </c>
      <c r="C76" s="69" t="s">
        <v>287</v>
      </c>
      <c r="D76" s="70" t="s">
        <v>288</v>
      </c>
      <c r="E76" s="71">
        <v>0.04</v>
      </c>
      <c r="F76" s="74"/>
      <c r="G76" s="21">
        <v>0</v>
      </c>
    </row>
    <row r="77" spans="1:9" ht="29.25" thickBot="1" x14ac:dyDescent="0.3">
      <c r="A77" s="102" t="s">
        <v>318</v>
      </c>
      <c r="B77" s="94" t="s">
        <v>250</v>
      </c>
      <c r="C77" s="103" t="s">
        <v>290</v>
      </c>
      <c r="D77" s="104" t="s">
        <v>15</v>
      </c>
      <c r="E77" s="105">
        <v>1</v>
      </c>
      <c r="F77" s="106"/>
      <c r="G77" s="27">
        <f>ROUND((E77*F77),2)</f>
        <v>0</v>
      </c>
      <c r="H77" s="84" t="s">
        <v>268</v>
      </c>
      <c r="I77" s="113">
        <f>ROUND(SUM(G76:G77),2)</f>
        <v>0</v>
      </c>
    </row>
    <row r="78" spans="1:9" ht="43.5" thickBot="1" x14ac:dyDescent="0.3">
      <c r="A78" s="42"/>
      <c r="B78" s="42"/>
      <c r="D78" s="41"/>
      <c r="E78" s="53"/>
      <c r="F78" s="96" t="s">
        <v>319</v>
      </c>
      <c r="G78" s="97">
        <f>SUM(G5:G77)</f>
        <v>0</v>
      </c>
      <c r="H78" s="35"/>
      <c r="I78" s="115"/>
    </row>
    <row r="79" spans="1:9" x14ac:dyDescent="0.25">
      <c r="A79" s="45"/>
      <c r="B79" s="45"/>
      <c r="C79" s="42"/>
      <c r="D79" s="44"/>
      <c r="E79" s="54"/>
      <c r="F79" s="44"/>
      <c r="G79" s="43"/>
    </row>
  </sheetData>
  <mergeCells count="4">
    <mergeCell ref="A1:G1"/>
    <mergeCell ref="A3:G3"/>
    <mergeCell ref="H19:H31"/>
    <mergeCell ref="H33:H45"/>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2AD69-A5BB-4319-8473-2CAE9BFFB195}">
  <dimension ref="A1:H33"/>
  <sheetViews>
    <sheetView tabSelected="1" zoomScale="80" zoomScaleNormal="80" workbookViewId="0">
      <selection activeCell="K16" sqref="K16"/>
    </sheetView>
  </sheetViews>
  <sheetFormatPr defaultColWidth="9.140625" defaultRowHeight="15" x14ac:dyDescent="0.25"/>
  <cols>
    <col min="1" max="1" width="31.7109375" style="16" bestFit="1" customWidth="1"/>
    <col min="2" max="2" width="8.28515625" style="16" bestFit="1" customWidth="1"/>
    <col min="3" max="3" width="77.28515625" style="10" customWidth="1"/>
    <col min="4" max="4" width="10.42578125" style="9" customWidth="1"/>
    <col min="5" max="5" width="16.28515625" style="55" customWidth="1"/>
    <col min="6" max="6" width="20.7109375" style="11" customWidth="1"/>
    <col min="7" max="7" width="14.7109375" style="9" customWidth="1"/>
    <col min="8" max="8" width="21.5703125" style="12" customWidth="1"/>
    <col min="9" max="9" width="16.140625" style="6" customWidth="1"/>
    <col min="10" max="16384" width="9.140625" style="6"/>
  </cols>
  <sheetData>
    <row r="1" spans="1:7" ht="40.15" customHeight="1" x14ac:dyDescent="0.25">
      <c r="A1" s="160" t="s">
        <v>0</v>
      </c>
      <c r="B1" s="160"/>
      <c r="C1" s="160"/>
      <c r="D1" s="160"/>
      <c r="E1" s="160"/>
      <c r="F1" s="160"/>
      <c r="G1" s="160"/>
    </row>
    <row r="2" spans="1:7" ht="21.6" customHeight="1" x14ac:dyDescent="0.25">
      <c r="A2" s="1"/>
      <c r="B2" s="1"/>
      <c r="C2" s="1"/>
      <c r="D2" s="1"/>
      <c r="E2" s="48"/>
      <c r="F2" s="1"/>
      <c r="G2" s="1"/>
    </row>
    <row r="3" spans="1:7" ht="20.25" customHeight="1" thickBot="1" x14ac:dyDescent="0.3">
      <c r="A3" s="45"/>
      <c r="B3" s="45"/>
      <c r="C3" s="44"/>
      <c r="D3" s="44"/>
      <c r="E3" s="54"/>
      <c r="F3" s="44"/>
      <c r="G3" s="43"/>
    </row>
    <row r="4" spans="1:7" ht="14.45" customHeight="1" x14ac:dyDescent="0.25">
      <c r="A4" s="162" t="s">
        <v>320</v>
      </c>
      <c r="B4" s="162"/>
      <c r="C4" s="162"/>
      <c r="D4" s="162"/>
      <c r="E4" s="162"/>
      <c r="F4" s="162"/>
      <c r="G4" s="163"/>
    </row>
    <row r="5" spans="1:7" ht="42.6" customHeight="1" thickBot="1" x14ac:dyDescent="0.3">
      <c r="A5" s="30" t="s">
        <v>2</v>
      </c>
      <c r="B5" s="30" t="s">
        <v>3</v>
      </c>
      <c r="C5" s="30" t="s">
        <v>4</v>
      </c>
      <c r="D5" s="30" t="s">
        <v>5</v>
      </c>
      <c r="E5" s="49" t="s">
        <v>6</v>
      </c>
      <c r="F5" s="31" t="s">
        <v>7</v>
      </c>
      <c r="G5" s="32" t="s">
        <v>8</v>
      </c>
    </row>
    <row r="6" spans="1:7" ht="30" x14ac:dyDescent="0.25">
      <c r="A6" s="124" t="s">
        <v>321</v>
      </c>
      <c r="B6" s="125" t="s">
        <v>10</v>
      </c>
      <c r="C6" s="126" t="s">
        <v>322</v>
      </c>
      <c r="D6" s="127" t="s">
        <v>59</v>
      </c>
      <c r="E6" s="127">
        <v>64</v>
      </c>
      <c r="F6" s="72"/>
      <c r="G6" s="21">
        <f>ROUND((E6*F6),2)</f>
        <v>0</v>
      </c>
    </row>
    <row r="7" spans="1:7" ht="30" x14ac:dyDescent="0.25">
      <c r="A7" s="65" t="s">
        <v>321</v>
      </c>
      <c r="B7" s="128" t="s">
        <v>13</v>
      </c>
      <c r="C7" s="129" t="s">
        <v>323</v>
      </c>
      <c r="D7" s="100" t="s">
        <v>59</v>
      </c>
      <c r="E7" s="100">
        <v>190</v>
      </c>
      <c r="F7" s="72"/>
      <c r="G7" s="73">
        <f t="shared" ref="G7:G32" si="0">ROUND((E7*F7),2)</f>
        <v>0</v>
      </c>
    </row>
    <row r="8" spans="1:7" ht="30" x14ac:dyDescent="0.25">
      <c r="A8" s="15" t="s">
        <v>321</v>
      </c>
      <c r="B8" s="128" t="s">
        <v>16</v>
      </c>
      <c r="C8" s="129" t="s">
        <v>324</v>
      </c>
      <c r="D8" s="100" t="s">
        <v>15</v>
      </c>
      <c r="E8" s="100">
        <v>19</v>
      </c>
      <c r="F8" s="72"/>
      <c r="G8" s="73">
        <f t="shared" si="0"/>
        <v>0</v>
      </c>
    </row>
    <row r="9" spans="1:7" ht="30" x14ac:dyDescent="0.25">
      <c r="A9" s="81" t="s">
        <v>321</v>
      </c>
      <c r="B9" s="128" t="s">
        <v>19</v>
      </c>
      <c r="C9" s="129" t="s">
        <v>325</v>
      </c>
      <c r="D9" s="100" t="s">
        <v>15</v>
      </c>
      <c r="E9" s="100">
        <v>12</v>
      </c>
      <c r="F9" s="72"/>
      <c r="G9" s="73">
        <f t="shared" si="0"/>
        <v>0</v>
      </c>
    </row>
    <row r="10" spans="1:7" ht="30" x14ac:dyDescent="0.25">
      <c r="A10" s="15" t="s">
        <v>321</v>
      </c>
      <c r="B10" s="128" t="s">
        <v>21</v>
      </c>
      <c r="C10" s="129" t="s">
        <v>326</v>
      </c>
      <c r="D10" s="100" t="s">
        <v>15</v>
      </c>
      <c r="E10" s="100">
        <v>10</v>
      </c>
      <c r="F10" s="72"/>
      <c r="G10" s="73">
        <f t="shared" si="0"/>
        <v>0</v>
      </c>
    </row>
    <row r="11" spans="1:7" ht="30" x14ac:dyDescent="0.25">
      <c r="A11" s="81" t="s">
        <v>321</v>
      </c>
      <c r="B11" s="128" t="s">
        <v>327</v>
      </c>
      <c r="C11" s="130" t="s">
        <v>328</v>
      </c>
      <c r="D11" s="100" t="s">
        <v>15</v>
      </c>
      <c r="E11" s="100">
        <v>10</v>
      </c>
      <c r="F11" s="72"/>
      <c r="G11" s="73">
        <f t="shared" si="0"/>
        <v>0</v>
      </c>
    </row>
    <row r="12" spans="1:7" ht="30" x14ac:dyDescent="0.25">
      <c r="A12" s="65" t="s">
        <v>321</v>
      </c>
      <c r="B12" s="128" t="s">
        <v>329</v>
      </c>
      <c r="C12" s="130" t="s">
        <v>330</v>
      </c>
      <c r="D12" s="100" t="s">
        <v>59</v>
      </c>
      <c r="E12" s="100">
        <v>20.5</v>
      </c>
      <c r="F12" s="72"/>
      <c r="G12" s="73">
        <f t="shared" si="0"/>
        <v>0</v>
      </c>
    </row>
    <row r="13" spans="1:7" ht="30" x14ac:dyDescent="0.25">
      <c r="A13" s="15" t="s">
        <v>321</v>
      </c>
      <c r="B13" s="128" t="s">
        <v>23</v>
      </c>
      <c r="C13" s="129" t="s">
        <v>331</v>
      </c>
      <c r="D13" s="100" t="s">
        <v>15</v>
      </c>
      <c r="E13" s="100">
        <v>7</v>
      </c>
      <c r="F13" s="72"/>
      <c r="G13" s="73">
        <f t="shared" si="0"/>
        <v>0</v>
      </c>
    </row>
    <row r="14" spans="1:7" ht="30" x14ac:dyDescent="0.25">
      <c r="A14" s="81" t="s">
        <v>321</v>
      </c>
      <c r="B14" s="128" t="s">
        <v>332</v>
      </c>
      <c r="C14" s="130" t="s">
        <v>333</v>
      </c>
      <c r="D14" s="100" t="s">
        <v>15</v>
      </c>
      <c r="E14" s="100">
        <v>7</v>
      </c>
      <c r="F14" s="72"/>
      <c r="G14" s="73">
        <f t="shared" si="0"/>
        <v>0</v>
      </c>
    </row>
    <row r="15" spans="1:7" ht="30" x14ac:dyDescent="0.25">
      <c r="A15" s="65" t="s">
        <v>321</v>
      </c>
      <c r="B15" s="128" t="s">
        <v>334</v>
      </c>
      <c r="C15" s="130" t="s">
        <v>330</v>
      </c>
      <c r="D15" s="100" t="s">
        <v>59</v>
      </c>
      <c r="E15" s="100">
        <v>14.5</v>
      </c>
      <c r="F15" s="72"/>
      <c r="G15" s="73">
        <f t="shared" si="0"/>
        <v>0</v>
      </c>
    </row>
    <row r="16" spans="1:7" ht="30" x14ac:dyDescent="0.25">
      <c r="A16" s="65" t="s">
        <v>321</v>
      </c>
      <c r="B16" s="128" t="s">
        <v>335</v>
      </c>
      <c r="C16" s="131" t="s">
        <v>336</v>
      </c>
      <c r="D16" s="132" t="s">
        <v>337</v>
      </c>
      <c r="E16" s="100">
        <v>4</v>
      </c>
      <c r="F16" s="72"/>
      <c r="G16" s="73">
        <f t="shared" si="0"/>
        <v>0</v>
      </c>
    </row>
    <row r="17" spans="1:7" ht="30.75" thickBot="1" x14ac:dyDescent="0.3">
      <c r="A17" s="23" t="s">
        <v>321</v>
      </c>
      <c r="B17" s="133" t="s">
        <v>25</v>
      </c>
      <c r="C17" s="134" t="s">
        <v>338</v>
      </c>
      <c r="D17" s="135" t="s">
        <v>15</v>
      </c>
      <c r="E17" s="136">
        <v>7</v>
      </c>
      <c r="F17" s="137"/>
      <c r="G17" s="79">
        <f t="shared" si="0"/>
        <v>0</v>
      </c>
    </row>
    <row r="18" spans="1:7" ht="45" x14ac:dyDescent="0.25">
      <c r="A18" s="68" t="s">
        <v>339</v>
      </c>
      <c r="B18" s="138" t="s">
        <v>82</v>
      </c>
      <c r="C18" s="129" t="s">
        <v>340</v>
      </c>
      <c r="D18" s="100" t="s">
        <v>341</v>
      </c>
      <c r="E18" s="100">
        <v>1118</v>
      </c>
      <c r="F18" s="72"/>
      <c r="G18" s="21">
        <f t="shared" si="0"/>
        <v>0</v>
      </c>
    </row>
    <row r="19" spans="1:7" ht="45" x14ac:dyDescent="0.25">
      <c r="A19" s="68" t="s">
        <v>339</v>
      </c>
      <c r="B19" s="128" t="s">
        <v>84</v>
      </c>
      <c r="C19" s="129" t="s">
        <v>342</v>
      </c>
      <c r="D19" s="100" t="s">
        <v>341</v>
      </c>
      <c r="E19" s="100">
        <v>280</v>
      </c>
      <c r="F19" s="72"/>
      <c r="G19" s="73">
        <f t="shared" si="0"/>
        <v>0</v>
      </c>
    </row>
    <row r="20" spans="1:7" ht="45" x14ac:dyDescent="0.25">
      <c r="A20" s="68" t="s">
        <v>339</v>
      </c>
      <c r="B20" s="138" t="s">
        <v>86</v>
      </c>
      <c r="C20" s="129" t="s">
        <v>343</v>
      </c>
      <c r="D20" s="100" t="s">
        <v>341</v>
      </c>
      <c r="E20" s="100">
        <v>26</v>
      </c>
      <c r="F20" s="72"/>
      <c r="G20" s="73">
        <f t="shared" si="0"/>
        <v>0</v>
      </c>
    </row>
    <row r="21" spans="1:7" ht="45" x14ac:dyDescent="0.25">
      <c r="A21" s="68" t="s">
        <v>339</v>
      </c>
      <c r="B21" s="128" t="s">
        <v>88</v>
      </c>
      <c r="C21" s="129" t="s">
        <v>344</v>
      </c>
      <c r="D21" s="100" t="s">
        <v>341</v>
      </c>
      <c r="E21" s="100">
        <v>26</v>
      </c>
      <c r="F21" s="72"/>
      <c r="G21" s="73">
        <f t="shared" si="0"/>
        <v>0</v>
      </c>
    </row>
    <row r="22" spans="1:7" ht="45" x14ac:dyDescent="0.25">
      <c r="A22" s="68" t="s">
        <v>339</v>
      </c>
      <c r="B22" s="138" t="s">
        <v>90</v>
      </c>
      <c r="C22" s="129" t="s">
        <v>345</v>
      </c>
      <c r="D22" s="100" t="s">
        <v>341</v>
      </c>
      <c r="E22" s="100">
        <v>183</v>
      </c>
      <c r="F22" s="72"/>
      <c r="G22" s="73">
        <f t="shared" si="0"/>
        <v>0</v>
      </c>
    </row>
    <row r="23" spans="1:7" ht="45" x14ac:dyDescent="0.25">
      <c r="A23" s="68" t="s">
        <v>339</v>
      </c>
      <c r="B23" s="128" t="s">
        <v>92</v>
      </c>
      <c r="C23" s="129" t="s">
        <v>346</v>
      </c>
      <c r="D23" s="100" t="s">
        <v>341</v>
      </c>
      <c r="E23" s="100">
        <v>1063</v>
      </c>
      <c r="F23" s="72"/>
      <c r="G23" s="73">
        <f t="shared" si="0"/>
        <v>0</v>
      </c>
    </row>
    <row r="24" spans="1:7" ht="45.75" thickBot="1" x14ac:dyDescent="0.3">
      <c r="A24" s="68" t="s">
        <v>339</v>
      </c>
      <c r="B24" s="133" t="s">
        <v>94</v>
      </c>
      <c r="C24" s="139" t="s">
        <v>347</v>
      </c>
      <c r="D24" s="104" t="s">
        <v>341</v>
      </c>
      <c r="E24" s="104">
        <v>152</v>
      </c>
      <c r="F24" s="26"/>
      <c r="G24" s="79">
        <f t="shared" si="0"/>
        <v>0</v>
      </c>
    </row>
    <row r="25" spans="1:7" ht="30" x14ac:dyDescent="0.25">
      <c r="A25" s="124" t="s">
        <v>348</v>
      </c>
      <c r="B25" s="68" t="s">
        <v>98</v>
      </c>
      <c r="C25" s="129" t="s">
        <v>349</v>
      </c>
      <c r="D25" s="100" t="s">
        <v>341</v>
      </c>
      <c r="E25" s="100">
        <v>262</v>
      </c>
      <c r="F25" s="72"/>
      <c r="G25" s="21">
        <f t="shared" si="0"/>
        <v>0</v>
      </c>
    </row>
    <row r="26" spans="1:7" ht="18" x14ac:dyDescent="0.25">
      <c r="A26" s="65" t="s">
        <v>348</v>
      </c>
      <c r="B26" s="107" t="s">
        <v>101</v>
      </c>
      <c r="C26" s="129" t="s">
        <v>350</v>
      </c>
      <c r="D26" s="100" t="s">
        <v>341</v>
      </c>
      <c r="E26" s="100">
        <v>25</v>
      </c>
      <c r="F26" s="72"/>
      <c r="G26" s="73">
        <f t="shared" si="0"/>
        <v>0</v>
      </c>
    </row>
    <row r="27" spans="1:7" ht="30" x14ac:dyDescent="0.25">
      <c r="A27" s="180" t="s">
        <v>348</v>
      </c>
      <c r="B27" s="181" t="s">
        <v>103</v>
      </c>
      <c r="C27" s="182" t="s">
        <v>440</v>
      </c>
      <c r="D27" s="183" t="s">
        <v>59</v>
      </c>
      <c r="E27" s="183">
        <v>627</v>
      </c>
      <c r="F27" s="184"/>
      <c r="G27" s="185">
        <f t="shared" si="0"/>
        <v>0</v>
      </c>
    </row>
    <row r="28" spans="1:7" ht="18" x14ac:dyDescent="0.25">
      <c r="A28" s="81" t="s">
        <v>348</v>
      </c>
      <c r="B28" s="107" t="s">
        <v>105</v>
      </c>
      <c r="C28" s="129" t="s">
        <v>351</v>
      </c>
      <c r="D28" s="100" t="s">
        <v>341</v>
      </c>
      <c r="E28" s="100">
        <v>54</v>
      </c>
      <c r="F28" s="72"/>
      <c r="G28" s="73">
        <f t="shared" si="0"/>
        <v>0</v>
      </c>
    </row>
    <row r="29" spans="1:7" ht="18" x14ac:dyDescent="0.25">
      <c r="A29" s="15" t="s">
        <v>348</v>
      </c>
      <c r="B29" s="107" t="s">
        <v>107</v>
      </c>
      <c r="C29" s="129" t="s">
        <v>352</v>
      </c>
      <c r="D29" s="100" t="s">
        <v>353</v>
      </c>
      <c r="E29" s="100">
        <v>385</v>
      </c>
      <c r="F29" s="72"/>
      <c r="G29" s="73">
        <f t="shared" si="0"/>
        <v>0</v>
      </c>
    </row>
    <row r="30" spans="1:7" ht="18.75" thickBot="1" x14ac:dyDescent="0.3">
      <c r="A30" s="23" t="s">
        <v>348</v>
      </c>
      <c r="B30" s="94" t="s">
        <v>109</v>
      </c>
      <c r="C30" s="140" t="s">
        <v>354</v>
      </c>
      <c r="D30" s="104" t="s">
        <v>341</v>
      </c>
      <c r="E30" s="104">
        <v>181</v>
      </c>
      <c r="F30" s="26"/>
      <c r="G30" s="27">
        <f t="shared" si="0"/>
        <v>0</v>
      </c>
    </row>
    <row r="31" spans="1:7" x14ac:dyDescent="0.25">
      <c r="A31" s="68" t="s">
        <v>355</v>
      </c>
      <c r="B31" s="68" t="s">
        <v>132</v>
      </c>
      <c r="C31" s="18" t="s">
        <v>356</v>
      </c>
      <c r="D31" s="70" t="s">
        <v>59</v>
      </c>
      <c r="E31" s="141">
        <v>254</v>
      </c>
      <c r="F31" s="72"/>
      <c r="G31" s="73">
        <f t="shared" si="0"/>
        <v>0</v>
      </c>
    </row>
    <row r="32" spans="1:7" ht="15.75" thickBot="1" x14ac:dyDescent="0.3">
      <c r="A32" s="15" t="s">
        <v>355</v>
      </c>
      <c r="B32" s="23" t="s">
        <v>135</v>
      </c>
      <c r="C32" s="24" t="s">
        <v>357</v>
      </c>
      <c r="D32" s="25" t="s">
        <v>59</v>
      </c>
      <c r="E32" s="142">
        <v>254</v>
      </c>
      <c r="F32" s="26"/>
      <c r="G32" s="73">
        <f t="shared" si="0"/>
        <v>0</v>
      </c>
    </row>
    <row r="33" spans="1:7" ht="43.5" thickBot="1" x14ac:dyDescent="0.3">
      <c r="A33" s="143"/>
      <c r="F33" s="96" t="s">
        <v>358</v>
      </c>
      <c r="G33" s="47">
        <f>SUM(G22:G32)</f>
        <v>0</v>
      </c>
    </row>
  </sheetData>
  <mergeCells count="2">
    <mergeCell ref="A1:G1"/>
    <mergeCell ref="A4:G4"/>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151C6-42A3-4FC7-8931-80B4CA5D248C}">
  <dimension ref="A1:I30"/>
  <sheetViews>
    <sheetView topLeftCell="A2" zoomScaleNormal="100" workbookViewId="0">
      <selection activeCell="G30" sqref="G30"/>
    </sheetView>
  </sheetViews>
  <sheetFormatPr defaultColWidth="9.140625" defaultRowHeight="15" x14ac:dyDescent="0.25"/>
  <cols>
    <col min="1" max="1" width="31.7109375" style="16" bestFit="1" customWidth="1"/>
    <col min="2" max="2" width="8.28515625" style="16" bestFit="1" customWidth="1"/>
    <col min="3" max="3" width="77.28515625" style="10" customWidth="1"/>
    <col min="4" max="4" width="9.140625" style="9"/>
    <col min="5" max="5" width="16.28515625" style="55" customWidth="1"/>
    <col min="6" max="6" width="20.7109375" style="11" customWidth="1"/>
    <col min="7" max="7" width="14.7109375" style="9" customWidth="1"/>
    <col min="8" max="8" width="21.5703125" style="12" customWidth="1"/>
    <col min="9" max="9" width="16.140625" style="6" customWidth="1"/>
    <col min="10" max="16384" width="9.140625" style="6"/>
  </cols>
  <sheetData>
    <row r="1" spans="1:9" ht="40.15" customHeight="1" x14ac:dyDescent="0.25">
      <c r="A1" s="160" t="s">
        <v>359</v>
      </c>
      <c r="B1" s="160"/>
      <c r="C1" s="160"/>
      <c r="D1" s="160"/>
      <c r="E1" s="160"/>
      <c r="F1" s="160"/>
      <c r="G1" s="160"/>
    </row>
    <row r="2" spans="1:9" ht="21.6" customHeight="1" x14ac:dyDescent="0.25">
      <c r="A2" s="1"/>
      <c r="B2" s="1"/>
      <c r="C2" s="1"/>
      <c r="D2" s="1"/>
      <c r="E2" s="48"/>
      <c r="F2" s="1"/>
      <c r="G2" s="1"/>
    </row>
    <row r="3" spans="1:9" ht="20.25" customHeight="1" thickBot="1" x14ac:dyDescent="0.3">
      <c r="A3" s="45"/>
      <c r="B3" s="45"/>
      <c r="C3" s="44"/>
      <c r="D3" s="44"/>
      <c r="E3" s="54"/>
      <c r="F3" s="44"/>
      <c r="G3" s="43"/>
    </row>
    <row r="4" spans="1:9" ht="14.45" customHeight="1" x14ac:dyDescent="0.25">
      <c r="A4" s="162" t="s">
        <v>360</v>
      </c>
      <c r="B4" s="162"/>
      <c r="C4" s="162"/>
      <c r="D4" s="162"/>
      <c r="E4" s="162"/>
      <c r="F4" s="162"/>
      <c r="G4" s="163"/>
    </row>
    <row r="5" spans="1:9" ht="45" customHeight="1" thickBot="1" x14ac:dyDescent="0.3">
      <c r="A5" s="30" t="s">
        <v>2</v>
      </c>
      <c r="B5" s="30" t="s">
        <v>3</v>
      </c>
      <c r="C5" s="30" t="s">
        <v>4</v>
      </c>
      <c r="D5" s="30" t="s">
        <v>5</v>
      </c>
      <c r="E5" s="49" t="s">
        <v>6</v>
      </c>
      <c r="F5" s="31" t="s">
        <v>7</v>
      </c>
      <c r="G5" s="32" t="s">
        <v>8</v>
      </c>
    </row>
    <row r="6" spans="1:9" x14ac:dyDescent="0.25">
      <c r="A6" s="68" t="s">
        <v>361</v>
      </c>
      <c r="B6" s="17" t="s">
        <v>10</v>
      </c>
      <c r="C6" s="18" t="s">
        <v>362</v>
      </c>
      <c r="D6" s="19" t="s">
        <v>59</v>
      </c>
      <c r="E6" s="50">
        <v>48</v>
      </c>
      <c r="F6" s="20"/>
      <c r="G6" s="21">
        <f t="shared" ref="G6:G29" si="0">ROUND((E6*F6),2)</f>
        <v>0</v>
      </c>
    </row>
    <row r="7" spans="1:9" x14ac:dyDescent="0.25">
      <c r="A7" s="15" t="s">
        <v>361</v>
      </c>
      <c r="B7" s="15" t="s">
        <v>13</v>
      </c>
      <c r="C7" s="2" t="s">
        <v>363</v>
      </c>
      <c r="D7" s="14" t="s">
        <v>59</v>
      </c>
      <c r="E7" s="51">
        <v>123</v>
      </c>
      <c r="F7" s="3"/>
      <c r="G7" s="22">
        <f t="shared" si="0"/>
        <v>0</v>
      </c>
    </row>
    <row r="8" spans="1:9" x14ac:dyDescent="0.25">
      <c r="A8" s="15" t="s">
        <v>361</v>
      </c>
      <c r="B8" s="15" t="s">
        <v>16</v>
      </c>
      <c r="C8" s="2" t="s">
        <v>364</v>
      </c>
      <c r="D8" s="14" t="s">
        <v>59</v>
      </c>
      <c r="E8" s="51">
        <v>287</v>
      </c>
      <c r="F8" s="3"/>
      <c r="G8" s="22">
        <f t="shared" si="0"/>
        <v>0</v>
      </c>
    </row>
    <row r="9" spans="1:9" x14ac:dyDescent="0.25">
      <c r="A9" s="15" t="s">
        <v>361</v>
      </c>
      <c r="B9" s="15" t="s">
        <v>19</v>
      </c>
      <c r="C9" s="2" t="s">
        <v>365</v>
      </c>
      <c r="D9" s="14" t="s">
        <v>59</v>
      </c>
      <c r="E9" s="51">
        <v>368</v>
      </c>
      <c r="F9" s="3"/>
      <c r="G9" s="22">
        <f t="shared" si="0"/>
        <v>0</v>
      </c>
    </row>
    <row r="10" spans="1:9" x14ac:dyDescent="0.25">
      <c r="A10" s="15" t="s">
        <v>361</v>
      </c>
      <c r="B10" s="15" t="s">
        <v>21</v>
      </c>
      <c r="C10" s="2" t="s">
        <v>366</v>
      </c>
      <c r="D10" s="14" t="s">
        <v>59</v>
      </c>
      <c r="E10" s="51">
        <v>368</v>
      </c>
      <c r="F10" s="3"/>
      <c r="G10" s="22">
        <f t="shared" si="0"/>
        <v>0</v>
      </c>
    </row>
    <row r="11" spans="1:9" x14ac:dyDescent="0.25">
      <c r="A11" s="15" t="s">
        <v>361</v>
      </c>
      <c r="B11" s="15" t="s">
        <v>23</v>
      </c>
      <c r="C11" s="2" t="s">
        <v>367</v>
      </c>
      <c r="D11" s="14" t="s">
        <v>59</v>
      </c>
      <c r="E11" s="51">
        <v>48</v>
      </c>
      <c r="F11" s="3"/>
      <c r="G11" s="22">
        <f t="shared" si="0"/>
        <v>0</v>
      </c>
    </row>
    <row r="12" spans="1:9" x14ac:dyDescent="0.25">
      <c r="A12" s="15" t="s">
        <v>361</v>
      </c>
      <c r="B12" s="15" t="s">
        <v>25</v>
      </c>
      <c r="C12" s="2" t="s">
        <v>368</v>
      </c>
      <c r="D12" s="14" t="s">
        <v>59</v>
      </c>
      <c r="E12" s="51">
        <v>368</v>
      </c>
      <c r="F12" s="3"/>
      <c r="G12" s="22">
        <f t="shared" si="0"/>
        <v>0</v>
      </c>
    </row>
    <row r="13" spans="1:9" x14ac:dyDescent="0.25">
      <c r="A13" s="15" t="s">
        <v>361</v>
      </c>
      <c r="B13" s="15" t="s">
        <v>27</v>
      </c>
      <c r="C13" s="2" t="s">
        <v>369</v>
      </c>
      <c r="D13" s="14" t="s">
        <v>18</v>
      </c>
      <c r="E13" s="51">
        <v>1.1000000000000001</v>
      </c>
      <c r="F13" s="3"/>
      <c r="G13" s="22">
        <f t="shared" si="0"/>
        <v>0</v>
      </c>
    </row>
    <row r="14" spans="1:9" x14ac:dyDescent="0.25">
      <c r="A14" s="15" t="s">
        <v>361</v>
      </c>
      <c r="B14" s="15" t="s">
        <v>30</v>
      </c>
      <c r="C14" s="2" t="s">
        <v>370</v>
      </c>
      <c r="D14" s="14" t="s">
        <v>15</v>
      </c>
      <c r="E14" s="51">
        <v>11</v>
      </c>
      <c r="F14" s="3"/>
      <c r="G14" s="22">
        <f t="shared" si="0"/>
        <v>0</v>
      </c>
    </row>
    <row r="15" spans="1:9" s="12" customFormat="1" x14ac:dyDescent="0.25">
      <c r="A15" s="15" t="s">
        <v>361</v>
      </c>
      <c r="B15" s="15" t="s">
        <v>32</v>
      </c>
      <c r="C15" s="2" t="s">
        <v>371</v>
      </c>
      <c r="D15" s="14" t="s">
        <v>15</v>
      </c>
      <c r="E15" s="51">
        <v>11</v>
      </c>
      <c r="F15" s="3"/>
      <c r="G15" s="22">
        <f t="shared" si="0"/>
        <v>0</v>
      </c>
      <c r="I15" s="6"/>
    </row>
    <row r="16" spans="1:9" s="12" customFormat="1" x14ac:dyDescent="0.25">
      <c r="A16" s="15" t="s">
        <v>361</v>
      </c>
      <c r="B16" s="15" t="s">
        <v>34</v>
      </c>
      <c r="C16" s="2" t="s">
        <v>372</v>
      </c>
      <c r="D16" s="14" t="s">
        <v>15</v>
      </c>
      <c r="E16" s="51">
        <v>11</v>
      </c>
      <c r="F16" s="3"/>
      <c r="G16" s="22">
        <f t="shared" si="0"/>
        <v>0</v>
      </c>
      <c r="I16" s="6"/>
    </row>
    <row r="17" spans="1:9" s="12" customFormat="1" x14ac:dyDescent="0.25">
      <c r="A17" s="15" t="s">
        <v>361</v>
      </c>
      <c r="B17" s="15" t="s">
        <v>36</v>
      </c>
      <c r="C17" s="2" t="s">
        <v>373</v>
      </c>
      <c r="D17" s="14" t="s">
        <v>15</v>
      </c>
      <c r="E17" s="51">
        <v>11</v>
      </c>
      <c r="F17" s="3"/>
      <c r="G17" s="22">
        <f t="shared" si="0"/>
        <v>0</v>
      </c>
      <c r="I17" s="6"/>
    </row>
    <row r="18" spans="1:9" s="12" customFormat="1" x14ac:dyDescent="0.25">
      <c r="A18" s="15" t="s">
        <v>361</v>
      </c>
      <c r="B18" s="15" t="s">
        <v>38</v>
      </c>
      <c r="C18" s="2" t="s">
        <v>374</v>
      </c>
      <c r="D18" s="14" t="s">
        <v>15</v>
      </c>
      <c r="E18" s="51">
        <v>11</v>
      </c>
      <c r="F18" s="3"/>
      <c r="G18" s="22">
        <f t="shared" si="0"/>
        <v>0</v>
      </c>
      <c r="I18" s="6"/>
    </row>
    <row r="19" spans="1:9" s="12" customFormat="1" x14ac:dyDescent="0.25">
      <c r="A19" s="15" t="s">
        <v>361</v>
      </c>
      <c r="B19" s="15" t="s">
        <v>40</v>
      </c>
      <c r="C19" s="2" t="s">
        <v>375</v>
      </c>
      <c r="D19" s="14" t="s">
        <v>15</v>
      </c>
      <c r="E19" s="51">
        <v>11</v>
      </c>
      <c r="F19" s="3"/>
      <c r="G19" s="22">
        <f t="shared" si="0"/>
        <v>0</v>
      </c>
      <c r="I19" s="6"/>
    </row>
    <row r="20" spans="1:9" s="12" customFormat="1" x14ac:dyDescent="0.25">
      <c r="A20" s="15" t="s">
        <v>361</v>
      </c>
      <c r="B20" s="15" t="s">
        <v>42</v>
      </c>
      <c r="C20" s="2" t="s">
        <v>368</v>
      </c>
      <c r="D20" s="14" t="s">
        <v>59</v>
      </c>
      <c r="E20" s="51">
        <v>106</v>
      </c>
      <c r="F20" s="3"/>
      <c r="G20" s="22">
        <f t="shared" si="0"/>
        <v>0</v>
      </c>
      <c r="I20" s="6"/>
    </row>
    <row r="21" spans="1:9" s="12" customFormat="1" x14ac:dyDescent="0.25">
      <c r="A21" s="15" t="s">
        <v>361</v>
      </c>
      <c r="B21" s="15" t="s">
        <v>45</v>
      </c>
      <c r="C21" s="2" t="s">
        <v>376</v>
      </c>
      <c r="D21" s="14" t="s">
        <v>15</v>
      </c>
      <c r="E21" s="51">
        <v>11</v>
      </c>
      <c r="F21" s="3"/>
      <c r="G21" s="22">
        <f t="shared" si="0"/>
        <v>0</v>
      </c>
      <c r="I21" s="6"/>
    </row>
    <row r="22" spans="1:9" s="12" customFormat="1" x14ac:dyDescent="0.25">
      <c r="A22" s="15" t="s">
        <v>361</v>
      </c>
      <c r="B22" s="15" t="s">
        <v>47</v>
      </c>
      <c r="C22" s="2" t="s">
        <v>377</v>
      </c>
      <c r="D22" s="14" t="s">
        <v>213</v>
      </c>
      <c r="E22" s="51">
        <v>1</v>
      </c>
      <c r="F22" s="3"/>
      <c r="G22" s="22">
        <f t="shared" si="0"/>
        <v>0</v>
      </c>
      <c r="I22" s="6"/>
    </row>
    <row r="23" spans="1:9" s="12" customFormat="1" ht="16.5" x14ac:dyDescent="0.25">
      <c r="A23" s="15" t="s">
        <v>361</v>
      </c>
      <c r="B23" s="15" t="s">
        <v>49</v>
      </c>
      <c r="C23" s="2" t="s">
        <v>378</v>
      </c>
      <c r="D23" s="14" t="s">
        <v>213</v>
      </c>
      <c r="E23" s="51">
        <v>1</v>
      </c>
      <c r="F23" s="3"/>
      <c r="G23" s="22">
        <f t="shared" si="0"/>
        <v>0</v>
      </c>
      <c r="I23" s="6"/>
    </row>
    <row r="24" spans="1:9" s="12" customFormat="1" x14ac:dyDescent="0.25">
      <c r="A24" s="15" t="s">
        <v>361</v>
      </c>
      <c r="B24" s="15" t="s">
        <v>51</v>
      </c>
      <c r="C24" s="2" t="s">
        <v>379</v>
      </c>
      <c r="D24" s="14" t="s">
        <v>213</v>
      </c>
      <c r="E24" s="51">
        <v>11</v>
      </c>
      <c r="F24" s="3"/>
      <c r="G24" s="22">
        <f t="shared" si="0"/>
        <v>0</v>
      </c>
      <c r="I24" s="6"/>
    </row>
    <row r="25" spans="1:9" s="12" customFormat="1" x14ac:dyDescent="0.25">
      <c r="A25" s="15" t="s">
        <v>361</v>
      </c>
      <c r="B25" s="15" t="s">
        <v>53</v>
      </c>
      <c r="C25" s="2" t="s">
        <v>380</v>
      </c>
      <c r="D25" s="14" t="s">
        <v>213</v>
      </c>
      <c r="E25" s="51">
        <v>11</v>
      </c>
      <c r="F25" s="3"/>
      <c r="G25" s="22">
        <f t="shared" si="0"/>
        <v>0</v>
      </c>
      <c r="I25" s="6"/>
    </row>
    <row r="26" spans="1:9" s="12" customFormat="1" x14ac:dyDescent="0.25">
      <c r="A26" s="15" t="s">
        <v>361</v>
      </c>
      <c r="B26" s="15" t="s">
        <v>55</v>
      </c>
      <c r="C26" s="2" t="s">
        <v>381</v>
      </c>
      <c r="D26" s="14" t="s">
        <v>213</v>
      </c>
      <c r="E26" s="51">
        <v>11</v>
      </c>
      <c r="F26" s="3"/>
      <c r="G26" s="22">
        <f t="shared" si="0"/>
        <v>0</v>
      </c>
      <c r="I26" s="6"/>
    </row>
    <row r="27" spans="1:9" s="12" customFormat="1" x14ac:dyDescent="0.25">
      <c r="A27" s="15" t="s">
        <v>361</v>
      </c>
      <c r="B27" s="15" t="s">
        <v>57</v>
      </c>
      <c r="C27" s="2" t="s">
        <v>382</v>
      </c>
      <c r="D27" s="14" t="s">
        <v>213</v>
      </c>
      <c r="E27" s="51">
        <v>1</v>
      </c>
      <c r="F27" s="3"/>
      <c r="G27" s="22">
        <f t="shared" si="0"/>
        <v>0</v>
      </c>
      <c r="I27" s="6"/>
    </row>
    <row r="28" spans="1:9" s="12" customFormat="1" ht="15.75" thickBot="1" x14ac:dyDescent="0.3">
      <c r="A28" s="15" t="s">
        <v>361</v>
      </c>
      <c r="B28" s="15" t="s">
        <v>60</v>
      </c>
      <c r="C28" s="2" t="s">
        <v>383</v>
      </c>
      <c r="D28" s="14" t="s">
        <v>213</v>
      </c>
      <c r="E28" s="51">
        <v>1</v>
      </c>
      <c r="F28" s="3"/>
      <c r="G28" s="22">
        <f t="shared" si="0"/>
        <v>0</v>
      </c>
      <c r="I28" s="6"/>
    </row>
    <row r="29" spans="1:9" ht="29.25" thickBot="1" x14ac:dyDescent="0.3">
      <c r="A29" s="23" t="s">
        <v>361</v>
      </c>
      <c r="B29" s="23" t="s">
        <v>66</v>
      </c>
      <c r="C29" s="24"/>
      <c r="D29" s="25"/>
      <c r="E29" s="52"/>
      <c r="F29" s="26"/>
      <c r="G29" s="27">
        <f t="shared" si="0"/>
        <v>0</v>
      </c>
      <c r="H29" s="38" t="s">
        <v>80</v>
      </c>
      <c r="I29" s="39">
        <f>ROUND(SUM(G6:G29),2)</f>
        <v>0</v>
      </c>
    </row>
    <row r="30" spans="1:9" ht="43.5" thickBot="1" x14ac:dyDescent="0.3">
      <c r="F30" s="96" t="s">
        <v>384</v>
      </c>
      <c r="G30" s="97">
        <f>SUM(G6:G29)</f>
        <v>0</v>
      </c>
    </row>
  </sheetData>
  <mergeCells count="2">
    <mergeCell ref="A1:G1"/>
    <mergeCell ref="A4:G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80040-B5EC-4C09-B45F-A718C53EC776}">
  <dimension ref="A1:I15"/>
  <sheetViews>
    <sheetView workbookViewId="0">
      <selection activeCell="G15" sqref="G15"/>
    </sheetView>
  </sheetViews>
  <sheetFormatPr defaultColWidth="9.140625" defaultRowHeight="15" x14ac:dyDescent="0.25"/>
  <cols>
    <col min="1" max="1" width="31.7109375" style="16" bestFit="1" customWidth="1"/>
    <col min="2" max="2" width="8.28515625" style="16" bestFit="1" customWidth="1"/>
    <col min="3" max="3" width="77.28515625" style="10" customWidth="1"/>
    <col min="4" max="4" width="9.140625" style="9"/>
    <col min="5" max="5" width="16.28515625" style="55" customWidth="1"/>
    <col min="6" max="6" width="20.7109375" style="11" customWidth="1"/>
    <col min="7" max="7" width="14.7109375" style="9" customWidth="1"/>
    <col min="8" max="8" width="21.5703125" style="12" customWidth="1"/>
    <col min="9" max="9" width="16.140625" style="6" customWidth="1"/>
    <col min="10" max="16384" width="9.140625" style="6"/>
  </cols>
  <sheetData>
    <row r="1" spans="1:9" ht="40.15" customHeight="1" x14ac:dyDescent="0.25">
      <c r="A1" s="160" t="s">
        <v>359</v>
      </c>
      <c r="B1" s="160"/>
      <c r="C1" s="160"/>
      <c r="D1" s="160"/>
      <c r="E1" s="160"/>
      <c r="F1" s="160"/>
      <c r="G1" s="160"/>
    </row>
    <row r="2" spans="1:9" ht="21.6" customHeight="1" x14ac:dyDescent="0.25">
      <c r="A2" s="1"/>
      <c r="B2" s="1"/>
      <c r="C2" s="1"/>
      <c r="D2" s="1"/>
      <c r="E2" s="48"/>
      <c r="F2" s="1"/>
      <c r="G2" s="1"/>
    </row>
    <row r="3" spans="1:9" ht="20.25" customHeight="1" thickBot="1" x14ac:dyDescent="0.3">
      <c r="A3" s="45"/>
      <c r="B3" s="45"/>
      <c r="C3" s="44"/>
      <c r="D3" s="44"/>
      <c r="E3" s="54"/>
      <c r="F3" s="44"/>
      <c r="G3" s="43"/>
    </row>
    <row r="4" spans="1:9" ht="14.45" customHeight="1" x14ac:dyDescent="0.25">
      <c r="A4" s="162" t="s">
        <v>385</v>
      </c>
      <c r="B4" s="162"/>
      <c r="C4" s="162"/>
      <c r="D4" s="162"/>
      <c r="E4" s="162"/>
      <c r="F4" s="162"/>
      <c r="G4" s="163"/>
    </row>
    <row r="5" spans="1:9" ht="43.15" customHeight="1" thickBot="1" x14ac:dyDescent="0.3">
      <c r="A5" s="30" t="s">
        <v>2</v>
      </c>
      <c r="B5" s="30" t="s">
        <v>3</v>
      </c>
      <c r="C5" s="30" t="s">
        <v>4</v>
      </c>
      <c r="D5" s="30" t="s">
        <v>5</v>
      </c>
      <c r="E5" s="49" t="s">
        <v>6</v>
      </c>
      <c r="F5" s="31" t="s">
        <v>7</v>
      </c>
      <c r="G5" s="32" t="s">
        <v>8</v>
      </c>
    </row>
    <row r="6" spans="1:9" x14ac:dyDescent="0.25">
      <c r="A6" s="68" t="s">
        <v>386</v>
      </c>
      <c r="B6" s="68" t="s">
        <v>10</v>
      </c>
      <c r="C6" s="18" t="s">
        <v>363</v>
      </c>
      <c r="D6" s="19" t="s">
        <v>59</v>
      </c>
      <c r="E6" s="50">
        <v>727</v>
      </c>
      <c r="F6" s="20"/>
      <c r="G6" s="21">
        <f t="shared" ref="G6:G14" si="0">ROUND((E6*F6),2)</f>
        <v>0</v>
      </c>
    </row>
    <row r="7" spans="1:9" x14ac:dyDescent="0.25">
      <c r="A7" s="15" t="s">
        <v>386</v>
      </c>
      <c r="B7" s="15" t="s">
        <v>13</v>
      </c>
      <c r="C7" s="2" t="s">
        <v>367</v>
      </c>
      <c r="D7" s="14" t="s">
        <v>59</v>
      </c>
      <c r="E7" s="51">
        <v>54</v>
      </c>
      <c r="F7" s="3"/>
      <c r="G7" s="22">
        <f t="shared" si="0"/>
        <v>0</v>
      </c>
    </row>
    <row r="8" spans="1:9" x14ac:dyDescent="0.25">
      <c r="A8" s="15" t="s">
        <v>386</v>
      </c>
      <c r="B8" s="15" t="s">
        <v>16</v>
      </c>
      <c r="C8" s="2" t="s">
        <v>387</v>
      </c>
      <c r="D8" s="14" t="s">
        <v>18</v>
      </c>
      <c r="E8" s="51">
        <v>6</v>
      </c>
      <c r="F8" s="3"/>
      <c r="G8" s="22">
        <f t="shared" si="0"/>
        <v>0</v>
      </c>
    </row>
    <row r="9" spans="1:9" x14ac:dyDescent="0.25">
      <c r="A9" s="15" t="s">
        <v>386</v>
      </c>
      <c r="B9" s="15" t="s">
        <v>19</v>
      </c>
      <c r="C9" s="2" t="s">
        <v>388</v>
      </c>
      <c r="D9" s="14" t="s">
        <v>18</v>
      </c>
      <c r="E9" s="51">
        <v>6</v>
      </c>
      <c r="F9" s="3"/>
      <c r="G9" s="22">
        <f t="shared" si="0"/>
        <v>0</v>
      </c>
    </row>
    <row r="10" spans="1:9" x14ac:dyDescent="0.25">
      <c r="A10" s="15" t="s">
        <v>386</v>
      </c>
      <c r="B10" s="15" t="s">
        <v>21</v>
      </c>
      <c r="C10" s="2" t="s">
        <v>368</v>
      </c>
      <c r="D10" s="14" t="s">
        <v>59</v>
      </c>
      <c r="E10" s="51">
        <v>70</v>
      </c>
      <c r="F10" s="3"/>
      <c r="G10" s="22">
        <f t="shared" si="0"/>
        <v>0</v>
      </c>
    </row>
    <row r="11" spans="1:9" x14ac:dyDescent="0.25">
      <c r="A11" s="15" t="s">
        <v>386</v>
      </c>
      <c r="B11" s="15" t="s">
        <v>23</v>
      </c>
      <c r="C11" s="2" t="s">
        <v>389</v>
      </c>
      <c r="D11" s="14" t="s">
        <v>15</v>
      </c>
      <c r="E11" s="51">
        <v>2</v>
      </c>
      <c r="F11" s="3"/>
      <c r="G11" s="22">
        <f t="shared" si="0"/>
        <v>0</v>
      </c>
    </row>
    <row r="12" spans="1:9" x14ac:dyDescent="0.25">
      <c r="A12" s="15" t="s">
        <v>386</v>
      </c>
      <c r="B12" s="15" t="s">
        <v>25</v>
      </c>
      <c r="C12" s="2" t="s">
        <v>390</v>
      </c>
      <c r="D12" s="14" t="s">
        <v>15</v>
      </c>
      <c r="E12" s="51">
        <v>1</v>
      </c>
      <c r="F12" s="3"/>
      <c r="G12" s="22">
        <f t="shared" si="0"/>
        <v>0</v>
      </c>
    </row>
    <row r="13" spans="1:9" ht="15.75" thickBot="1" x14ac:dyDescent="0.3">
      <c r="A13" s="15" t="s">
        <v>386</v>
      </c>
      <c r="B13" s="15" t="s">
        <v>27</v>
      </c>
      <c r="C13" s="2" t="s">
        <v>362</v>
      </c>
      <c r="D13" s="14" t="s">
        <v>59</v>
      </c>
      <c r="E13" s="51">
        <v>727</v>
      </c>
      <c r="F13" s="3"/>
      <c r="G13" s="22">
        <f t="shared" si="0"/>
        <v>0</v>
      </c>
    </row>
    <row r="14" spans="1:9" ht="29.25" thickBot="1" x14ac:dyDescent="0.3">
      <c r="A14" s="23" t="s">
        <v>386</v>
      </c>
      <c r="B14" s="23" t="s">
        <v>66</v>
      </c>
      <c r="C14" s="24"/>
      <c r="D14" s="25"/>
      <c r="E14" s="52"/>
      <c r="F14" s="26"/>
      <c r="G14" s="27">
        <f t="shared" si="0"/>
        <v>0</v>
      </c>
      <c r="H14" s="38" t="s">
        <v>80</v>
      </c>
      <c r="I14" s="39">
        <f>ROUND(SUM(G6:G14),2)</f>
        <v>0</v>
      </c>
    </row>
    <row r="15" spans="1:9" ht="43.5" thickBot="1" x14ac:dyDescent="0.3">
      <c r="F15" s="46" t="s">
        <v>391</v>
      </c>
      <c r="G15" s="47">
        <f>SUM(G6:G14)</f>
        <v>0</v>
      </c>
    </row>
  </sheetData>
  <mergeCells count="2">
    <mergeCell ref="A1:G1"/>
    <mergeCell ref="A4: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7768-0E16-43A5-B2E5-1EFAA73BB4FA}">
  <dimension ref="A1:I11"/>
  <sheetViews>
    <sheetView workbookViewId="0">
      <selection activeCell="G10" sqref="G10"/>
    </sheetView>
  </sheetViews>
  <sheetFormatPr defaultColWidth="9.140625" defaultRowHeight="15" x14ac:dyDescent="0.25"/>
  <cols>
    <col min="1" max="1" width="31.7109375" style="16" bestFit="1" customWidth="1"/>
    <col min="2" max="2" width="8.28515625" style="16" bestFit="1" customWidth="1"/>
    <col min="3" max="3" width="77.28515625" style="10" customWidth="1"/>
    <col min="4" max="4" width="9.140625" style="9"/>
    <col min="5" max="5" width="16.28515625" style="147" customWidth="1"/>
    <col min="6" max="6" width="20.7109375" style="11" customWidth="1"/>
    <col min="7" max="7" width="14.7109375" style="9" customWidth="1"/>
    <col min="8" max="8" width="21.5703125" style="12" customWidth="1"/>
    <col min="9" max="9" width="16.140625" style="6" customWidth="1"/>
    <col min="10" max="16384" width="9.140625" style="6"/>
  </cols>
  <sheetData>
    <row r="1" spans="1:9" x14ac:dyDescent="0.25">
      <c r="A1" s="172" t="s">
        <v>0</v>
      </c>
      <c r="B1" s="172"/>
      <c r="C1" s="172"/>
      <c r="D1" s="172"/>
      <c r="E1" s="172"/>
      <c r="F1" s="172"/>
      <c r="G1" s="172"/>
    </row>
    <row r="2" spans="1:9" x14ac:dyDescent="0.25">
      <c r="A2" s="1"/>
      <c r="B2" s="1"/>
      <c r="C2" s="1"/>
      <c r="D2" s="1"/>
      <c r="E2" s="144"/>
      <c r="F2" s="1"/>
      <c r="G2" s="1"/>
    </row>
    <row r="3" spans="1:9" x14ac:dyDescent="0.25">
      <c r="A3" s="173" t="s">
        <v>392</v>
      </c>
      <c r="B3" s="173"/>
      <c r="C3" s="173"/>
      <c r="D3" s="173"/>
      <c r="E3" s="173"/>
      <c r="F3" s="173"/>
      <c r="G3" s="173"/>
    </row>
    <row r="4" spans="1:9" ht="44.45" customHeight="1" thickBot="1" x14ac:dyDescent="0.3">
      <c r="A4" s="30" t="s">
        <v>2</v>
      </c>
      <c r="B4" s="30" t="s">
        <v>3</v>
      </c>
      <c r="C4" s="30" t="s">
        <v>4</v>
      </c>
      <c r="D4" s="30" t="s">
        <v>5</v>
      </c>
      <c r="E4" s="158" t="s">
        <v>6</v>
      </c>
      <c r="F4" s="31" t="s">
        <v>7</v>
      </c>
      <c r="G4" s="31" t="s">
        <v>8</v>
      </c>
    </row>
    <row r="5" spans="1:9" s="7" customFormat="1" ht="25.5" x14ac:dyDescent="0.25">
      <c r="A5" s="68" t="s">
        <v>393</v>
      </c>
      <c r="B5" s="68" t="s">
        <v>10</v>
      </c>
      <c r="C5" s="154" t="s">
        <v>394</v>
      </c>
      <c r="D5" s="155" t="s">
        <v>18</v>
      </c>
      <c r="E5" s="156" t="s">
        <v>395</v>
      </c>
      <c r="F5" s="157"/>
      <c r="G5" s="88">
        <f t="shared" ref="G5:G9" si="0">ROUND((E5*F5),2)</f>
        <v>0</v>
      </c>
      <c r="H5" s="8"/>
    </row>
    <row r="6" spans="1:9" s="7" customFormat="1" x14ac:dyDescent="0.25">
      <c r="A6" s="15" t="s">
        <v>393</v>
      </c>
      <c r="B6" s="15" t="s">
        <v>13</v>
      </c>
      <c r="C6" s="148" t="s">
        <v>396</v>
      </c>
      <c r="D6" s="149" t="s">
        <v>15</v>
      </c>
      <c r="E6" s="150" t="s">
        <v>397</v>
      </c>
      <c r="F6" s="5"/>
      <c r="G6" s="86">
        <f t="shared" si="0"/>
        <v>0</v>
      </c>
      <c r="H6" s="8"/>
    </row>
    <row r="7" spans="1:9" s="7" customFormat="1" x14ac:dyDescent="0.25">
      <c r="A7" s="15" t="s">
        <v>393</v>
      </c>
      <c r="B7" s="15" t="s">
        <v>16</v>
      </c>
      <c r="C7" s="148" t="s">
        <v>398</v>
      </c>
      <c r="D7" s="149" t="s">
        <v>15</v>
      </c>
      <c r="E7" s="150" t="s">
        <v>399</v>
      </c>
      <c r="F7" s="5"/>
      <c r="G7" s="86">
        <f t="shared" si="0"/>
        <v>0</v>
      </c>
      <c r="H7" s="8"/>
    </row>
    <row r="8" spans="1:9" s="7" customFormat="1" ht="25.5" x14ac:dyDescent="0.25">
      <c r="A8" s="15" t="s">
        <v>393</v>
      </c>
      <c r="B8" s="15" t="s">
        <v>19</v>
      </c>
      <c r="C8" s="148" t="s">
        <v>400</v>
      </c>
      <c r="D8" s="149" t="s">
        <v>401</v>
      </c>
      <c r="E8" s="150" t="s">
        <v>402</v>
      </c>
      <c r="F8" s="5"/>
      <c r="G8" s="86">
        <f t="shared" si="0"/>
        <v>0</v>
      </c>
      <c r="H8" s="8"/>
    </row>
    <row r="9" spans="1:9" s="7" customFormat="1" ht="15.75" thickBot="1" x14ac:dyDescent="0.3">
      <c r="A9" s="23" t="s">
        <v>393</v>
      </c>
      <c r="B9" s="23" t="s">
        <v>21</v>
      </c>
      <c r="C9" s="151" t="s">
        <v>403</v>
      </c>
      <c r="D9" s="152" t="s">
        <v>15</v>
      </c>
      <c r="E9" s="153" t="s">
        <v>404</v>
      </c>
      <c r="F9" s="29"/>
      <c r="G9" s="87">
        <f t="shared" si="0"/>
        <v>0</v>
      </c>
      <c r="H9" s="8"/>
    </row>
    <row r="10" spans="1:9" ht="43.5" thickBot="1" x14ac:dyDescent="0.3">
      <c r="A10" s="42"/>
      <c r="B10" s="42"/>
      <c r="C10" s="42"/>
      <c r="D10" s="41"/>
      <c r="E10" s="145"/>
      <c r="F10" s="96" t="s">
        <v>405</v>
      </c>
      <c r="G10" s="97">
        <f>SUM(G5:G9)</f>
        <v>0</v>
      </c>
      <c r="H10" s="35"/>
      <c r="I10" s="40"/>
    </row>
    <row r="11" spans="1:9" x14ac:dyDescent="0.25">
      <c r="A11" s="45"/>
      <c r="B11" s="45"/>
      <c r="C11" s="45"/>
      <c r="D11" s="44"/>
      <c r="E11" s="146"/>
      <c r="F11" s="44"/>
      <c r="G11" s="43"/>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D433-19E5-4CEC-9842-E6E32C6F74B1}">
  <dimension ref="A1:I19"/>
  <sheetViews>
    <sheetView zoomScale="90" zoomScaleNormal="90" workbookViewId="0">
      <selection activeCell="M9" sqref="M9"/>
    </sheetView>
  </sheetViews>
  <sheetFormatPr defaultColWidth="9.140625" defaultRowHeight="15" x14ac:dyDescent="0.25"/>
  <cols>
    <col min="1" max="1" width="32.85546875" style="120" customWidth="1"/>
    <col min="2" max="2" width="8.28515625" style="120" bestFit="1" customWidth="1"/>
    <col min="3" max="3" width="77.28515625" style="119" customWidth="1"/>
    <col min="4" max="4" width="9.140625" style="121"/>
    <col min="5" max="5" width="16.28515625" style="122" customWidth="1"/>
    <col min="6" max="6" width="20.7109375" style="123" customWidth="1"/>
    <col min="7" max="7" width="14.7109375" style="121" customWidth="1"/>
    <col min="8" max="8" width="21.5703125" style="116" customWidth="1"/>
    <col min="9" max="9" width="16.140625" style="116" customWidth="1"/>
    <col min="10" max="16384" width="9.140625" style="116"/>
  </cols>
  <sheetData>
    <row r="1" spans="1:9" ht="40.15" customHeight="1" x14ac:dyDescent="0.25">
      <c r="A1" s="160" t="s">
        <v>0</v>
      </c>
      <c r="B1" s="161"/>
      <c r="C1" s="161"/>
      <c r="D1" s="161"/>
      <c r="E1" s="161"/>
      <c r="F1" s="161"/>
      <c r="G1" s="161"/>
    </row>
    <row r="2" spans="1:9" ht="21.75" customHeight="1" thickBot="1" x14ac:dyDescent="0.3">
      <c r="A2" s="117"/>
      <c r="B2" s="117"/>
      <c r="C2" s="117"/>
      <c r="D2" s="117"/>
      <c r="E2" s="118"/>
      <c r="F2" s="117"/>
      <c r="G2" s="117"/>
    </row>
    <row r="3" spans="1:9" ht="21.75" customHeight="1" x14ac:dyDescent="0.25">
      <c r="A3" s="167" t="s">
        <v>406</v>
      </c>
      <c r="B3" s="167"/>
      <c r="C3" s="167"/>
      <c r="D3" s="167"/>
      <c r="E3" s="167"/>
      <c r="F3" s="167"/>
      <c r="G3" s="168"/>
    </row>
    <row r="4" spans="1:9" ht="39" customHeight="1" thickBot="1" x14ac:dyDescent="0.3">
      <c r="A4" s="109" t="s">
        <v>2</v>
      </c>
      <c r="B4" s="109" t="s">
        <v>3</v>
      </c>
      <c r="C4" s="109" t="s">
        <v>4</v>
      </c>
      <c r="D4" s="109" t="s">
        <v>5</v>
      </c>
      <c r="E4" s="110" t="s">
        <v>6</v>
      </c>
      <c r="F4" s="111" t="s">
        <v>300</v>
      </c>
      <c r="G4" s="112" t="s">
        <v>8</v>
      </c>
    </row>
    <row r="5" spans="1:9" ht="46.15" customHeight="1" x14ac:dyDescent="0.25">
      <c r="A5" s="17" t="s">
        <v>9</v>
      </c>
      <c r="B5" s="17" t="s">
        <v>10</v>
      </c>
      <c r="C5" s="18" t="s">
        <v>407</v>
      </c>
      <c r="D5" s="19" t="s">
        <v>213</v>
      </c>
      <c r="E5" s="50">
        <v>1</v>
      </c>
      <c r="F5" s="20"/>
      <c r="G5" s="21">
        <f t="shared" ref="G5:G12" si="0">ROUND((E5*F5),2)</f>
        <v>0</v>
      </c>
    </row>
    <row r="6" spans="1:9" ht="30" customHeight="1" x14ac:dyDescent="0.25">
      <c r="A6" s="15" t="s">
        <v>9</v>
      </c>
      <c r="B6" s="68" t="s">
        <v>13</v>
      </c>
      <c r="C6" s="69" t="s">
        <v>408</v>
      </c>
      <c r="D6" s="70" t="s">
        <v>29</v>
      </c>
      <c r="E6" s="71">
        <v>650</v>
      </c>
      <c r="F6" s="72"/>
      <c r="G6" s="22">
        <f t="shared" si="0"/>
        <v>0</v>
      </c>
    </row>
    <row r="7" spans="1:9" ht="30" customHeight="1" x14ac:dyDescent="0.25">
      <c r="A7" s="15" t="s">
        <v>9</v>
      </c>
      <c r="B7" s="68" t="s">
        <v>16</v>
      </c>
      <c r="C7" s="69" t="s">
        <v>409</v>
      </c>
      <c r="D7" s="70" t="s">
        <v>18</v>
      </c>
      <c r="E7" s="71">
        <v>54</v>
      </c>
      <c r="F7" s="72"/>
      <c r="G7" s="22">
        <f t="shared" si="0"/>
        <v>0</v>
      </c>
    </row>
    <row r="8" spans="1:9" ht="30" customHeight="1" thickBot="1" x14ac:dyDescent="0.3">
      <c r="A8" s="15" t="s">
        <v>9</v>
      </c>
      <c r="B8" s="68" t="s">
        <v>19</v>
      </c>
      <c r="C8" s="69" t="s">
        <v>410</v>
      </c>
      <c r="D8" s="70" t="s">
        <v>18</v>
      </c>
      <c r="E8" s="71">
        <v>20</v>
      </c>
      <c r="F8" s="72"/>
      <c r="G8" s="22">
        <f t="shared" si="0"/>
        <v>0</v>
      </c>
    </row>
    <row r="9" spans="1:9" ht="30" customHeight="1" thickBot="1" x14ac:dyDescent="0.3">
      <c r="A9" s="15" t="s">
        <v>9</v>
      </c>
      <c r="B9" s="68" t="s">
        <v>21</v>
      </c>
      <c r="C9" s="24" t="s">
        <v>411</v>
      </c>
      <c r="D9" s="25" t="s">
        <v>412</v>
      </c>
      <c r="E9" s="52">
        <v>80</v>
      </c>
      <c r="F9" s="26"/>
      <c r="G9" s="27">
        <f t="shared" si="0"/>
        <v>0</v>
      </c>
      <c r="H9" s="38" t="s">
        <v>80</v>
      </c>
      <c r="I9" s="113">
        <f>ROUND(SUM(G5:G9),2)</f>
        <v>0</v>
      </c>
    </row>
    <row r="10" spans="1:9" s="114" customFormat="1" ht="30" customHeight="1" x14ac:dyDescent="0.25">
      <c r="A10" s="17" t="s">
        <v>81</v>
      </c>
      <c r="B10" s="17" t="s">
        <v>82</v>
      </c>
      <c r="C10" s="18" t="s">
        <v>413</v>
      </c>
      <c r="D10" s="19" t="s">
        <v>18</v>
      </c>
      <c r="E10" s="50">
        <v>322</v>
      </c>
      <c r="F10" s="28"/>
      <c r="G10" s="21">
        <f t="shared" si="0"/>
        <v>0</v>
      </c>
    </row>
    <row r="11" spans="1:9" s="114" customFormat="1" ht="30" customHeight="1" thickBot="1" x14ac:dyDescent="0.3">
      <c r="A11" s="15" t="s">
        <v>81</v>
      </c>
      <c r="B11" s="15" t="s">
        <v>84</v>
      </c>
      <c r="C11" s="2" t="s">
        <v>89</v>
      </c>
      <c r="D11" s="14" t="s">
        <v>29</v>
      </c>
      <c r="E11" s="51">
        <v>460</v>
      </c>
      <c r="F11" s="5"/>
      <c r="G11" s="22">
        <f t="shared" si="0"/>
        <v>0</v>
      </c>
    </row>
    <row r="12" spans="1:9" s="114" customFormat="1" ht="30" customHeight="1" thickBot="1" x14ac:dyDescent="0.3">
      <c r="A12" s="23" t="s">
        <v>81</v>
      </c>
      <c r="B12" s="23" t="s">
        <v>86</v>
      </c>
      <c r="C12" s="24" t="s">
        <v>91</v>
      </c>
      <c r="D12" s="25" t="s">
        <v>18</v>
      </c>
      <c r="E12" s="52">
        <v>140</v>
      </c>
      <c r="F12" s="29"/>
      <c r="G12" s="27">
        <f t="shared" si="0"/>
        <v>0</v>
      </c>
      <c r="H12" s="38" t="s">
        <v>96</v>
      </c>
      <c r="I12" s="113">
        <f>ROUND(SUM(G10:G12),2)</f>
        <v>0</v>
      </c>
    </row>
    <row r="13" spans="1:9" ht="40.15" customHeight="1" thickBot="1" x14ac:dyDescent="0.3">
      <c r="A13" s="68" t="s">
        <v>414</v>
      </c>
      <c r="B13" s="93" t="s">
        <v>98</v>
      </c>
      <c r="C13" s="69" t="s">
        <v>415</v>
      </c>
      <c r="D13" s="70" t="s">
        <v>29</v>
      </c>
      <c r="E13" s="71">
        <v>415</v>
      </c>
      <c r="F13" s="74"/>
      <c r="G13" s="73">
        <f t="shared" ref="G13:G14" si="1">ROUND((E13*F13),2)</f>
        <v>0</v>
      </c>
      <c r="H13" s="80"/>
      <c r="I13" s="115"/>
    </row>
    <row r="14" spans="1:9" ht="40.15" customHeight="1" thickBot="1" x14ac:dyDescent="0.3">
      <c r="A14" s="23" t="s">
        <v>414</v>
      </c>
      <c r="B14" s="23" t="s">
        <v>105</v>
      </c>
      <c r="C14" s="24" t="s">
        <v>416</v>
      </c>
      <c r="D14" s="25" t="s">
        <v>29</v>
      </c>
      <c r="E14" s="52">
        <v>390</v>
      </c>
      <c r="F14" s="34"/>
      <c r="G14" s="95">
        <f t="shared" si="1"/>
        <v>0</v>
      </c>
      <c r="H14" s="84" t="s">
        <v>130</v>
      </c>
      <c r="I14" s="113">
        <f>ROUND(SUM(G13:G14),2)</f>
        <v>0</v>
      </c>
    </row>
    <row r="15" spans="1:9" ht="30" customHeight="1" x14ac:dyDescent="0.25">
      <c r="A15" s="108" t="s">
        <v>417</v>
      </c>
      <c r="B15" s="68" t="s">
        <v>132</v>
      </c>
      <c r="C15" s="69" t="s">
        <v>418</v>
      </c>
      <c r="D15" s="70" t="s">
        <v>18</v>
      </c>
      <c r="E15" s="71">
        <v>20</v>
      </c>
      <c r="F15" s="74"/>
      <c r="G15" s="21">
        <v>0</v>
      </c>
      <c r="H15" s="80"/>
      <c r="I15" s="115"/>
    </row>
    <row r="16" spans="1:9" ht="30" customHeight="1" thickBot="1" x14ac:dyDescent="0.3">
      <c r="A16" s="108" t="s">
        <v>417</v>
      </c>
      <c r="B16" s="15" t="s">
        <v>135</v>
      </c>
      <c r="C16" s="2" t="s">
        <v>419</v>
      </c>
      <c r="D16" s="14" t="s">
        <v>18</v>
      </c>
      <c r="E16" s="51">
        <v>122</v>
      </c>
      <c r="F16" s="13"/>
      <c r="G16" s="22">
        <v>0</v>
      </c>
    </row>
    <row r="17" spans="1:9" ht="30" customHeight="1" thickBot="1" x14ac:dyDescent="0.3">
      <c r="A17" s="102" t="s">
        <v>417</v>
      </c>
      <c r="B17" s="94" t="s">
        <v>137</v>
      </c>
      <c r="C17" s="103" t="s">
        <v>420</v>
      </c>
      <c r="D17" s="104" t="s">
        <v>29</v>
      </c>
      <c r="E17" s="105">
        <v>650</v>
      </c>
      <c r="F17" s="106"/>
      <c r="G17" s="27">
        <f>ROUND((E17*F17),2)</f>
        <v>0</v>
      </c>
      <c r="H17" s="84" t="s">
        <v>147</v>
      </c>
      <c r="I17" s="113">
        <f>ROUND(SUM(G16:G17),2)</f>
        <v>0</v>
      </c>
    </row>
    <row r="18" spans="1:9" ht="43.5" thickBot="1" x14ac:dyDescent="0.3">
      <c r="A18" s="42"/>
      <c r="B18" s="42"/>
      <c r="D18" s="41"/>
      <c r="E18" s="53"/>
      <c r="F18" s="96" t="s">
        <v>421</v>
      </c>
      <c r="G18" s="97">
        <f>SUM(G5:G17)</f>
        <v>0</v>
      </c>
      <c r="H18" s="35"/>
      <c r="I18" s="115"/>
    </row>
    <row r="19" spans="1:9" x14ac:dyDescent="0.25">
      <c r="A19" s="45"/>
      <c r="B19" s="45"/>
      <c r="C19" s="42"/>
      <c r="D19" s="44"/>
      <c r="E19" s="54"/>
      <c r="F19" s="44"/>
      <c r="G19" s="43"/>
    </row>
  </sheetData>
  <mergeCells count="2">
    <mergeCell ref="A1:G1"/>
    <mergeCell ref="A3:G3"/>
  </mergeCells>
  <phoneticPr fontId="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20"/>
  <sheetViews>
    <sheetView zoomScale="115" zoomScaleNormal="115" workbookViewId="0">
      <selection activeCell="F13" sqref="F13"/>
    </sheetView>
  </sheetViews>
  <sheetFormatPr defaultRowHeight="15" x14ac:dyDescent="0.25"/>
  <cols>
    <col min="1" max="1" width="11.7109375" customWidth="1"/>
    <col min="2" max="2" width="67.7109375" customWidth="1"/>
    <col min="3" max="3" width="20.85546875" customWidth="1"/>
  </cols>
  <sheetData>
    <row r="1" spans="1:3" ht="27" customHeight="1" x14ac:dyDescent="0.25">
      <c r="A1" s="178" t="s">
        <v>0</v>
      </c>
      <c r="B1" s="178"/>
      <c r="C1" s="178"/>
    </row>
    <row r="2" spans="1:3" x14ac:dyDescent="0.25">
      <c r="A2" s="173" t="s">
        <v>422</v>
      </c>
      <c r="B2" s="173"/>
      <c r="C2" s="173"/>
    </row>
    <row r="3" spans="1:3" ht="25.5" x14ac:dyDescent="0.25">
      <c r="A3" s="57" t="s">
        <v>423</v>
      </c>
      <c r="B3" s="57" t="s">
        <v>424</v>
      </c>
      <c r="C3" s="57" t="s">
        <v>425</v>
      </c>
    </row>
    <row r="4" spans="1:3" x14ac:dyDescent="0.25">
      <c r="A4" s="58">
        <v>1</v>
      </c>
      <c r="B4" s="59" t="s">
        <v>426</v>
      </c>
      <c r="C4" s="159">
        <f>DKŽ_1!$G$153</f>
        <v>0</v>
      </c>
    </row>
    <row r="5" spans="1:3" x14ac:dyDescent="0.25">
      <c r="A5" s="58">
        <v>2</v>
      </c>
      <c r="B5" s="59" t="s">
        <v>427</v>
      </c>
      <c r="C5" s="159">
        <f>DKŽ_2!$G$78</f>
        <v>0</v>
      </c>
    </row>
    <row r="6" spans="1:3" x14ac:dyDescent="0.25">
      <c r="A6" s="58">
        <v>3</v>
      </c>
      <c r="B6" s="67" t="s">
        <v>428</v>
      </c>
      <c r="C6" s="159">
        <f>DKŽ_3!$G$33</f>
        <v>0</v>
      </c>
    </row>
    <row r="7" spans="1:3" x14ac:dyDescent="0.25">
      <c r="A7" s="58">
        <v>4</v>
      </c>
      <c r="B7" s="67" t="s">
        <v>429</v>
      </c>
      <c r="C7" s="159">
        <f>DKŽ_4!$G$30</f>
        <v>0</v>
      </c>
    </row>
    <row r="8" spans="1:3" x14ac:dyDescent="0.25">
      <c r="A8" s="58">
        <v>5</v>
      </c>
      <c r="B8" s="67" t="s">
        <v>430</v>
      </c>
      <c r="C8" s="159">
        <f>DKŽ_5!$G$15</f>
        <v>0</v>
      </c>
    </row>
    <row r="9" spans="1:3" x14ac:dyDescent="0.25">
      <c r="A9" s="58">
        <v>6</v>
      </c>
      <c r="B9" s="59" t="s">
        <v>431</v>
      </c>
      <c r="C9" s="159">
        <f>DKŽ_6!$G$10</f>
        <v>0</v>
      </c>
    </row>
    <row r="10" spans="1:3" x14ac:dyDescent="0.25">
      <c r="A10" s="58">
        <v>7</v>
      </c>
      <c r="B10" s="66" t="s">
        <v>432</v>
      </c>
      <c r="C10" s="159">
        <f>DKŽ_7!$G$18</f>
        <v>0</v>
      </c>
    </row>
    <row r="11" spans="1:3" ht="38.25" x14ac:dyDescent="0.25">
      <c r="A11" s="57" t="s">
        <v>433</v>
      </c>
      <c r="B11" s="60" t="s">
        <v>434</v>
      </c>
      <c r="C11" s="64">
        <f>ROUND(SUM(C4:C10),2)</f>
        <v>0</v>
      </c>
    </row>
    <row r="12" spans="1:3" x14ac:dyDescent="0.25">
      <c r="A12" s="61"/>
      <c r="B12" s="61"/>
      <c r="C12" s="61"/>
    </row>
    <row r="13" spans="1:3" ht="74.45" customHeight="1" x14ac:dyDescent="0.25">
      <c r="A13" s="179" t="s">
        <v>435</v>
      </c>
      <c r="B13" s="179"/>
      <c r="C13" s="179"/>
    </row>
    <row r="14" spans="1:3" x14ac:dyDescent="0.25">
      <c r="A14" s="62"/>
      <c r="B14" s="62"/>
      <c r="C14" s="62"/>
    </row>
    <row r="15" spans="1:3" x14ac:dyDescent="0.25">
      <c r="A15" s="61"/>
      <c r="B15" s="61"/>
      <c r="C15" s="63" t="s">
        <v>436</v>
      </c>
    </row>
    <row r="16" spans="1:3" ht="3.95" customHeight="1" x14ac:dyDescent="0.25">
      <c r="A16" s="61"/>
      <c r="B16" s="61"/>
      <c r="C16" s="61"/>
    </row>
    <row r="17" spans="1:3" ht="217.9" customHeight="1" x14ac:dyDescent="0.25">
      <c r="A17" s="176" t="s">
        <v>437</v>
      </c>
      <c r="B17" s="177"/>
      <c r="C17" s="177"/>
    </row>
    <row r="18" spans="1:3" ht="124.5" customHeight="1" x14ac:dyDescent="0.25">
      <c r="A18" s="174" t="s">
        <v>438</v>
      </c>
      <c r="B18" s="175"/>
      <c r="C18" s="175"/>
    </row>
    <row r="19" spans="1:3" ht="68.45" customHeight="1" x14ac:dyDescent="0.25">
      <c r="A19" s="176" t="s">
        <v>439</v>
      </c>
      <c r="B19" s="177"/>
      <c r="C19" s="177"/>
    </row>
    <row r="20" spans="1:3" ht="190.15" customHeight="1" x14ac:dyDescent="0.25"/>
  </sheetData>
  <mergeCells count="6">
    <mergeCell ref="A18:C18"/>
    <mergeCell ref="A19:C19"/>
    <mergeCell ref="A1:C1"/>
    <mergeCell ref="A2:C2"/>
    <mergeCell ref="A17:C17"/>
    <mergeCell ref="A13:C1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5AA1F2-BF56-4AA5-A288-29380ACD4655}">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2.xml><?xml version="1.0" encoding="utf-8"?>
<ds:datastoreItem xmlns:ds="http://schemas.openxmlformats.org/officeDocument/2006/customXml" ds:itemID="{6235D85F-13A5-4550-BF2B-C45AFB79C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401FB6-FE0C-44F3-BE68-A2D97F8325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DKŽ_1</vt:lpstr>
      <vt:lpstr>DKŽ_2</vt:lpstr>
      <vt:lpstr>DKŽ_3</vt:lpstr>
      <vt:lpstr>DKŽ_4</vt:lpstr>
      <vt:lpstr>DKŽ_5</vt:lpstr>
      <vt:lpstr>DKŽ_6</vt:lpstr>
      <vt:lpstr>DKŽ_7</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Vanagė, Žiedūnė</cp:lastModifiedBy>
  <cp:revision/>
  <dcterms:created xsi:type="dcterms:W3CDTF">2020-10-05T14:48:34Z</dcterms:created>
  <dcterms:modified xsi:type="dcterms:W3CDTF">2025-11-13T14:10:10Z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SIP_Label_43f08ec5-d6d9-4227-8387-ccbfcb3632c4_Enabled">
    <vt:lpwstr>true</vt:lpwstr>
  </property>
  <property fmtid="{D5CDD505-2E9C-101B-9397-08002B2CF9AE}" pid="4" name="MSIP_Label_43f08ec5-d6d9-4227-8387-ccbfcb3632c4_SetDate">
    <vt:lpwstr>2024-01-23T07:11:20Z</vt:lpwstr>
  </property>
  <property fmtid="{D5CDD505-2E9C-101B-9397-08002B2CF9AE}" pid="5" name="MSIP_Label_43f08ec5-d6d9-4227-8387-ccbfcb3632c4_Method">
    <vt:lpwstr>Standard</vt:lpwstr>
  </property>
  <property fmtid="{D5CDD505-2E9C-101B-9397-08002B2CF9AE}" pid="6" name="MSIP_Label_43f08ec5-d6d9-4227-8387-ccbfcb3632c4_Name">
    <vt:lpwstr>Sweco Restricted</vt:lpwstr>
  </property>
  <property fmtid="{D5CDD505-2E9C-101B-9397-08002B2CF9AE}" pid="7" name="MSIP_Label_43f08ec5-d6d9-4227-8387-ccbfcb3632c4_SiteId">
    <vt:lpwstr>b7872ef0-9a00-4c18-8a4a-c7d25c778a9e</vt:lpwstr>
  </property>
  <property fmtid="{D5CDD505-2E9C-101B-9397-08002B2CF9AE}" pid="8" name="MSIP_Label_43f08ec5-d6d9-4227-8387-ccbfcb3632c4_ActionId">
    <vt:lpwstr>95f61fe4-7516-4818-9a0a-a7b77570dc4c</vt:lpwstr>
  </property>
  <property fmtid="{D5CDD505-2E9C-101B-9397-08002B2CF9AE}" pid="9" name="MSIP_Label_43f08ec5-d6d9-4227-8387-ccbfcb3632c4_ContentBits">
    <vt:lpwstr>0</vt:lpwstr>
  </property>
  <property fmtid="{D5CDD505-2E9C-101B-9397-08002B2CF9AE}" pid="10" name="MediaServiceImageTags">
    <vt:lpwstr/>
  </property>
</Properties>
</file>