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79"/>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TEISINĖ METROLOGINĖ PATIKRA( TEISINEI METROLOGINEI PATIKRAI PRIKLAUSANČIŲ ĮRENGINIŲ)</t>
        </is>
      </c>
      <c r="B4" s="26" t="n"/>
    </row>
    <row r="5">
      <c r="A5" s="26" t="n"/>
      <c r="B5" s="26" t="n"/>
    </row>
    <row r="6">
      <c r="A6" s="23" t="inlineStr">
        <is>
          <t>Kam:</t>
        </is>
      </c>
      <c r="B6" s="58" t="inlineStr">
        <is>
          <t>Klaipėdos universiteto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DOZIMETRŲ, PAVIRŠINĖS TARŠOS MATUOKLIŲ, BAROMETRŲ, APLINKOS DOZĖS EKVIVALENTO GALIOS MATUOKLIŲ TEISINĖ METROLOGINĖ PATIKRA</t>
        </is>
      </c>
    </row>
    <row r="34">
      <c r="A34" s="58" t="inlineStr">
        <is>
          <t>Tiekėjo pasiūlymas:</t>
        </is>
      </c>
    </row>
    <row r="35">
      <c r="A35" s="71" t="inlineStr">
        <is>
          <t>Nr.</t>
        </is>
      </c>
      <c r="B35" s="71" t="inlineStr">
        <is>
          <t>Pavadinimas</t>
        </is>
      </c>
      <c r="C35" s="71" t="inlineStr">
        <is>
          <t>Kiekis</t>
        </is>
      </c>
      <c r="D35" s="71" t="inlineStr">
        <is>
          <t>Mato vienetas</t>
        </is>
      </c>
      <c r="E35" s="71" t="inlineStr">
        <is>
          <t>Kaina be PVM, Eur</t>
        </is>
      </c>
      <c r="F35" s="71" t="inlineStr">
        <is>
          <t>Suma be PVM, Eur</t>
        </is>
      </c>
    </row>
    <row r="36">
      <c r="A36" s="71" t="inlineStr">
        <is>
          <t>1.</t>
        </is>
      </c>
      <c r="B36" s="71" t="inlineStr">
        <is>
          <t>Dozimetrų, paviršinės taršos matuoklių, barometrų, aplinkos dozės ekvivalento galios matuoklių teisinė metrologinė patikra</t>
        </is>
      </c>
      <c r="C36" s="72" t="inlineStr"/>
      <c r="D36" s="72" t="inlineStr"/>
      <c r="E36" s="72" t="inlineStr"/>
      <c r="F36" s="72" t="inlineStr"/>
    </row>
    <row r="37">
      <c r="A37" s="72" t="inlineStr">
        <is>
          <t>1.1.</t>
        </is>
      </c>
      <c r="B37" s="72" t="inlineStr">
        <is>
          <t>Individualių dozimetrų metrologinė patikra</t>
        </is>
      </c>
      <c r="C37" s="72" t="n">
        <v>1</v>
      </c>
      <c r="D37" s="72" t="inlineStr">
        <is>
          <t>vnt.</t>
        </is>
      </c>
      <c r="E37" s="73" t="inlineStr"/>
      <c r="F37" s="72">
        <f>IF(ISBLANK(E37),"", PRODUCT(C37,E37))</f>
        <v/>
      </c>
    </row>
    <row r="38">
      <c r="A38" s="72" t="inlineStr">
        <is>
          <t>1.2.</t>
        </is>
      </c>
      <c r="B38" s="72" t="inlineStr">
        <is>
          <t>Membraninių barometrų metrologinė patikra</t>
        </is>
      </c>
      <c r="C38" s="72" t="n">
        <v>1</v>
      </c>
      <c r="D38" s="72" t="inlineStr">
        <is>
          <t>vnt.</t>
        </is>
      </c>
      <c r="E38" s="73" t="inlineStr"/>
      <c r="F38" s="72">
        <f>IF(ISBLANK(E38),"", PRODUCT(C38,E38))</f>
        <v/>
      </c>
    </row>
    <row r="39">
      <c r="A39" s="72" t="inlineStr">
        <is>
          <t>1.3.</t>
        </is>
      </c>
      <c r="B39" s="72" t="inlineStr">
        <is>
          <t>Paviršinės taršos matuoklių metrologinė patikra</t>
        </is>
      </c>
      <c r="C39" s="72" t="n">
        <v>1</v>
      </c>
      <c r="D39" s="72" t="inlineStr">
        <is>
          <t>vnt.</t>
        </is>
      </c>
      <c r="E39" s="73" t="inlineStr"/>
      <c r="F39" s="72">
        <f>IF(ISBLANK(E39),"", PRODUCT(C39,E39))</f>
        <v/>
      </c>
    </row>
    <row r="40">
      <c r="A40" s="72" t="inlineStr">
        <is>
          <t>1.4.</t>
        </is>
      </c>
      <c r="B40" s="72" t="inlineStr">
        <is>
          <t>Aplinkos dozės ekvivalento galios matuoklių metrologinė patikra</t>
        </is>
      </c>
      <c r="C40" s="72" t="n">
        <v>1</v>
      </c>
      <c r="D40" s="72" t="inlineStr">
        <is>
          <t>vnt.</t>
        </is>
      </c>
      <c r="E40" s="73" t="inlineStr"/>
      <c r="F40" s="72">
        <f>IF(ISBLANK(E40),"", PRODUCT(C40,E40))</f>
        <v/>
      </c>
    </row>
    <row r="41">
      <c r="E41" s="71" t="inlineStr">
        <is>
          <t>Suma be PVM</t>
        </is>
      </c>
      <c r="F41" s="71">
        <f>IF((COUNT(C37:C40)&lt;&gt;COUNT(F37:F40)),"", ROUND(SUM(F37:F40),2))</f>
        <v/>
      </c>
      <c r="G41" s="69">
        <f>IF((COUNT(C37:C40)&lt;&gt;COUNT(F37:F40)),"Neužpildytos visų objektų kainos", "")</f>
        <v/>
      </c>
    </row>
    <row r="42">
      <c r="C42" s="71" t="inlineStr">
        <is>
          <t>Taikomas PVM dydis (%)</t>
        </is>
      </c>
      <c r="D42" s="74" t="inlineStr"/>
      <c r="E42" s="71" t="inlineStr">
        <is>
          <t>PVM suma</t>
        </is>
      </c>
      <c r="F42" s="71">
        <f>IF(OR(F41="",D42=""),"", ROUND(PRODUCT(D42,F41)/100,2))</f>
        <v/>
      </c>
      <c r="G42" s="69">
        <f>IF(D42="", "Nurodykite taikomą PVM dydį", "")</f>
        <v/>
      </c>
    </row>
    <row r="43">
      <c r="E43" s="71" t="inlineStr">
        <is>
          <t>Suma su PVM</t>
        </is>
      </c>
      <c r="F43" s="71">
        <f>IF(ISBLANK(F42), "", ROUND(SUM(F41:F42),2))</f>
        <v/>
      </c>
    </row>
    <row r="47">
      <c r="A47" s="58" t="inlineStr">
        <is>
          <t>2. DALIS</t>
        </is>
      </c>
      <c r="B47" s="58" t="inlineStr">
        <is>
          <t>VANDENS SKAITLIUKŲ TEISINĖ METROLOGINĖ PATIKRA</t>
        </is>
      </c>
    </row>
    <row r="49">
      <c r="A49" s="58" t="inlineStr">
        <is>
          <t>Tiekėjo pasiūlymas:</t>
        </is>
      </c>
    </row>
    <row r="50">
      <c r="A50" s="71" t="inlineStr">
        <is>
          <t>Nr.</t>
        </is>
      </c>
      <c r="B50" s="71" t="inlineStr">
        <is>
          <t>Pavadinimas</t>
        </is>
      </c>
      <c r="C50" s="71" t="inlineStr">
        <is>
          <t>Kiekis</t>
        </is>
      </c>
      <c r="D50" s="71" t="inlineStr">
        <is>
          <t>Mato vienetas</t>
        </is>
      </c>
      <c r="E50" s="71" t="inlineStr">
        <is>
          <t>Kaina be PVM, Eur</t>
        </is>
      </c>
      <c r="F50" s="71" t="inlineStr">
        <is>
          <t>Suma be PVM, Eur</t>
        </is>
      </c>
    </row>
    <row r="51">
      <c r="A51" s="71" t="inlineStr">
        <is>
          <t>2.</t>
        </is>
      </c>
      <c r="B51" s="71" t="inlineStr">
        <is>
          <t>Vandens skaitliukų teisinė metrologinė patikra</t>
        </is>
      </c>
      <c r="C51" s="72" t="inlineStr"/>
      <c r="D51" s="72" t="inlineStr"/>
      <c r="E51" s="72" t="inlineStr"/>
      <c r="F51" s="72" t="inlineStr"/>
    </row>
    <row r="52">
      <c r="A52" s="72" t="inlineStr">
        <is>
          <t>2.1.</t>
        </is>
      </c>
      <c r="B52" s="72" t="inlineStr">
        <is>
          <t>Vandens skaitiklių teisinė metrologinė patikra</t>
        </is>
      </c>
      <c r="C52" s="72" t="n">
        <v>1</v>
      </c>
      <c r="D52" s="72" t="inlineStr">
        <is>
          <t>vnt.</t>
        </is>
      </c>
      <c r="E52" s="73" t="inlineStr"/>
      <c r="F52" s="72">
        <f>IF(ISBLANK(E52),"", PRODUCT(C52,E52))</f>
        <v/>
      </c>
    </row>
    <row r="53">
      <c r="E53" s="71" t="inlineStr">
        <is>
          <t>Suma be PVM</t>
        </is>
      </c>
      <c r="F53" s="71">
        <f>IF(F52="","",ROUND(SUM(F52:F52),2))</f>
        <v/>
      </c>
      <c r="G53" s="69">
        <f>IF(F52="","Neužpildytos visos objektų kainos","")</f>
        <v/>
      </c>
    </row>
    <row r="54">
      <c r="C54" s="71" t="inlineStr">
        <is>
          <t>Taikomas PVM dydis (%)</t>
        </is>
      </c>
      <c r="D54" s="74" t="inlineStr"/>
      <c r="E54" s="71" t="inlineStr">
        <is>
          <t>PVM suma</t>
        </is>
      </c>
      <c r="F54" s="71">
        <f>IF(OR(F53="",D54=""),"", ROUND(PRODUCT(D54,F53)/100,2))</f>
        <v/>
      </c>
      <c r="G54" s="69">
        <f>IF(D54="", "Nurodykite taikomą PVM dydį", "")</f>
        <v/>
      </c>
    </row>
    <row r="55">
      <c r="E55" s="71" t="inlineStr">
        <is>
          <t>Suma su PVM</t>
        </is>
      </c>
      <c r="F55" s="71">
        <f>IF(ISBLANK(F54), "", ROUND(SUM(F53:F54),2))</f>
        <v/>
      </c>
    </row>
    <row r="59">
      <c r="A59" s="58" t="inlineStr">
        <is>
          <t>3. DALIS</t>
        </is>
      </c>
      <c r="B59" s="58" t="inlineStr">
        <is>
          <t xml:space="preserve">VELOERGOMETRŲ TEISINĖ METROLOGINĖ PATIKRA </t>
        </is>
      </c>
    </row>
    <row r="61">
      <c r="A61" s="58" t="inlineStr">
        <is>
          <t>Tiekėjo pasiūlymas:</t>
        </is>
      </c>
    </row>
    <row r="62">
      <c r="A62" s="71" t="inlineStr">
        <is>
          <t>Nr.</t>
        </is>
      </c>
      <c r="B62" s="71" t="inlineStr">
        <is>
          <t>Pavadinimas</t>
        </is>
      </c>
      <c r="C62" s="71" t="inlineStr">
        <is>
          <t>Kiekis</t>
        </is>
      </c>
      <c r="D62" s="71" t="inlineStr">
        <is>
          <t>Mato vienetas</t>
        </is>
      </c>
      <c r="E62" s="71" t="inlineStr">
        <is>
          <t>Kaina be PVM, Eur</t>
        </is>
      </c>
      <c r="F62" s="71" t="inlineStr">
        <is>
          <t>Suma be PVM, Eur</t>
        </is>
      </c>
    </row>
    <row r="63">
      <c r="A63" s="71" t="inlineStr">
        <is>
          <t>3.</t>
        </is>
      </c>
      <c r="B63" s="71" t="inlineStr">
        <is>
          <t xml:space="preserve">Veloergometrų teisinė metrologinė patikra </t>
        </is>
      </c>
      <c r="C63" s="72" t="inlineStr"/>
      <c r="D63" s="72" t="inlineStr"/>
      <c r="E63" s="72" t="inlineStr"/>
      <c r="F63" s="72" t="inlineStr"/>
    </row>
    <row r="64">
      <c r="A64" s="72" t="inlineStr">
        <is>
          <t>3.1.</t>
        </is>
      </c>
      <c r="B64" s="72" t="inlineStr">
        <is>
          <t xml:space="preserve">Veloergometrų teisinė metrologinė patikra </t>
        </is>
      </c>
      <c r="C64" s="72" t="n">
        <v>1</v>
      </c>
      <c r="D64" s="72" t="inlineStr">
        <is>
          <t>vnt.</t>
        </is>
      </c>
      <c r="E64" s="73" t="inlineStr"/>
      <c r="F64" s="72">
        <f>IF(ISBLANK(E64),"", PRODUCT(C64,E64))</f>
        <v/>
      </c>
    </row>
    <row r="65">
      <c r="E65" s="71" t="inlineStr">
        <is>
          <t>Suma be PVM</t>
        </is>
      </c>
      <c r="F65" s="71">
        <f>IF(F64="","",ROUND(SUM(F64:F64),2))</f>
        <v/>
      </c>
      <c r="G65" s="69">
        <f>IF(F64="","Neužpildytos visos objektų kainos","")</f>
        <v/>
      </c>
    </row>
    <row r="66">
      <c r="C66" s="71" t="inlineStr">
        <is>
          <t>Taikomas PVM dydis (%)</t>
        </is>
      </c>
      <c r="D66" s="74" t="inlineStr"/>
      <c r="E66" s="71" t="inlineStr">
        <is>
          <t>PVM suma</t>
        </is>
      </c>
      <c r="F66" s="71">
        <f>IF(OR(F65="",D66=""),"", ROUND(PRODUCT(D66,F65)/100,2))</f>
        <v/>
      </c>
      <c r="G66" s="69">
        <f>IF(D66="", "Nurodykite taikomą PVM dydį", "")</f>
        <v/>
      </c>
    </row>
    <row r="67">
      <c r="E67" s="71" t="inlineStr">
        <is>
          <t>Suma su PVM</t>
        </is>
      </c>
      <c r="F67" s="71">
        <f>IF(ISBLANK(F66), "", ROUND(SUM(F65:F66),2))</f>
        <v/>
      </c>
    </row>
    <row r="71">
      <c r="A71" s="58" t="inlineStr">
        <is>
          <t>4. DALIS</t>
        </is>
      </c>
      <c r="B71" s="58" t="inlineStr">
        <is>
          <t>SPYRUOKLINIŲ DINAMOMETRŲ TEISINĖ METROLOGINĖ PATIKRA</t>
        </is>
      </c>
    </row>
    <row r="73">
      <c r="A73" s="58" t="inlineStr">
        <is>
          <t>Tiekėjo pasiūlymas:</t>
        </is>
      </c>
    </row>
    <row r="74">
      <c r="A74" s="71" t="inlineStr">
        <is>
          <t>Nr.</t>
        </is>
      </c>
      <c r="B74" s="71" t="inlineStr">
        <is>
          <t>Pavadinimas</t>
        </is>
      </c>
      <c r="C74" s="71" t="inlineStr">
        <is>
          <t>Kiekis</t>
        </is>
      </c>
      <c r="D74" s="71" t="inlineStr">
        <is>
          <t>Mato vienetas</t>
        </is>
      </c>
      <c r="E74" s="71" t="inlineStr">
        <is>
          <t>Kaina be PVM, Eur</t>
        </is>
      </c>
      <c r="F74" s="71" t="inlineStr">
        <is>
          <t>Suma be PVM, Eur</t>
        </is>
      </c>
    </row>
    <row r="75">
      <c r="A75" s="71" t="inlineStr">
        <is>
          <t>4.</t>
        </is>
      </c>
      <c r="B75" s="71" t="inlineStr">
        <is>
          <t>Spyruoklinių dinamometrų teisinė metrologinė patikra</t>
        </is>
      </c>
      <c r="C75" s="72" t="inlineStr"/>
      <c r="D75" s="72" t="inlineStr"/>
      <c r="E75" s="72" t="inlineStr"/>
      <c r="F75" s="72" t="inlineStr"/>
    </row>
    <row r="76">
      <c r="A76" s="72" t="inlineStr">
        <is>
          <t>4.1.</t>
        </is>
      </c>
      <c r="B76" s="72" t="inlineStr">
        <is>
          <t>Spyruoklinių dinamometrų teisinė metrologinė patikra</t>
        </is>
      </c>
      <c r="C76" s="72" t="n">
        <v>1</v>
      </c>
      <c r="D76" s="72" t="inlineStr">
        <is>
          <t>vnt.</t>
        </is>
      </c>
      <c r="E76" s="73" t="inlineStr"/>
      <c r="F76" s="72">
        <f>IF(ISBLANK(E76),"", PRODUCT(C76,E76))</f>
        <v/>
      </c>
    </row>
    <row r="77">
      <c r="E77" s="71" t="inlineStr">
        <is>
          <t>Suma be PVM</t>
        </is>
      </c>
      <c r="F77" s="71">
        <f>IF(F76="","",ROUND(SUM(F76:F76),2))</f>
        <v/>
      </c>
      <c r="G77" s="69">
        <f>IF(F76="","Neužpildytos visos objektų kainos","")</f>
        <v/>
      </c>
    </row>
    <row r="78">
      <c r="C78" s="71" t="inlineStr">
        <is>
          <t>Taikomas PVM dydis (%)</t>
        </is>
      </c>
      <c r="D78" s="74" t="inlineStr"/>
      <c r="E78" s="71" t="inlineStr">
        <is>
          <t>PVM suma</t>
        </is>
      </c>
      <c r="F78" s="71">
        <f>IF(OR(F77="",D78=""),"", ROUND(PRODUCT(D78,F77)/100,2))</f>
        <v/>
      </c>
      <c r="G78" s="69">
        <f>IF(D78="", "Nurodykite taikomą PVM dydį", "")</f>
        <v/>
      </c>
    </row>
    <row r="79">
      <c r="E79" s="71" t="inlineStr">
        <is>
          <t>Suma su PVM</t>
        </is>
      </c>
      <c r="F79" s="71">
        <f>IF(ISBLANK(F78), "", ROUND(SUM(F77:F78),2))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2624-8 2025-10-24 11:05:58</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2025-10-24T08:06:18Z</dcterms:modified>
  <cp:lastModifiedBy>Microsoft Office User</cp:lastModifiedBy>
</cp:coreProperties>
</file>