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lakdlt-my.sharepoint.com/personal/loreta_jakstiene_vialietuva_lt/Documents/Darbalaukis/"/>
    </mc:Choice>
  </mc:AlternateContent>
  <xr:revisionPtr revIDLastSave="0" documentId="14_{02E1EDCF-D8AB-4F62-B424-4C111223F473}" xr6:coauthVersionLast="47" xr6:coauthVersionMax="47" xr10:uidLastSave="{00000000-0000-0000-0000-000000000000}"/>
  <bookViews>
    <workbookView xWindow="-108" yWindow="-108" windowWidth="23256" windowHeight="12456" xr2:uid="{00000000-000D-0000-FFFF-FFFF00000000}"/>
  </bookViews>
  <sheets>
    <sheet name="Santrauka" sheetId="61" r:id="rId1"/>
    <sheet name="E (apšvietimo_3529)" sheetId="60" r:id="rId2"/>
    <sheet name="Susisiekimo_3529" sheetId="59" r:id="rId3"/>
    <sheet name="E (apšvietimo)_148" sheetId="58" r:id="rId4"/>
    <sheet name="Susisiekimo_148" sheetId="57" r:id="rId5"/>
    <sheet name="DKŽ_12 (Nr.16 E) " sheetId="56" r:id="rId6"/>
    <sheet name="DKŽ_11 (Nr.15 E) " sheetId="55" r:id="rId7"/>
    <sheet name="DKŽ_10 (Nr.14 E) " sheetId="54" r:id="rId8"/>
    <sheet name="DKŽ_9 (Nr.13 E) " sheetId="53" r:id="rId9"/>
    <sheet name="DKŽ_8 (Nr.12 E) " sheetId="52" r:id="rId10"/>
    <sheet name="DKŽ_7 (Nr.11 E)" sheetId="51" r:id="rId11"/>
    <sheet name="DKŽ_6 (Nr.16 S)" sheetId="50" r:id="rId12"/>
    <sheet name="DKŽ_5 (Nr.15 S)" sheetId="49" r:id="rId13"/>
    <sheet name="DKŽ_4 (Nr.14 S)" sheetId="48" r:id="rId14"/>
    <sheet name="DKŽ_3 (Nr.13 S)" sheetId="47" r:id="rId15"/>
    <sheet name="DKŽ_2 (Nr.12 S)" sheetId="46" r:id="rId16"/>
    <sheet name="DKŽ_1 (Nr.11 S)" sheetId="45" r:id="rId17"/>
    <sheet name="perėja Nr.9(PVA_dalis)DKŽ_1" sheetId="42" r:id="rId18"/>
    <sheet name="perėja Nr.8(PVA_dalis)DKŽ_1" sheetId="41" r:id="rId19"/>
    <sheet name="perėja Nr.7(PVA_dalis)DKŽ_1" sheetId="40" r:id="rId20"/>
    <sheet name="perėja Nr.6(PVA_dalis)DKŽ_1" sheetId="39" r:id="rId21"/>
    <sheet name="perėja Nr.3(PVA_dalis)DKŽ_1" sheetId="38" r:id="rId22"/>
    <sheet name="perėja Nr.2(PVA_dalis)DKŽ_1" sheetId="37" r:id="rId23"/>
    <sheet name="perėja Nr.1(PVA_dalis)DKŽ_1" sheetId="36" r:id="rId24"/>
    <sheet name="perėja Nr.9(E_dalis)DKŽ_1" sheetId="35" r:id="rId25"/>
    <sheet name="perėja Nr.8(E_dalis)DKŽ_1 (2)" sheetId="34" r:id="rId26"/>
    <sheet name="perėja Nr.7(E_dalis)DKŽ_1" sheetId="33" r:id="rId27"/>
    <sheet name="perėja Nr.6(E_dalis)DKŽ_1" sheetId="32" r:id="rId28"/>
    <sheet name="perėja Nr.5(E_dalis)DKŽ_1" sheetId="31" r:id="rId29"/>
    <sheet name="perėja Nr.3(E_dalis)DKŽ_1 (2)" sheetId="30" r:id="rId30"/>
    <sheet name="perėja Nr.2(E_dalis)DKŽ_1 (2)" sheetId="29" r:id="rId31"/>
    <sheet name="perėja Nr.1(E_dalis)DKŽ_1" sheetId="28" r:id="rId32"/>
    <sheet name="perėja Nr.9(S_dalis)DKŽ_1" sheetId="27" r:id="rId33"/>
    <sheet name="perėja Nr.8(S_dalis)DKŽ_1" sheetId="26" r:id="rId34"/>
    <sheet name="perėja Nr.7(S_dalis)DKŽ_1" sheetId="25" r:id="rId35"/>
    <sheet name="perėja Nr.6(S_dalis)DKŽ_1" sheetId="24" r:id="rId36"/>
    <sheet name="perėja Nr.5(S_dalis)DKŽ_1" sheetId="23" r:id="rId37"/>
    <sheet name="perėja Nr.3(S_dalis)DKŽ_1" sheetId="22" r:id="rId38"/>
    <sheet name="perėja Nr.2(S_dalis)DKŽ_1" sheetId="21" r:id="rId39"/>
    <sheet name="perėja Nr.1(S_dalis)DKŽ_1" sheetId="20" r:id="rId40"/>
    <sheet name="DKŽ_25.2_E" sheetId="16" r:id="rId41"/>
    <sheet name="DKŽ_25.1_S" sheetId="15" r:id="rId42"/>
    <sheet name="DKŽ_24.2_E" sheetId="14" r:id="rId43"/>
    <sheet name="DKŽ_24.1_S" sheetId="13" r:id="rId44"/>
    <sheet name="DKŽ_23.2_E" sheetId="12" r:id="rId45"/>
    <sheet name="DKŽ_23.1_S" sheetId="11" r:id="rId46"/>
    <sheet name="DKŽ_22.2_E" sheetId="10" r:id="rId47"/>
    <sheet name="DKŽ_22.1_S" sheetId="9" r:id="rId48"/>
    <sheet name="DKŽ_21.2_E" sheetId="8" r:id="rId49"/>
    <sheet name="DKŽ_21.1_S" sheetId="7" r:id="rId50"/>
    <sheet name="DKŽ_20.2_E" sheetId="6" r:id="rId51"/>
    <sheet name="DKŽ_20.1_S" sheetId="5" r:id="rId52"/>
    <sheet name="DKŽ_19.2_E" sheetId="4" r:id="rId53"/>
    <sheet name="DKŽ_19.1_S" sheetId="3" r:id="rId54"/>
    <sheet name="Sheet1" sheetId="1" r:id="rId55"/>
  </sheets>
  <definedNames>
    <definedName name="__DdeLink__12319_354989701" localSheetId="16">'DKŽ_1 (Nr.11 S)'!#REF!</definedName>
    <definedName name="__DdeLink__12319_354989701" localSheetId="53">DKŽ_19.1_S!#REF!</definedName>
    <definedName name="__DdeLink__12319_354989701" localSheetId="15">'DKŽ_2 (Nr.12 S)'!#REF!</definedName>
    <definedName name="__DdeLink__12319_354989701" localSheetId="51">DKŽ_20.1_S!#REF!</definedName>
    <definedName name="__DdeLink__12319_354989701" localSheetId="49">DKŽ_21.1_S!#REF!</definedName>
    <definedName name="__DdeLink__12319_354989701" localSheetId="47">DKŽ_22.1_S!#REF!</definedName>
    <definedName name="__DdeLink__12319_354989701" localSheetId="45">DKŽ_23.1_S!#REF!</definedName>
    <definedName name="__DdeLink__12319_354989701" localSheetId="43">DKŽ_24.1_S!#REF!</definedName>
    <definedName name="__DdeLink__12319_354989701" localSheetId="41">DKŽ_25.1_S!#REF!</definedName>
    <definedName name="__DdeLink__12319_354989701" localSheetId="14">'DKŽ_3 (Nr.13 S)'!#REF!</definedName>
    <definedName name="__DdeLink__12319_354989701" localSheetId="13">'DKŽ_4 (Nr.14 S)'!#REF!</definedName>
    <definedName name="__DdeLink__12319_354989701" localSheetId="12">'DKŽ_5 (Nr.15 S)'!#REF!</definedName>
    <definedName name="__DdeLink__12319_354989701" localSheetId="11">'DKŽ_6 (Nr.16 S)'!#REF!</definedName>
    <definedName name="__DdeLink__12319_354989701" localSheetId="39">'perėja Nr.1(S_dalis)DKŽ_1'!#REF!</definedName>
    <definedName name="__DdeLink__12319_354989701" localSheetId="38">'perėja Nr.2(S_dalis)DKŽ_1'!#REF!</definedName>
    <definedName name="__DdeLink__12319_354989701" localSheetId="37">'perėja Nr.3(S_dalis)DKŽ_1'!#REF!</definedName>
    <definedName name="__DdeLink__12319_354989701" localSheetId="36">'perėja Nr.5(S_dalis)DKŽ_1'!#REF!</definedName>
    <definedName name="__DdeLink__12319_354989701" localSheetId="35">'perėja Nr.6(S_dalis)DKŽ_1'!#REF!</definedName>
    <definedName name="__DdeLink__12319_354989701" localSheetId="34">'perėja Nr.7(S_dalis)DKŽ_1'!#REF!</definedName>
    <definedName name="__DdeLink__12319_354989701" localSheetId="33">'perėja Nr.8(S_dalis)DKŽ_1'!#REF!</definedName>
    <definedName name="__DdeLink__12319_354989701" localSheetId="32">'perėja Nr.9(S_dalis)DKŽ_1'!#REF!</definedName>
    <definedName name="__DdeLink__12321_354989701_Copy_3" localSheetId="16">'DKŽ_1 (Nr.11 S)'!#REF!</definedName>
    <definedName name="__DdeLink__12321_354989701_Copy_3" localSheetId="53">DKŽ_19.1_S!#REF!</definedName>
    <definedName name="__DdeLink__12321_354989701_Copy_3" localSheetId="15">'DKŽ_2 (Nr.12 S)'!#REF!</definedName>
    <definedName name="__DdeLink__12321_354989701_Copy_3" localSheetId="51">DKŽ_20.1_S!#REF!</definedName>
    <definedName name="__DdeLink__12321_354989701_Copy_3" localSheetId="49">DKŽ_21.1_S!#REF!</definedName>
    <definedName name="__DdeLink__12321_354989701_Copy_3" localSheetId="47">DKŽ_22.1_S!#REF!</definedName>
    <definedName name="__DdeLink__12321_354989701_Copy_3" localSheetId="45">DKŽ_23.1_S!#REF!</definedName>
    <definedName name="__DdeLink__12321_354989701_Copy_3" localSheetId="43">DKŽ_24.1_S!#REF!</definedName>
    <definedName name="__DdeLink__12321_354989701_Copy_3" localSheetId="41">DKŽ_25.1_S!#REF!</definedName>
    <definedName name="__DdeLink__12321_354989701_Copy_3" localSheetId="14">'DKŽ_3 (Nr.13 S)'!#REF!</definedName>
    <definedName name="__DdeLink__12321_354989701_Copy_3" localSheetId="13">'DKŽ_4 (Nr.14 S)'!#REF!</definedName>
    <definedName name="__DdeLink__12321_354989701_Copy_3" localSheetId="12">'DKŽ_5 (Nr.15 S)'!#REF!</definedName>
    <definedName name="__DdeLink__12321_354989701_Copy_3" localSheetId="11">'DKŽ_6 (Nr.16 S)'!#REF!</definedName>
    <definedName name="__DdeLink__12321_354989701_Copy_3" localSheetId="39">'perėja Nr.1(S_dalis)DKŽ_1'!#REF!</definedName>
    <definedName name="__DdeLink__12321_354989701_Copy_3" localSheetId="38">'perėja Nr.2(S_dalis)DKŽ_1'!#REF!</definedName>
    <definedName name="__DdeLink__12321_354989701_Copy_3" localSheetId="37">'perėja Nr.3(S_dalis)DKŽ_1'!#REF!</definedName>
    <definedName name="__DdeLink__12321_354989701_Copy_3" localSheetId="36">'perėja Nr.5(S_dalis)DKŽ_1'!#REF!</definedName>
    <definedName name="__DdeLink__12321_354989701_Copy_3" localSheetId="35">'perėja Nr.6(S_dalis)DKŽ_1'!#REF!</definedName>
    <definedName name="__DdeLink__12321_354989701_Copy_3" localSheetId="34">'perėja Nr.7(S_dalis)DKŽ_1'!#REF!</definedName>
    <definedName name="__DdeLink__12321_354989701_Copy_3" localSheetId="33">'perėja Nr.8(S_dalis)DKŽ_1'!#REF!</definedName>
    <definedName name="__DdeLink__12321_354989701_Copy_3" localSheetId="32">'perėja Nr.9(S_dalis)DKŽ_1'!#REF!</definedName>
    <definedName name="__DdeLink__3079_1289581934" localSheetId="16">'DKŽ_1 (Nr.11 S)'!#REF!</definedName>
    <definedName name="__DdeLink__3079_1289581934" localSheetId="53">DKŽ_19.1_S!#REF!</definedName>
    <definedName name="__DdeLink__3079_1289581934" localSheetId="15">'DKŽ_2 (Nr.12 S)'!#REF!</definedName>
    <definedName name="__DdeLink__3079_1289581934" localSheetId="51">DKŽ_20.1_S!#REF!</definedName>
    <definedName name="__DdeLink__3079_1289581934" localSheetId="49">DKŽ_21.1_S!#REF!</definedName>
    <definedName name="__DdeLink__3079_1289581934" localSheetId="47">DKŽ_22.1_S!#REF!</definedName>
    <definedName name="__DdeLink__3079_1289581934" localSheetId="45">DKŽ_23.1_S!#REF!</definedName>
    <definedName name="__DdeLink__3079_1289581934" localSheetId="43">DKŽ_24.1_S!#REF!</definedName>
    <definedName name="__DdeLink__3079_1289581934" localSheetId="41">DKŽ_25.1_S!#REF!</definedName>
    <definedName name="__DdeLink__3079_1289581934" localSheetId="14">'DKŽ_3 (Nr.13 S)'!#REF!</definedName>
    <definedName name="__DdeLink__3079_1289581934" localSheetId="13">'DKŽ_4 (Nr.14 S)'!#REF!</definedName>
    <definedName name="__DdeLink__3079_1289581934" localSheetId="12">'DKŽ_5 (Nr.15 S)'!#REF!</definedName>
    <definedName name="__DdeLink__3079_1289581934" localSheetId="11">'DKŽ_6 (Nr.16 S)'!#REF!</definedName>
    <definedName name="__DdeLink__3079_1289581934" localSheetId="39">'perėja Nr.1(S_dalis)DKŽ_1'!#REF!</definedName>
    <definedName name="__DdeLink__3079_1289581934" localSheetId="38">'perėja Nr.2(S_dalis)DKŽ_1'!#REF!</definedName>
    <definedName name="__DdeLink__3079_1289581934" localSheetId="37">'perėja Nr.3(S_dalis)DKŽ_1'!#REF!</definedName>
    <definedName name="__DdeLink__3079_1289581934" localSheetId="36">'perėja Nr.5(S_dalis)DKŽ_1'!#REF!</definedName>
    <definedName name="__DdeLink__3079_1289581934" localSheetId="35">'perėja Nr.6(S_dalis)DKŽ_1'!#REF!</definedName>
    <definedName name="__DdeLink__3079_1289581934" localSheetId="34">'perėja Nr.7(S_dalis)DKŽ_1'!#REF!</definedName>
    <definedName name="__DdeLink__3079_1289581934" localSheetId="33">'perėja Nr.8(S_dalis)DKŽ_1'!#REF!</definedName>
    <definedName name="__DdeLink__3079_1289581934" localSheetId="32">'perėja Nr.9(S_dalis)DKŽ_1'!#REF!</definedName>
    <definedName name="__DdeLink__3079_1289581934_Copy_1" localSheetId="16">'DKŽ_1 (Nr.11 S)'!#REF!</definedName>
    <definedName name="__DdeLink__3079_1289581934_Copy_1" localSheetId="53">DKŽ_19.1_S!#REF!</definedName>
    <definedName name="__DdeLink__3079_1289581934_Copy_1" localSheetId="15">'DKŽ_2 (Nr.12 S)'!#REF!</definedName>
    <definedName name="__DdeLink__3079_1289581934_Copy_1" localSheetId="51">DKŽ_20.1_S!#REF!</definedName>
    <definedName name="__DdeLink__3079_1289581934_Copy_1" localSheetId="49">DKŽ_21.1_S!#REF!</definedName>
    <definedName name="__DdeLink__3079_1289581934_Copy_1" localSheetId="47">DKŽ_22.1_S!#REF!</definedName>
    <definedName name="__DdeLink__3079_1289581934_Copy_1" localSheetId="45">DKŽ_23.1_S!#REF!</definedName>
    <definedName name="__DdeLink__3079_1289581934_Copy_1" localSheetId="43">DKŽ_24.1_S!#REF!</definedName>
    <definedName name="__DdeLink__3079_1289581934_Copy_1" localSheetId="41">DKŽ_25.1_S!#REF!</definedName>
    <definedName name="__DdeLink__3079_1289581934_Copy_1" localSheetId="14">'DKŽ_3 (Nr.13 S)'!#REF!</definedName>
    <definedName name="__DdeLink__3079_1289581934_Copy_1" localSheetId="13">'DKŽ_4 (Nr.14 S)'!#REF!</definedName>
    <definedName name="__DdeLink__3079_1289581934_Copy_1" localSheetId="12">'DKŽ_5 (Nr.15 S)'!#REF!</definedName>
    <definedName name="__DdeLink__3079_1289581934_Copy_1" localSheetId="11">'DKŽ_6 (Nr.16 S)'!#REF!</definedName>
    <definedName name="__DdeLink__3079_1289581934_Copy_1" localSheetId="39">'perėja Nr.1(S_dalis)DKŽ_1'!#REF!</definedName>
    <definedName name="__DdeLink__3079_1289581934_Copy_1" localSheetId="38">'perėja Nr.2(S_dalis)DKŽ_1'!#REF!</definedName>
    <definedName name="__DdeLink__3079_1289581934_Copy_1" localSheetId="37">'perėja Nr.3(S_dalis)DKŽ_1'!#REF!</definedName>
    <definedName name="__DdeLink__3079_1289581934_Copy_1" localSheetId="36">'perėja Nr.5(S_dalis)DKŽ_1'!#REF!</definedName>
    <definedName name="__DdeLink__3079_1289581934_Copy_1" localSheetId="35">'perėja Nr.6(S_dalis)DKŽ_1'!#REF!</definedName>
    <definedName name="__DdeLink__3079_1289581934_Copy_1" localSheetId="34">'perėja Nr.7(S_dalis)DKŽ_1'!#REF!</definedName>
    <definedName name="__DdeLink__3079_1289581934_Copy_1" localSheetId="33">'perėja Nr.8(S_dalis)DKŽ_1'!#REF!</definedName>
    <definedName name="__DdeLink__3079_1289581934_Copy_1" localSheetId="32">'perėja Nr.9(S_dalis)DKŽ_1'!#REF!</definedName>
    <definedName name="__DdeLink__58460_1875833527" localSheetId="16">'DKŽ_1 (Nr.11 S)'!#REF!</definedName>
    <definedName name="__DdeLink__58460_1875833527" localSheetId="53">DKŽ_19.1_S!#REF!</definedName>
    <definedName name="__DdeLink__58460_1875833527" localSheetId="15">'DKŽ_2 (Nr.12 S)'!#REF!</definedName>
    <definedName name="__DdeLink__58460_1875833527" localSheetId="51">DKŽ_20.1_S!#REF!</definedName>
    <definedName name="__DdeLink__58460_1875833527" localSheetId="49">DKŽ_21.1_S!#REF!</definedName>
    <definedName name="__DdeLink__58460_1875833527" localSheetId="47">DKŽ_22.1_S!#REF!</definedName>
    <definedName name="__DdeLink__58460_1875833527" localSheetId="45">DKŽ_23.1_S!#REF!</definedName>
    <definedName name="__DdeLink__58460_1875833527" localSheetId="43">DKŽ_24.1_S!#REF!</definedName>
    <definedName name="__DdeLink__58460_1875833527" localSheetId="41">DKŽ_25.1_S!#REF!</definedName>
    <definedName name="__DdeLink__58460_1875833527" localSheetId="14">'DKŽ_3 (Nr.13 S)'!#REF!</definedName>
    <definedName name="__DdeLink__58460_1875833527" localSheetId="13">'DKŽ_4 (Nr.14 S)'!#REF!</definedName>
    <definedName name="__DdeLink__58460_1875833527" localSheetId="12">'DKŽ_5 (Nr.15 S)'!#REF!</definedName>
    <definedName name="__DdeLink__58460_1875833527" localSheetId="11">'DKŽ_6 (Nr.16 S)'!#REF!</definedName>
    <definedName name="__DdeLink__58460_1875833527" localSheetId="39">'perėja Nr.1(S_dalis)DKŽ_1'!#REF!</definedName>
    <definedName name="__DdeLink__58460_1875833527" localSheetId="38">'perėja Nr.2(S_dalis)DKŽ_1'!#REF!</definedName>
    <definedName name="__DdeLink__58460_1875833527" localSheetId="37">'perėja Nr.3(S_dalis)DKŽ_1'!#REF!</definedName>
    <definedName name="__DdeLink__58460_1875833527" localSheetId="36">'perėja Nr.5(S_dalis)DKŽ_1'!#REF!</definedName>
    <definedName name="__DdeLink__58460_1875833527" localSheetId="35">'perėja Nr.6(S_dalis)DKŽ_1'!#REF!</definedName>
    <definedName name="__DdeLink__58460_1875833527" localSheetId="34">'perėja Nr.7(S_dalis)DKŽ_1'!#REF!</definedName>
    <definedName name="__DdeLink__58460_1875833527" localSheetId="33">'perėja Nr.8(S_dalis)DKŽ_1'!#REF!</definedName>
    <definedName name="__DdeLink__58460_1875833527" localSheetId="32">'perėja Nr.9(S_dalis)DKŽ_1'!#REF!</definedName>
    <definedName name="_xlnm._FilterDatabase" localSheetId="16" hidden="1">'DKŽ_1 (Nr.11 S)'!$A$3:$I$40</definedName>
    <definedName name="_xlnm._FilterDatabase" localSheetId="53" hidden="1">DKŽ_19.1_S!$A$3:$I$39</definedName>
    <definedName name="_xlnm._FilterDatabase" localSheetId="15" hidden="1">'DKŽ_2 (Nr.12 S)'!$A$3:$I$30</definedName>
    <definedName name="_xlnm._FilterDatabase" localSheetId="51" hidden="1">DKŽ_20.1_S!$A$3:$I$52</definedName>
    <definedName name="_xlnm._FilterDatabase" localSheetId="49" hidden="1">DKŽ_21.1_S!$A$3:$I$39</definedName>
    <definedName name="_xlnm._FilterDatabase" localSheetId="47" hidden="1">DKŽ_22.1_S!$A$3:$I$54</definedName>
    <definedName name="_xlnm._FilterDatabase" localSheetId="45" hidden="1">DKŽ_23.1_S!$A$3:$I$37</definedName>
    <definedName name="_xlnm._FilterDatabase" localSheetId="43" hidden="1">DKŽ_24.1_S!$A$3:$I$45</definedName>
    <definedName name="_xlnm._FilterDatabase" localSheetId="41" hidden="1">DKŽ_25.1_S!$A$3:$I$62</definedName>
    <definedName name="_xlnm._FilterDatabase" localSheetId="14" hidden="1">'DKŽ_3 (Nr.13 S)'!$A$3:$I$37</definedName>
    <definedName name="_xlnm._FilterDatabase" localSheetId="13" hidden="1">'DKŽ_4 (Nr.14 S)'!$A$3:$I$29</definedName>
    <definedName name="_xlnm._FilterDatabase" localSheetId="12" hidden="1">'DKŽ_5 (Nr.15 S)'!$A$3:$I$30</definedName>
    <definedName name="_xlnm._FilterDatabase" localSheetId="11" hidden="1">'DKŽ_6 (Nr.16 S)'!$A$3:$I$32</definedName>
    <definedName name="_xlnm._FilterDatabase" localSheetId="39" hidden="1">'perėja Nr.1(S_dalis)DKŽ_1'!$A$3:$I$37</definedName>
    <definedName name="_xlnm._FilterDatabase" localSheetId="38" hidden="1">'perėja Nr.2(S_dalis)DKŽ_1'!$A$3:$I$37</definedName>
    <definedName name="_xlnm._FilterDatabase" localSheetId="37" hidden="1">'perėja Nr.3(S_dalis)DKŽ_1'!$A$3:$I$38</definedName>
    <definedName name="_xlnm._FilterDatabase" localSheetId="36" hidden="1">'perėja Nr.5(S_dalis)DKŽ_1'!$A$3:$I$40</definedName>
    <definedName name="_xlnm._FilterDatabase" localSheetId="35" hidden="1">'perėja Nr.6(S_dalis)DKŽ_1'!$A$3:$I$31</definedName>
    <definedName name="_xlnm._FilterDatabase" localSheetId="34" hidden="1">'perėja Nr.7(S_dalis)DKŽ_1'!$A$3:$I$17</definedName>
    <definedName name="_xlnm._FilterDatabase" localSheetId="33" hidden="1">'perėja Nr.8(S_dalis)DKŽ_1'!$A$3:$I$17</definedName>
    <definedName name="_xlnm._FilterDatabase" localSheetId="32" hidden="1">'perėja Nr.9(S_dalis)DKŽ_1'!$A$3:$I$42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61" l="1"/>
  <c r="C32" i="61" s="1"/>
  <c r="C7" i="61"/>
  <c r="C8" i="61"/>
  <c r="C9" i="61"/>
  <c r="C10" i="61"/>
  <c r="C11" i="61"/>
  <c r="C12" i="61"/>
  <c r="C13" i="61"/>
  <c r="C14" i="61"/>
  <c r="C15" i="61"/>
  <c r="C16" i="61"/>
  <c r="C17" i="61"/>
  <c r="C18" i="61"/>
  <c r="C19" i="61"/>
  <c r="C20" i="61"/>
  <c r="C21" i="61"/>
  <c r="C22" i="61"/>
  <c r="C23" i="61"/>
  <c r="C24" i="61"/>
  <c r="C25" i="61"/>
  <c r="C26" i="61"/>
  <c r="C27" i="61"/>
  <c r="C28" i="61"/>
  <c r="C29" i="61"/>
  <c r="C30" i="61"/>
  <c r="C31" i="61"/>
  <c r="G107" i="60" l="1"/>
  <c r="G106" i="60"/>
  <c r="G105" i="60"/>
  <c r="G104" i="60"/>
  <c r="G103" i="60"/>
  <c r="G102" i="60"/>
  <c r="G101" i="60"/>
  <c r="G100" i="60"/>
  <c r="G99" i="60"/>
  <c r="G98" i="60"/>
  <c r="G97" i="60"/>
  <c r="G96" i="60"/>
  <c r="I107" i="60" s="1"/>
  <c r="G95" i="60"/>
  <c r="G94" i="60"/>
  <c r="G93" i="60"/>
  <c r="G92" i="60"/>
  <c r="G91" i="60"/>
  <c r="G90" i="60"/>
  <c r="G89" i="60"/>
  <c r="G88" i="60"/>
  <c r="G87" i="60"/>
  <c r="G86" i="60"/>
  <c r="G85" i="60"/>
  <c r="G84" i="60"/>
  <c r="G83" i="60"/>
  <c r="G82" i="60"/>
  <c r="G81" i="60"/>
  <c r="G80" i="60"/>
  <c r="G79" i="60"/>
  <c r="G78" i="60"/>
  <c r="G77" i="60"/>
  <c r="G76" i="60"/>
  <c r="G75" i="60"/>
  <c r="G74" i="60"/>
  <c r="G73" i="60"/>
  <c r="G72" i="60"/>
  <c r="G71" i="60"/>
  <c r="G70" i="60"/>
  <c r="G69" i="60"/>
  <c r="G68" i="60"/>
  <c r="G67" i="60"/>
  <c r="G66" i="60"/>
  <c r="G65" i="60"/>
  <c r="G64" i="60"/>
  <c r="G63" i="60"/>
  <c r="G108" i="60" s="1"/>
  <c r="G58" i="60"/>
  <c r="G57" i="60"/>
  <c r="G56" i="60"/>
  <c r="G55" i="60"/>
  <c r="G54" i="60"/>
  <c r="G53" i="60"/>
  <c r="G52" i="60"/>
  <c r="G51" i="60"/>
  <c r="G50" i="60"/>
  <c r="G49" i="60"/>
  <c r="G48" i="60"/>
  <c r="G47" i="60"/>
  <c r="G46" i="60"/>
  <c r="G45" i="60"/>
  <c r="G44" i="60"/>
  <c r="I58" i="60" s="1"/>
  <c r="G43" i="60"/>
  <c r="G42" i="60"/>
  <c r="G41" i="60"/>
  <c r="G40" i="60"/>
  <c r="G39" i="60"/>
  <c r="G38" i="60"/>
  <c r="G37" i="60"/>
  <c r="G36" i="60"/>
  <c r="G35" i="60"/>
  <c r="G34" i="60"/>
  <c r="G33" i="60"/>
  <c r="G32" i="60"/>
  <c r="G31" i="60"/>
  <c r="G30" i="60"/>
  <c r="G29" i="60"/>
  <c r="G28" i="60"/>
  <c r="G27" i="60"/>
  <c r="G26" i="60"/>
  <c r="G25" i="60"/>
  <c r="G24" i="60"/>
  <c r="G23" i="60"/>
  <c r="G22" i="60"/>
  <c r="G21" i="60"/>
  <c r="G20" i="60"/>
  <c r="G19" i="60"/>
  <c r="G18" i="60"/>
  <c r="G17" i="60"/>
  <c r="G16" i="60"/>
  <c r="G15" i="60"/>
  <c r="G14" i="60"/>
  <c r="G13" i="60"/>
  <c r="G12" i="60"/>
  <c r="G11" i="60"/>
  <c r="G10" i="60"/>
  <c r="G9" i="60"/>
  <c r="G8" i="60"/>
  <c r="G7" i="60"/>
  <c r="G6" i="60"/>
  <c r="G59" i="60" s="1"/>
  <c r="G95" i="59"/>
  <c r="I95" i="59" s="1"/>
  <c r="G94" i="59"/>
  <c r="G93" i="59"/>
  <c r="I94" i="59" s="1"/>
  <c r="G92" i="59"/>
  <c r="G91" i="59"/>
  <c r="G90" i="59"/>
  <c r="G89" i="59"/>
  <c r="G88" i="59"/>
  <c r="G87" i="59"/>
  <c r="G86" i="59"/>
  <c r="G85" i="59"/>
  <c r="G84" i="59"/>
  <c r="I92" i="59" s="1"/>
  <c r="G83" i="59"/>
  <c r="I82" i="59"/>
  <c r="G82" i="59"/>
  <c r="G81" i="59"/>
  <c r="G80" i="59"/>
  <c r="G79" i="59"/>
  <c r="G78" i="59"/>
  <c r="G77" i="59"/>
  <c r="I79" i="59" s="1"/>
  <c r="G76" i="59"/>
  <c r="G75" i="59"/>
  <c r="G74" i="59"/>
  <c r="G73" i="59"/>
  <c r="G72" i="59"/>
  <c r="G71" i="59"/>
  <c r="G70" i="59"/>
  <c r="G69" i="59"/>
  <c r="G68" i="59"/>
  <c r="G67" i="59"/>
  <c r="G66" i="59"/>
  <c r="G65" i="59"/>
  <c r="G64" i="59"/>
  <c r="G63" i="59"/>
  <c r="G62" i="59"/>
  <c r="G96" i="59" s="1"/>
  <c r="G57" i="59"/>
  <c r="I57" i="59" s="1"/>
  <c r="G56" i="59"/>
  <c r="G55" i="59"/>
  <c r="I56" i="59" s="1"/>
  <c r="G54" i="59"/>
  <c r="G53" i="59"/>
  <c r="G52" i="59"/>
  <c r="G51" i="59"/>
  <c r="G50" i="59"/>
  <c r="G49" i="59"/>
  <c r="G48" i="59"/>
  <c r="G47" i="59"/>
  <c r="I54" i="59" s="1"/>
  <c r="G46" i="59"/>
  <c r="G45" i="59"/>
  <c r="I44" i="59"/>
  <c r="G44" i="59"/>
  <c r="G43" i="59"/>
  <c r="G42" i="59"/>
  <c r="G41" i="59"/>
  <c r="I41" i="59" s="1"/>
  <c r="G40" i="59"/>
  <c r="G39" i="59"/>
  <c r="G38" i="59"/>
  <c r="G37" i="59"/>
  <c r="G36" i="59"/>
  <c r="G35" i="59"/>
  <c r="G34" i="59"/>
  <c r="G33" i="59"/>
  <c r="G32" i="59"/>
  <c r="G31" i="59"/>
  <c r="G30" i="59"/>
  <c r="G29" i="59"/>
  <c r="G28" i="59"/>
  <c r="G27" i="59"/>
  <c r="G26" i="59"/>
  <c r="G25" i="59"/>
  <c r="G24" i="59"/>
  <c r="G58" i="59" s="1"/>
  <c r="G19" i="59"/>
  <c r="G18" i="59"/>
  <c r="I19" i="59" s="1"/>
  <c r="G17" i="59"/>
  <c r="I17" i="59" s="1"/>
  <c r="G16" i="59"/>
  <c r="G15" i="59"/>
  <c r="G20" i="59" s="1"/>
  <c r="G9" i="59"/>
  <c r="G8" i="59"/>
  <c r="I9" i="59" s="1"/>
  <c r="G7" i="59"/>
  <c r="I7" i="59" s="1"/>
  <c r="G6" i="59"/>
  <c r="G5" i="59"/>
  <c r="G10" i="59" s="1"/>
  <c r="I43" i="60" l="1"/>
  <c r="I95" i="60"/>
  <c r="I38" i="59"/>
  <c r="I76" i="59"/>
  <c r="G58" i="58" l="1"/>
  <c r="G57" i="58"/>
  <c r="G56" i="58"/>
  <c r="G55" i="58"/>
  <c r="G54" i="58"/>
  <c r="G53" i="58"/>
  <c r="G52" i="58"/>
  <c r="G51" i="58"/>
  <c r="G50" i="58"/>
  <c r="G49" i="58"/>
  <c r="G48" i="58"/>
  <c r="G47" i="58"/>
  <c r="G46" i="58"/>
  <c r="G45" i="58"/>
  <c r="G44" i="58"/>
  <c r="G43" i="58"/>
  <c r="G42" i="58"/>
  <c r="I58" i="58" s="1"/>
  <c r="G41" i="58"/>
  <c r="G40" i="58"/>
  <c r="G39" i="58"/>
  <c r="G38" i="58"/>
  <c r="G37" i="58"/>
  <c r="G36" i="58"/>
  <c r="G35" i="58"/>
  <c r="G34" i="58"/>
  <c r="G33" i="58"/>
  <c r="G32" i="58"/>
  <c r="G31" i="58"/>
  <c r="G30" i="58"/>
  <c r="G29" i="58"/>
  <c r="G28" i="58"/>
  <c r="G27" i="58"/>
  <c r="G26" i="58"/>
  <c r="G25" i="58"/>
  <c r="G24" i="58"/>
  <c r="G23" i="58"/>
  <c r="G22" i="58"/>
  <c r="G21" i="58"/>
  <c r="G20" i="58"/>
  <c r="G19" i="58"/>
  <c r="G18" i="58"/>
  <c r="G17" i="58"/>
  <c r="G16" i="58"/>
  <c r="G15" i="58"/>
  <c r="G14" i="58"/>
  <c r="G13" i="58"/>
  <c r="G12" i="58"/>
  <c r="G11" i="58"/>
  <c r="G10" i="58"/>
  <c r="G9" i="58"/>
  <c r="G8" i="58"/>
  <c r="G7" i="58"/>
  <c r="G6" i="58"/>
  <c r="G59" i="58" s="1"/>
  <c r="G38" i="57"/>
  <c r="G37" i="57"/>
  <c r="G36" i="57"/>
  <c r="G35" i="57"/>
  <c r="I38" i="57" s="1"/>
  <c r="G34" i="57"/>
  <c r="I34" i="57" s="1"/>
  <c r="G33" i="57"/>
  <c r="G32" i="57"/>
  <c r="G31" i="57"/>
  <c r="G30" i="57"/>
  <c r="G29" i="57"/>
  <c r="G28" i="57"/>
  <c r="G27" i="57"/>
  <c r="I30" i="57" s="1"/>
  <c r="G26" i="57"/>
  <c r="G25" i="57"/>
  <c r="G24" i="57"/>
  <c r="G23" i="57"/>
  <c r="G22" i="57"/>
  <c r="G21" i="57"/>
  <c r="I23" i="57" s="1"/>
  <c r="I20" i="57"/>
  <c r="G20" i="57"/>
  <c r="G19" i="57"/>
  <c r="G18" i="57"/>
  <c r="G17" i="57"/>
  <c r="G16" i="57"/>
  <c r="G15" i="57"/>
  <c r="G14" i="57"/>
  <c r="G13" i="57"/>
  <c r="G12" i="57"/>
  <c r="G11" i="57"/>
  <c r="G10" i="57"/>
  <c r="G9" i="57"/>
  <c r="G8" i="57"/>
  <c r="G7" i="57"/>
  <c r="G6" i="57"/>
  <c r="I16" i="57" s="1"/>
  <c r="G5" i="57"/>
  <c r="G39" i="57" s="1"/>
  <c r="I41" i="58" l="1"/>
  <c r="G56" i="56"/>
  <c r="G50" i="56"/>
  <c r="G44" i="56"/>
  <c r="G41" i="56"/>
  <c r="G40" i="56"/>
  <c r="G39" i="56"/>
  <c r="G38" i="56"/>
  <c r="G37" i="56"/>
  <c r="G34" i="56"/>
  <c r="G33" i="56"/>
  <c r="G32" i="56"/>
  <c r="I56" i="56" s="1"/>
  <c r="G31" i="56"/>
  <c r="G30" i="56"/>
  <c r="I31" i="56" s="1"/>
  <c r="G29" i="56"/>
  <c r="G28" i="56"/>
  <c r="G27" i="56"/>
  <c r="G26" i="56"/>
  <c r="G25" i="56"/>
  <c r="G24" i="56"/>
  <c r="G23" i="56"/>
  <c r="G22" i="56"/>
  <c r="G21" i="56"/>
  <c r="G20" i="56"/>
  <c r="G19" i="56"/>
  <c r="G18" i="56"/>
  <c r="G17" i="56"/>
  <c r="G16" i="56"/>
  <c r="G15" i="56"/>
  <c r="G14" i="56"/>
  <c r="G13" i="56"/>
  <c r="G12" i="56"/>
  <c r="G11" i="56"/>
  <c r="G10" i="56"/>
  <c r="G9" i="56"/>
  <c r="G8" i="56"/>
  <c r="G7" i="56"/>
  <c r="G6" i="56"/>
  <c r="G57" i="56" s="1"/>
  <c r="G58" i="55"/>
  <c r="G57" i="55"/>
  <c r="G56" i="55"/>
  <c r="G50" i="55"/>
  <c r="G44" i="55"/>
  <c r="G41" i="55"/>
  <c r="G40" i="55"/>
  <c r="G39" i="55"/>
  <c r="G38" i="55"/>
  <c r="G37" i="55"/>
  <c r="G36" i="55"/>
  <c r="G35" i="55"/>
  <c r="G34" i="55"/>
  <c r="G33" i="55"/>
  <c r="I58" i="55" s="1"/>
  <c r="G32" i="55"/>
  <c r="G31" i="55"/>
  <c r="G30" i="55"/>
  <c r="I31" i="55" s="1"/>
  <c r="G29" i="55"/>
  <c r="I29" i="55" s="1"/>
  <c r="G28" i="55"/>
  <c r="G27" i="55"/>
  <c r="G26" i="55"/>
  <c r="G25" i="55"/>
  <c r="G24" i="55"/>
  <c r="G23" i="55"/>
  <c r="G22" i="55"/>
  <c r="G21" i="55"/>
  <c r="G20" i="55"/>
  <c r="G19" i="55"/>
  <c r="G18" i="55"/>
  <c r="G17" i="55"/>
  <c r="G16" i="55"/>
  <c r="G15" i="55"/>
  <c r="G14" i="55"/>
  <c r="G13" i="55"/>
  <c r="G12" i="55"/>
  <c r="I28" i="55" s="1"/>
  <c r="G11" i="55"/>
  <c r="G10" i="55"/>
  <c r="G9" i="55"/>
  <c r="G8" i="55"/>
  <c r="G7" i="55"/>
  <c r="G6" i="55"/>
  <c r="G59" i="55" s="1"/>
  <c r="G49" i="54"/>
  <c r="G43" i="54"/>
  <c r="G40" i="54"/>
  <c r="G39" i="54"/>
  <c r="G38" i="54"/>
  <c r="G37" i="54"/>
  <c r="G36" i="54"/>
  <c r="G35" i="54"/>
  <c r="G34" i="54"/>
  <c r="G33" i="54"/>
  <c r="G32" i="54"/>
  <c r="G31" i="54"/>
  <c r="I54" i="54" s="1"/>
  <c r="G30" i="54"/>
  <c r="I30" i="54" s="1"/>
  <c r="G29" i="54"/>
  <c r="G28" i="54"/>
  <c r="I28" i="54" s="1"/>
  <c r="G27" i="54"/>
  <c r="G26" i="54"/>
  <c r="G25" i="54"/>
  <c r="G24" i="54"/>
  <c r="G23" i="54"/>
  <c r="G22" i="54"/>
  <c r="G21" i="54"/>
  <c r="G20" i="54"/>
  <c r="G19" i="54"/>
  <c r="G18" i="54"/>
  <c r="G17" i="54"/>
  <c r="G16" i="54"/>
  <c r="G15" i="54"/>
  <c r="G14" i="54"/>
  <c r="G13" i="54"/>
  <c r="G12" i="54"/>
  <c r="G11" i="54"/>
  <c r="G10" i="54"/>
  <c r="G9" i="54"/>
  <c r="G8" i="54"/>
  <c r="I27" i="54" s="1"/>
  <c r="G7" i="54"/>
  <c r="G6" i="54"/>
  <c r="G55" i="54" s="1"/>
  <c r="G57" i="53"/>
  <c r="G51" i="53"/>
  <c r="G45" i="53"/>
  <c r="G42" i="53"/>
  <c r="G41" i="53"/>
  <c r="G40" i="53"/>
  <c r="G39" i="53"/>
  <c r="G38" i="53"/>
  <c r="G37" i="53"/>
  <c r="G36" i="53"/>
  <c r="G35" i="53"/>
  <c r="G34" i="53"/>
  <c r="G33" i="53"/>
  <c r="I57" i="53" s="1"/>
  <c r="I32" i="53"/>
  <c r="G32" i="53"/>
  <c r="G31" i="53"/>
  <c r="I30" i="53"/>
  <c r="G30" i="53"/>
  <c r="G29" i="53"/>
  <c r="G28" i="53"/>
  <c r="G27" i="53"/>
  <c r="G26" i="53"/>
  <c r="G25" i="53"/>
  <c r="G24" i="53"/>
  <c r="G23" i="53"/>
  <c r="G22" i="53"/>
  <c r="G21" i="53"/>
  <c r="G20" i="53"/>
  <c r="G19" i="53"/>
  <c r="G18" i="53"/>
  <c r="G17" i="53"/>
  <c r="G16" i="53"/>
  <c r="G15" i="53"/>
  <c r="G14" i="53"/>
  <c r="G13" i="53"/>
  <c r="G12" i="53"/>
  <c r="G11" i="53"/>
  <c r="G10" i="53"/>
  <c r="G9" i="53"/>
  <c r="G8" i="53"/>
  <c r="G7" i="53"/>
  <c r="G6" i="53"/>
  <c r="G58" i="53" s="1"/>
  <c r="G56" i="52"/>
  <c r="G50" i="52"/>
  <c r="G44" i="52"/>
  <c r="G41" i="52"/>
  <c r="G40" i="52"/>
  <c r="G39" i="52"/>
  <c r="G38" i="52"/>
  <c r="G37" i="52"/>
  <c r="G34" i="52"/>
  <c r="G33" i="52"/>
  <c r="G32" i="52"/>
  <c r="I56" i="52" s="1"/>
  <c r="G31" i="52"/>
  <c r="G30" i="52"/>
  <c r="I31" i="52" s="1"/>
  <c r="G29" i="52"/>
  <c r="G28" i="52"/>
  <c r="G27" i="52"/>
  <c r="G26" i="52"/>
  <c r="G25" i="52"/>
  <c r="G24" i="52"/>
  <c r="G23" i="52"/>
  <c r="G22" i="52"/>
  <c r="G21" i="52"/>
  <c r="G20" i="52"/>
  <c r="G19" i="52"/>
  <c r="G18" i="52"/>
  <c r="G17" i="52"/>
  <c r="G16" i="52"/>
  <c r="G15" i="52"/>
  <c r="G14" i="52"/>
  <c r="G13" i="52"/>
  <c r="G12" i="52"/>
  <c r="G11" i="52"/>
  <c r="G10" i="52"/>
  <c r="G9" i="52"/>
  <c r="G8" i="52"/>
  <c r="G7" i="52"/>
  <c r="G6" i="52"/>
  <c r="G57" i="52" s="1"/>
  <c r="G40" i="51"/>
  <c r="G37" i="51"/>
  <c r="G36" i="51"/>
  <c r="G35" i="51"/>
  <c r="G34" i="51"/>
  <c r="G33" i="51"/>
  <c r="G32" i="51"/>
  <c r="G31" i="51"/>
  <c r="G30" i="51"/>
  <c r="G29" i="51"/>
  <c r="G28" i="51"/>
  <c r="I45" i="51" s="1"/>
  <c r="G27" i="51"/>
  <c r="I27" i="51" s="1"/>
  <c r="G26" i="51"/>
  <c r="G25" i="51"/>
  <c r="G24" i="51"/>
  <c r="G23" i="51"/>
  <c r="G22" i="51"/>
  <c r="G21" i="51"/>
  <c r="G20" i="51"/>
  <c r="G19" i="51"/>
  <c r="G18" i="51"/>
  <c r="G17" i="51"/>
  <c r="G16" i="51"/>
  <c r="G15" i="51"/>
  <c r="G14" i="51"/>
  <c r="G13" i="51"/>
  <c r="G12" i="51"/>
  <c r="G11" i="51"/>
  <c r="I26" i="51" s="1"/>
  <c r="G10" i="51"/>
  <c r="G9" i="51"/>
  <c r="G8" i="51"/>
  <c r="G7" i="51"/>
  <c r="G6" i="51"/>
  <c r="G46" i="51" s="1"/>
  <c r="I46" i="50"/>
  <c r="G46" i="50"/>
  <c r="G45" i="50"/>
  <c r="G44" i="50"/>
  <c r="G43" i="50"/>
  <c r="G42" i="50"/>
  <c r="I44" i="50" s="1"/>
  <c r="G41" i="50"/>
  <c r="G40" i="50"/>
  <c r="G39" i="50"/>
  <c r="G38" i="50"/>
  <c r="G37" i="50"/>
  <c r="G36" i="50"/>
  <c r="I40" i="50" s="1"/>
  <c r="I35" i="50"/>
  <c r="G35" i="50"/>
  <c r="G34" i="50"/>
  <c r="G33" i="50"/>
  <c r="G32" i="50"/>
  <c r="G31" i="50"/>
  <c r="G30" i="50"/>
  <c r="G29" i="50"/>
  <c r="I34" i="50" s="1"/>
  <c r="G28" i="50"/>
  <c r="G27" i="50"/>
  <c r="G26" i="50"/>
  <c r="G25" i="50"/>
  <c r="G24" i="50"/>
  <c r="G23" i="50"/>
  <c r="I28" i="50" s="1"/>
  <c r="I22" i="50"/>
  <c r="G22" i="50"/>
  <c r="G21" i="50"/>
  <c r="G20" i="50"/>
  <c r="G19" i="50"/>
  <c r="G18" i="50"/>
  <c r="G17" i="50"/>
  <c r="G16" i="50"/>
  <c r="I18" i="50" s="1"/>
  <c r="G15" i="50"/>
  <c r="G14" i="50"/>
  <c r="G13" i="50"/>
  <c r="G12" i="50"/>
  <c r="G11" i="50"/>
  <c r="G10" i="50"/>
  <c r="G9" i="50"/>
  <c r="I11" i="50" s="1"/>
  <c r="G8" i="50"/>
  <c r="G7" i="50"/>
  <c r="G6" i="50"/>
  <c r="G47" i="50" s="1"/>
  <c r="G42" i="49"/>
  <c r="I42" i="49" s="1"/>
  <c r="G41" i="49"/>
  <c r="G40" i="49"/>
  <c r="G39" i="49"/>
  <c r="G38" i="49"/>
  <c r="I41" i="49" s="1"/>
  <c r="G37" i="49"/>
  <c r="G36" i="49"/>
  <c r="G35" i="49"/>
  <c r="G34" i="49"/>
  <c r="I37" i="49" s="1"/>
  <c r="G33" i="49"/>
  <c r="G32" i="49"/>
  <c r="I33" i="49" s="1"/>
  <c r="G31" i="49"/>
  <c r="G30" i="49"/>
  <c r="G29" i="49"/>
  <c r="G28" i="49"/>
  <c r="I28" i="49" s="1"/>
  <c r="G27" i="49"/>
  <c r="G26" i="49"/>
  <c r="I27" i="49" s="1"/>
  <c r="G25" i="49"/>
  <c r="G24" i="49"/>
  <c r="G23" i="49"/>
  <c r="G22" i="49"/>
  <c r="G21" i="49"/>
  <c r="G20" i="49"/>
  <c r="G19" i="49"/>
  <c r="I21" i="49" s="1"/>
  <c r="G18" i="49"/>
  <c r="G17" i="49"/>
  <c r="G16" i="49"/>
  <c r="G15" i="49"/>
  <c r="G14" i="49"/>
  <c r="G13" i="49"/>
  <c r="G12" i="49"/>
  <c r="I17" i="49" s="1"/>
  <c r="G11" i="49"/>
  <c r="G10" i="49"/>
  <c r="G9" i="49"/>
  <c r="G8" i="49"/>
  <c r="G7" i="49"/>
  <c r="G6" i="49"/>
  <c r="G43" i="49" s="1"/>
  <c r="G36" i="48"/>
  <c r="G35" i="48"/>
  <c r="I36" i="48" s="1"/>
  <c r="G34" i="48"/>
  <c r="G33" i="48"/>
  <c r="I34" i="48" s="1"/>
  <c r="I32" i="48"/>
  <c r="G32" i="48"/>
  <c r="G31" i="48"/>
  <c r="G30" i="48"/>
  <c r="G29" i="48"/>
  <c r="G28" i="48"/>
  <c r="I28" i="48" s="1"/>
  <c r="G27" i="48"/>
  <c r="I27" i="48" s="1"/>
  <c r="G26" i="48"/>
  <c r="G25" i="48"/>
  <c r="G24" i="48"/>
  <c r="G23" i="48"/>
  <c r="G22" i="48"/>
  <c r="G21" i="48"/>
  <c r="G20" i="48"/>
  <c r="I21" i="48" s="1"/>
  <c r="G19" i="48"/>
  <c r="G18" i="48"/>
  <c r="G17" i="48"/>
  <c r="G16" i="48"/>
  <c r="G15" i="48"/>
  <c r="G14" i="48"/>
  <c r="G13" i="48"/>
  <c r="G12" i="48"/>
  <c r="I17" i="48" s="1"/>
  <c r="G11" i="48"/>
  <c r="G10" i="48"/>
  <c r="G9" i="48"/>
  <c r="G8" i="48"/>
  <c r="G7" i="48"/>
  <c r="G6" i="48"/>
  <c r="G37" i="48" s="1"/>
  <c r="G45" i="47"/>
  <c r="I45" i="47" s="1"/>
  <c r="G44" i="47"/>
  <c r="G43" i="47"/>
  <c r="G42" i="47"/>
  <c r="G41" i="47"/>
  <c r="I44" i="47" s="1"/>
  <c r="G40" i="47"/>
  <c r="G39" i="47"/>
  <c r="G38" i="47"/>
  <c r="G37" i="47"/>
  <c r="G36" i="47"/>
  <c r="I40" i="47" s="1"/>
  <c r="G35" i="47"/>
  <c r="I35" i="47" s="1"/>
  <c r="G34" i="47"/>
  <c r="G33" i="47"/>
  <c r="G32" i="47"/>
  <c r="G31" i="47"/>
  <c r="G30" i="47"/>
  <c r="G29" i="47"/>
  <c r="I34" i="47" s="1"/>
  <c r="I28" i="47"/>
  <c r="G28" i="47"/>
  <c r="G27" i="47"/>
  <c r="G26" i="47"/>
  <c r="G25" i="47"/>
  <c r="G24" i="47"/>
  <c r="G23" i="47"/>
  <c r="G22" i="47"/>
  <c r="G21" i="47"/>
  <c r="G20" i="47"/>
  <c r="I23" i="47" s="1"/>
  <c r="G19" i="47"/>
  <c r="G18" i="47"/>
  <c r="G17" i="47"/>
  <c r="G16" i="47"/>
  <c r="G15" i="47"/>
  <c r="I19" i="47" s="1"/>
  <c r="G14" i="47"/>
  <c r="G13" i="47"/>
  <c r="G12" i="47"/>
  <c r="G11" i="47"/>
  <c r="G10" i="47"/>
  <c r="G9" i="47"/>
  <c r="G8" i="47"/>
  <c r="I12" i="47" s="1"/>
  <c r="G7" i="47"/>
  <c r="G6" i="47"/>
  <c r="G46" i="47" s="1"/>
  <c r="G50" i="46"/>
  <c r="I50" i="46" s="1"/>
  <c r="G49" i="46"/>
  <c r="G48" i="46"/>
  <c r="G47" i="46"/>
  <c r="G46" i="46"/>
  <c r="G45" i="46"/>
  <c r="I49" i="46" s="1"/>
  <c r="G44" i="46"/>
  <c r="G43" i="46"/>
  <c r="G42" i="46"/>
  <c r="I44" i="46" s="1"/>
  <c r="G41" i="46"/>
  <c r="G40" i="46"/>
  <c r="I41" i="46" s="1"/>
  <c r="G39" i="46"/>
  <c r="G38" i="46"/>
  <c r="G37" i="46"/>
  <c r="G36" i="46"/>
  <c r="G35" i="46"/>
  <c r="G33" i="46"/>
  <c r="G32" i="46"/>
  <c r="I37" i="46" s="1"/>
  <c r="G31" i="46"/>
  <c r="G30" i="46"/>
  <c r="I30" i="46" s="1"/>
  <c r="G29" i="46"/>
  <c r="G28" i="46"/>
  <c r="G27" i="46"/>
  <c r="G26" i="46"/>
  <c r="G25" i="46"/>
  <c r="I29" i="46" s="1"/>
  <c r="G24" i="46"/>
  <c r="G23" i="46"/>
  <c r="G22" i="46"/>
  <c r="G21" i="46"/>
  <c r="I24" i="46" s="1"/>
  <c r="G20" i="46"/>
  <c r="I20" i="46" s="1"/>
  <c r="G19" i="46"/>
  <c r="G18" i="46"/>
  <c r="G17" i="46"/>
  <c r="G16" i="46"/>
  <c r="G15" i="46"/>
  <c r="G14" i="46"/>
  <c r="G13" i="46"/>
  <c r="G12" i="46"/>
  <c r="G11" i="46"/>
  <c r="G10" i="46"/>
  <c r="G9" i="46"/>
  <c r="G8" i="46"/>
  <c r="G7" i="46"/>
  <c r="G6" i="46"/>
  <c r="G51" i="46" s="1"/>
  <c r="G46" i="45"/>
  <c r="I46" i="45" s="1"/>
  <c r="G45" i="45"/>
  <c r="G44" i="45"/>
  <c r="G43" i="45"/>
  <c r="G42" i="45"/>
  <c r="I45" i="45" s="1"/>
  <c r="G41" i="45"/>
  <c r="G40" i="45"/>
  <c r="G39" i="45"/>
  <c r="G38" i="45"/>
  <c r="G37" i="45"/>
  <c r="G36" i="45"/>
  <c r="G35" i="45"/>
  <c r="I40" i="45" s="1"/>
  <c r="G34" i="45"/>
  <c r="G33" i="45"/>
  <c r="G32" i="45"/>
  <c r="G31" i="45"/>
  <c r="I34" i="45" s="1"/>
  <c r="G30" i="45"/>
  <c r="I30" i="45" s="1"/>
  <c r="I29" i="45"/>
  <c r="G29" i="45"/>
  <c r="G28" i="45"/>
  <c r="G27" i="45"/>
  <c r="G26" i="45"/>
  <c r="G25" i="45"/>
  <c r="G24" i="45"/>
  <c r="G23" i="45"/>
  <c r="I24" i="45" s="1"/>
  <c r="G22" i="45"/>
  <c r="G21" i="45"/>
  <c r="G20" i="45"/>
  <c r="G19" i="45"/>
  <c r="G18" i="45"/>
  <c r="G17" i="45"/>
  <c r="G16" i="45"/>
  <c r="I20" i="45" s="1"/>
  <c r="G15" i="45"/>
  <c r="G14" i="45"/>
  <c r="G13" i="45"/>
  <c r="G12" i="45"/>
  <c r="G11" i="45"/>
  <c r="G10" i="45"/>
  <c r="G9" i="45"/>
  <c r="G8" i="45"/>
  <c r="G7" i="45"/>
  <c r="G6" i="45"/>
  <c r="G47" i="45" s="1"/>
  <c r="I29" i="56" l="1"/>
  <c r="I29" i="53"/>
  <c r="I29" i="52"/>
  <c r="I10" i="49"/>
  <c r="I11" i="48"/>
  <c r="I15" i="46"/>
  <c r="I14" i="45"/>
  <c r="G73" i="42" l="1"/>
  <c r="G72" i="42"/>
  <c r="G71" i="42"/>
  <c r="G70" i="42"/>
  <c r="G69" i="42"/>
  <c r="G68" i="42"/>
  <c r="G67" i="42"/>
  <c r="I73" i="42" s="1"/>
  <c r="G65" i="42"/>
  <c r="G64" i="42"/>
  <c r="G63" i="42"/>
  <c r="G62" i="42"/>
  <c r="G61" i="42"/>
  <c r="G60" i="42"/>
  <c r="G59" i="42"/>
  <c r="G58" i="42"/>
  <c r="G57" i="42"/>
  <c r="G56" i="42"/>
  <c r="G55" i="42"/>
  <c r="G54" i="42"/>
  <c r="G53" i="42"/>
  <c r="G52" i="42"/>
  <c r="G51" i="42"/>
  <c r="G50" i="42"/>
  <c r="G49" i="42"/>
  <c r="G48" i="42"/>
  <c r="G47" i="42"/>
  <c r="G46" i="42"/>
  <c r="G45" i="42"/>
  <c r="G44" i="42"/>
  <c r="G43" i="42"/>
  <c r="G42" i="42"/>
  <c r="G41" i="42"/>
  <c r="G40" i="42"/>
  <c r="G39" i="42"/>
  <c r="G38" i="42"/>
  <c r="G37" i="42"/>
  <c r="G74" i="42" s="1"/>
  <c r="G36" i="42"/>
  <c r="G35" i="42"/>
  <c r="G34" i="42"/>
  <c r="I65" i="42" s="1"/>
  <c r="G32" i="42"/>
  <c r="G31" i="42"/>
  <c r="I32" i="42" s="1"/>
  <c r="G29" i="42"/>
  <c r="G28" i="42"/>
  <c r="G27" i="42"/>
  <c r="G26" i="42"/>
  <c r="G25" i="42"/>
  <c r="G24" i="42"/>
  <c r="G23" i="42"/>
  <c r="G22" i="42"/>
  <c r="G21" i="42"/>
  <c r="G20" i="42"/>
  <c r="G19" i="42"/>
  <c r="G18" i="42"/>
  <c r="G17" i="42"/>
  <c r="G16" i="42"/>
  <c r="G15" i="42"/>
  <c r="G14" i="42"/>
  <c r="G13" i="42"/>
  <c r="G12" i="42"/>
  <c r="I29" i="42" s="1"/>
  <c r="G10" i="42"/>
  <c r="G9" i="42"/>
  <c r="G8" i="42"/>
  <c r="G7" i="42"/>
  <c r="G75" i="41"/>
  <c r="G74" i="41"/>
  <c r="G73" i="41"/>
  <c r="G72" i="41"/>
  <c r="G71" i="41"/>
  <c r="G70" i="41"/>
  <c r="I75" i="41" s="1"/>
  <c r="G69" i="41"/>
  <c r="G67" i="41"/>
  <c r="G66" i="41"/>
  <c r="G65" i="41"/>
  <c r="G64" i="41"/>
  <c r="G63" i="41"/>
  <c r="G62" i="41"/>
  <c r="G61" i="41"/>
  <c r="G60" i="41"/>
  <c r="G59" i="41"/>
  <c r="G58" i="41"/>
  <c r="G57" i="41"/>
  <c r="G56" i="41"/>
  <c r="G55" i="41"/>
  <c r="G54" i="41"/>
  <c r="G53" i="41"/>
  <c r="G52" i="41"/>
  <c r="G51" i="41"/>
  <c r="G50" i="41"/>
  <c r="G49" i="41"/>
  <c r="G48" i="41"/>
  <c r="G47" i="41"/>
  <c r="G46" i="41"/>
  <c r="G45" i="41"/>
  <c r="G44" i="41"/>
  <c r="G43" i="41"/>
  <c r="G42" i="41"/>
  <c r="G41" i="41"/>
  <c r="G40" i="41"/>
  <c r="G39" i="41"/>
  <c r="G38" i="41"/>
  <c r="G37" i="41"/>
  <c r="G76" i="41" s="1"/>
  <c r="G36" i="41"/>
  <c r="I67" i="41" s="1"/>
  <c r="G35" i="41"/>
  <c r="G34" i="41"/>
  <c r="G32" i="41"/>
  <c r="G31" i="41"/>
  <c r="I32" i="41" s="1"/>
  <c r="G29" i="41"/>
  <c r="G28" i="41"/>
  <c r="G27" i="41"/>
  <c r="G26" i="41"/>
  <c r="G25" i="41"/>
  <c r="G24" i="41"/>
  <c r="G23" i="41"/>
  <c r="G22" i="41"/>
  <c r="G21" i="41"/>
  <c r="G20" i="41"/>
  <c r="G19" i="41"/>
  <c r="G18" i="41"/>
  <c r="G17" i="41"/>
  <c r="G16" i="41"/>
  <c r="G15" i="41"/>
  <c r="G14" i="41"/>
  <c r="I29" i="41" s="1"/>
  <c r="G13" i="41"/>
  <c r="G12" i="41"/>
  <c r="G10" i="41"/>
  <c r="G9" i="41"/>
  <c r="G8" i="41"/>
  <c r="G7" i="41"/>
  <c r="G70" i="40"/>
  <c r="G69" i="40"/>
  <c r="G68" i="40"/>
  <c r="G67" i="40"/>
  <c r="G66" i="40"/>
  <c r="G65" i="40"/>
  <c r="G64" i="40"/>
  <c r="I70" i="40" s="1"/>
  <c r="G62" i="40"/>
  <c r="G61" i="40"/>
  <c r="G60" i="40"/>
  <c r="G59" i="40"/>
  <c r="G58" i="40"/>
  <c r="G57" i="40"/>
  <c r="G56" i="40"/>
  <c r="G55" i="40"/>
  <c r="G54" i="40"/>
  <c r="G53" i="40"/>
  <c r="G52" i="40"/>
  <c r="G51" i="40"/>
  <c r="G50" i="40"/>
  <c r="G49" i="40"/>
  <c r="G48" i="40"/>
  <c r="G47" i="40"/>
  <c r="G46" i="40"/>
  <c r="G45" i="40"/>
  <c r="G44" i="40"/>
  <c r="G43" i="40"/>
  <c r="G42" i="40"/>
  <c r="G41" i="40"/>
  <c r="G40" i="40"/>
  <c r="G39" i="40"/>
  <c r="G38" i="40"/>
  <c r="G37" i="40"/>
  <c r="G36" i="40"/>
  <c r="G35" i="40"/>
  <c r="G71" i="40" s="1"/>
  <c r="G34" i="40"/>
  <c r="G33" i="40"/>
  <c r="G32" i="40"/>
  <c r="I62" i="40" s="1"/>
  <c r="G30" i="40"/>
  <c r="G29" i="40"/>
  <c r="I30" i="40" s="1"/>
  <c r="G27" i="40"/>
  <c r="G26" i="40"/>
  <c r="G25" i="40"/>
  <c r="G24" i="40"/>
  <c r="G23" i="40"/>
  <c r="G22" i="40"/>
  <c r="G21" i="40"/>
  <c r="G20" i="40"/>
  <c r="G19" i="40"/>
  <c r="G18" i="40"/>
  <c r="G17" i="40"/>
  <c r="G16" i="40"/>
  <c r="G15" i="40"/>
  <c r="G14" i="40"/>
  <c r="G13" i="40"/>
  <c r="G12" i="40"/>
  <c r="G10" i="40"/>
  <c r="G9" i="40"/>
  <c r="G8" i="40"/>
  <c r="I27" i="40" s="1"/>
  <c r="G7" i="40"/>
  <c r="G75" i="39"/>
  <c r="G74" i="39"/>
  <c r="G72" i="39"/>
  <c r="G71" i="39"/>
  <c r="G70" i="39"/>
  <c r="G69" i="39"/>
  <c r="I75" i="39" s="1"/>
  <c r="G68"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76" i="39" s="1"/>
  <c r="G35" i="39"/>
  <c r="I66" i="39" s="1"/>
  <c r="G34" i="39"/>
  <c r="G33" i="39"/>
  <c r="G31" i="39"/>
  <c r="G30" i="39"/>
  <c r="I31" i="39" s="1"/>
  <c r="G28" i="39"/>
  <c r="G27" i="39"/>
  <c r="G26" i="39"/>
  <c r="G25" i="39"/>
  <c r="G24" i="39"/>
  <c r="G23" i="39"/>
  <c r="G22" i="39"/>
  <c r="G21" i="39"/>
  <c r="G20" i="39"/>
  <c r="G19" i="39"/>
  <c r="G18" i="39"/>
  <c r="G17" i="39"/>
  <c r="G16" i="39"/>
  <c r="G15" i="39"/>
  <c r="G14" i="39"/>
  <c r="G13" i="39"/>
  <c r="I28" i="39" s="1"/>
  <c r="G12" i="39"/>
  <c r="G10" i="39"/>
  <c r="G9" i="39"/>
  <c r="G8" i="39"/>
  <c r="G7" i="39"/>
  <c r="G71" i="38"/>
  <c r="G70" i="38"/>
  <c r="G69" i="38"/>
  <c r="G68" i="38"/>
  <c r="G67" i="38"/>
  <c r="G66" i="38"/>
  <c r="G65" i="38"/>
  <c r="G64" i="38"/>
  <c r="I71" i="38" s="1"/>
  <c r="G62" i="38"/>
  <c r="G61" i="38"/>
  <c r="G60" i="38"/>
  <c r="G59" i="38"/>
  <c r="G58" i="38"/>
  <c r="G57" i="38"/>
  <c r="G56" i="38"/>
  <c r="G55" i="38"/>
  <c r="G54" i="38"/>
  <c r="G53" i="38"/>
  <c r="G52" i="38"/>
  <c r="G51" i="38"/>
  <c r="G50" i="38"/>
  <c r="G49" i="38"/>
  <c r="G48" i="38"/>
  <c r="G47" i="38"/>
  <c r="G46" i="38"/>
  <c r="G45" i="38"/>
  <c r="G44" i="38"/>
  <c r="G43" i="38"/>
  <c r="G42" i="38"/>
  <c r="G41" i="38"/>
  <c r="G40" i="38"/>
  <c r="G39" i="38"/>
  <c r="G38" i="38"/>
  <c r="G37" i="38"/>
  <c r="G36" i="38"/>
  <c r="G35" i="38"/>
  <c r="G72" i="38" s="1"/>
  <c r="G34" i="38"/>
  <c r="G33" i="38"/>
  <c r="G32" i="38"/>
  <c r="I62" i="38" s="1"/>
  <c r="I30" i="38"/>
  <c r="G30" i="38"/>
  <c r="G29" i="38"/>
  <c r="G27" i="38"/>
  <c r="G26" i="38"/>
  <c r="G25" i="38"/>
  <c r="G24" i="38"/>
  <c r="G23" i="38"/>
  <c r="G22" i="38"/>
  <c r="G21" i="38"/>
  <c r="G20" i="38"/>
  <c r="G19" i="38"/>
  <c r="G18" i="38"/>
  <c r="G17" i="38"/>
  <c r="G16" i="38"/>
  <c r="G15" i="38"/>
  <c r="G14" i="38"/>
  <c r="G13" i="38"/>
  <c r="G12" i="38"/>
  <c r="G10" i="38"/>
  <c r="G9" i="38"/>
  <c r="G8" i="38"/>
  <c r="G7" i="38"/>
  <c r="I27" i="38" s="1"/>
  <c r="G73" i="37"/>
  <c r="G72" i="37"/>
  <c r="G71" i="37"/>
  <c r="G70" i="37"/>
  <c r="G69" i="37"/>
  <c r="G68" i="37"/>
  <c r="G67" i="37"/>
  <c r="G66" i="37"/>
  <c r="I73" i="37" s="1"/>
  <c r="G64" i="37"/>
  <c r="G63" i="37"/>
  <c r="G62" i="37"/>
  <c r="G61" i="37"/>
  <c r="G60" i="37"/>
  <c r="G59" i="37"/>
  <c r="G58" i="37"/>
  <c r="G57" i="37"/>
  <c r="G56" i="37"/>
  <c r="G55" i="37"/>
  <c r="G54" i="37"/>
  <c r="G53" i="37"/>
  <c r="G52" i="37"/>
  <c r="G51" i="37"/>
  <c r="G50" i="37"/>
  <c r="G49" i="37"/>
  <c r="G48" i="37"/>
  <c r="G47" i="37"/>
  <c r="G46" i="37"/>
  <c r="G45" i="37"/>
  <c r="G44" i="37"/>
  <c r="G43" i="37"/>
  <c r="G42" i="37"/>
  <c r="G41" i="37"/>
  <c r="G40" i="37"/>
  <c r="G39" i="37"/>
  <c r="G38" i="37"/>
  <c r="G37" i="37"/>
  <c r="G36" i="37"/>
  <c r="G35" i="37"/>
  <c r="G74" i="37" s="1"/>
  <c r="G34" i="37"/>
  <c r="G33" i="37"/>
  <c r="G32" i="37"/>
  <c r="I64" i="37" s="1"/>
  <c r="G30" i="37"/>
  <c r="G29" i="37"/>
  <c r="I30" i="37" s="1"/>
  <c r="G27" i="37"/>
  <c r="G26" i="37"/>
  <c r="G25" i="37"/>
  <c r="G24" i="37"/>
  <c r="G23" i="37"/>
  <c r="G22" i="37"/>
  <c r="G21" i="37"/>
  <c r="G20" i="37"/>
  <c r="G19" i="37"/>
  <c r="G18" i="37"/>
  <c r="G17" i="37"/>
  <c r="G16" i="37"/>
  <c r="G15" i="37"/>
  <c r="G14" i="37"/>
  <c r="G13" i="37"/>
  <c r="G12" i="37"/>
  <c r="I27" i="37" s="1"/>
  <c r="G10" i="37"/>
  <c r="G9" i="37"/>
  <c r="G8" i="37"/>
  <c r="G7" i="37"/>
  <c r="G75" i="36"/>
  <c r="G74" i="36"/>
  <c r="G73" i="36"/>
  <c r="G72" i="36"/>
  <c r="G71" i="36"/>
  <c r="G70" i="36"/>
  <c r="G69" i="36"/>
  <c r="G68" i="36"/>
  <c r="I75" i="36" s="1"/>
  <c r="G66" i="36"/>
  <c r="G65" i="36"/>
  <c r="G64" i="36"/>
  <c r="G63" i="36"/>
  <c r="G62" i="36"/>
  <c r="G61" i="36"/>
  <c r="G60" i="36"/>
  <c r="G59" i="36"/>
  <c r="G58" i="36"/>
  <c r="G57" i="36"/>
  <c r="G56" i="36"/>
  <c r="G55" i="36"/>
  <c r="G54" i="36"/>
  <c r="G53" i="36"/>
  <c r="G52" i="36"/>
  <c r="G51" i="36"/>
  <c r="G50" i="36"/>
  <c r="G49" i="36"/>
  <c r="G48" i="36"/>
  <c r="G47" i="36"/>
  <c r="G46" i="36"/>
  <c r="G45" i="36"/>
  <c r="G44" i="36"/>
  <c r="G43" i="36"/>
  <c r="G42" i="36"/>
  <c r="G41" i="36"/>
  <c r="G40" i="36"/>
  <c r="G39" i="36"/>
  <c r="G38" i="36"/>
  <c r="G37" i="36"/>
  <c r="G76" i="36" s="1"/>
  <c r="G36" i="36"/>
  <c r="G35" i="36"/>
  <c r="G34" i="36"/>
  <c r="I66" i="36" s="1"/>
  <c r="G32" i="36"/>
  <c r="G31" i="36"/>
  <c r="I32" i="36" s="1"/>
  <c r="G29" i="36"/>
  <c r="G28" i="36"/>
  <c r="G27" i="36"/>
  <c r="G26" i="36"/>
  <c r="G25" i="36"/>
  <c r="G24" i="36"/>
  <c r="G23" i="36"/>
  <c r="G22" i="36"/>
  <c r="G21" i="36"/>
  <c r="G20" i="36"/>
  <c r="G19" i="36"/>
  <c r="G18" i="36"/>
  <c r="G17" i="36"/>
  <c r="G16" i="36"/>
  <c r="G15" i="36"/>
  <c r="G14" i="36"/>
  <c r="I29" i="36" s="1"/>
  <c r="G13" i="36"/>
  <c r="G12" i="36"/>
  <c r="G11" i="36"/>
  <c r="G10" i="36"/>
  <c r="G9" i="36"/>
  <c r="G8" i="36"/>
  <c r="G7" i="36"/>
  <c r="G42" i="35"/>
  <c r="G41" i="35"/>
  <c r="G40" i="35"/>
  <c r="G39" i="35"/>
  <c r="G38" i="35"/>
  <c r="G37" i="35"/>
  <c r="G36" i="35"/>
  <c r="G35" i="35"/>
  <c r="I44" i="35" s="1"/>
  <c r="I32" i="35"/>
  <c r="G32" i="35"/>
  <c r="G30" i="35"/>
  <c r="G29" i="35"/>
  <c r="I30" i="35" s="1"/>
  <c r="G27" i="35"/>
  <c r="G26" i="35"/>
  <c r="G25" i="35"/>
  <c r="G24" i="35"/>
  <c r="G23" i="35"/>
  <c r="G22" i="35"/>
  <c r="G21" i="35"/>
  <c r="G20" i="35"/>
  <c r="G19" i="35"/>
  <c r="G18" i="35"/>
  <c r="G17" i="35"/>
  <c r="G16" i="35"/>
  <c r="G15" i="35"/>
  <c r="G14" i="35"/>
  <c r="G13" i="35"/>
  <c r="G12" i="35"/>
  <c r="I27" i="35" s="1"/>
  <c r="G11" i="35"/>
  <c r="G10" i="35"/>
  <c r="G9" i="35"/>
  <c r="G8" i="35"/>
  <c r="G45" i="35" s="1"/>
  <c r="G38" i="34"/>
  <c r="G37" i="34"/>
  <c r="G36" i="34"/>
  <c r="G35" i="34"/>
  <c r="G34" i="34"/>
  <c r="G33" i="34"/>
  <c r="I40" i="34" s="1"/>
  <c r="G32" i="34"/>
  <c r="I29" i="34"/>
  <c r="G29" i="34"/>
  <c r="G27" i="34"/>
  <c r="G26" i="34"/>
  <c r="G25" i="34"/>
  <c r="G24" i="34"/>
  <c r="G23" i="34"/>
  <c r="G22" i="34"/>
  <c r="G21" i="34"/>
  <c r="G20" i="34"/>
  <c r="G19" i="34"/>
  <c r="G18" i="34"/>
  <c r="G17" i="34"/>
  <c r="G16" i="34"/>
  <c r="G15" i="34"/>
  <c r="G14" i="34"/>
  <c r="G13" i="34"/>
  <c r="G12" i="34"/>
  <c r="G11" i="34"/>
  <c r="G10" i="34"/>
  <c r="G9" i="34"/>
  <c r="G8" i="34"/>
  <c r="G41" i="34" s="1"/>
  <c r="G42" i="33"/>
  <c r="G41" i="33"/>
  <c r="G40" i="33"/>
  <c r="G39" i="33"/>
  <c r="G38" i="33"/>
  <c r="G37" i="33"/>
  <c r="G36" i="33"/>
  <c r="G35" i="33"/>
  <c r="I44" i="33" s="1"/>
  <c r="I32" i="33"/>
  <c r="G32" i="33"/>
  <c r="G30" i="33"/>
  <c r="I30" i="33" s="1"/>
  <c r="G28" i="33"/>
  <c r="G27" i="33"/>
  <c r="G26" i="33"/>
  <c r="G25" i="33"/>
  <c r="G24" i="33"/>
  <c r="G23" i="33"/>
  <c r="G22" i="33"/>
  <c r="G21" i="33"/>
  <c r="G20" i="33"/>
  <c r="G19" i="33"/>
  <c r="G18" i="33"/>
  <c r="G17" i="33"/>
  <c r="G16" i="33"/>
  <c r="G15" i="33"/>
  <c r="G14" i="33"/>
  <c r="G13" i="33"/>
  <c r="G12" i="33"/>
  <c r="G11" i="33"/>
  <c r="G10" i="33"/>
  <c r="G9" i="33"/>
  <c r="I28" i="33" s="1"/>
  <c r="G8" i="33"/>
  <c r="I40" i="32"/>
  <c r="G38" i="32"/>
  <c r="G37" i="32"/>
  <c r="G36" i="32"/>
  <c r="G35" i="32"/>
  <c r="G34" i="32"/>
  <c r="G33" i="32"/>
  <c r="G32" i="32"/>
  <c r="I29" i="32"/>
  <c r="G29" i="32"/>
  <c r="G27" i="32"/>
  <c r="I27" i="32" s="1"/>
  <c r="G25" i="32"/>
  <c r="G24" i="32"/>
  <c r="G23" i="32"/>
  <c r="G22" i="32"/>
  <c r="G21" i="32"/>
  <c r="G20" i="32"/>
  <c r="G19" i="32"/>
  <c r="G18" i="32"/>
  <c r="G17" i="32"/>
  <c r="G16" i="32"/>
  <c r="G15" i="32"/>
  <c r="G14" i="32"/>
  <c r="G41" i="32" s="1"/>
  <c r="G13" i="32"/>
  <c r="G12" i="32"/>
  <c r="G11" i="32"/>
  <c r="G10" i="32"/>
  <c r="G9" i="32"/>
  <c r="G8" i="32"/>
  <c r="I25" i="32" s="1"/>
  <c r="G42" i="31"/>
  <c r="G41" i="31"/>
  <c r="G40" i="31"/>
  <c r="G39" i="31"/>
  <c r="G38" i="31"/>
  <c r="G37" i="31"/>
  <c r="G36" i="31"/>
  <c r="G35" i="31"/>
  <c r="G34" i="31"/>
  <c r="I44" i="31" s="1"/>
  <c r="G31" i="31"/>
  <c r="I31" i="31" s="1"/>
  <c r="G29" i="31"/>
  <c r="I29" i="31" s="1"/>
  <c r="G27" i="31"/>
  <c r="G26" i="31"/>
  <c r="G25" i="31"/>
  <c r="G24" i="31"/>
  <c r="G23" i="31"/>
  <c r="G22" i="31"/>
  <c r="G21" i="31"/>
  <c r="G20" i="31"/>
  <c r="G19" i="31"/>
  <c r="G18" i="31"/>
  <c r="G17" i="31"/>
  <c r="G16" i="31"/>
  <c r="G15" i="31"/>
  <c r="G14" i="31"/>
  <c r="G13" i="31"/>
  <c r="G12" i="31"/>
  <c r="G11" i="31"/>
  <c r="I27" i="31" s="1"/>
  <c r="G10" i="31"/>
  <c r="G9" i="31"/>
  <c r="G8" i="31"/>
  <c r="G52" i="30"/>
  <c r="G49" i="30"/>
  <c r="G48" i="30"/>
  <c r="G47" i="30"/>
  <c r="G46" i="30"/>
  <c r="G45" i="30"/>
  <c r="G44" i="30"/>
  <c r="G43" i="30"/>
  <c r="G42" i="30"/>
  <c r="G41" i="30"/>
  <c r="G40" i="30"/>
  <c r="G39" i="30"/>
  <c r="G38" i="30"/>
  <c r="G37" i="30"/>
  <c r="I57" i="30" s="1"/>
  <c r="I34" i="30"/>
  <c r="G34" i="30"/>
  <c r="G32" i="30"/>
  <c r="G31" i="30"/>
  <c r="G30" i="30"/>
  <c r="G29" i="30"/>
  <c r="G28" i="30"/>
  <c r="G27" i="30"/>
  <c r="G26" i="30"/>
  <c r="G25" i="30"/>
  <c r="G24" i="30"/>
  <c r="G23" i="30"/>
  <c r="G22" i="30"/>
  <c r="G21" i="30"/>
  <c r="G20" i="30"/>
  <c r="G19" i="30"/>
  <c r="G18" i="30"/>
  <c r="G17" i="30"/>
  <c r="G16" i="30"/>
  <c r="G15" i="30"/>
  <c r="G14" i="30"/>
  <c r="G13" i="30"/>
  <c r="G12" i="30"/>
  <c r="G11" i="30"/>
  <c r="G10" i="30"/>
  <c r="G9" i="30"/>
  <c r="G8" i="30"/>
  <c r="G58" i="30" s="1"/>
  <c r="G46" i="29"/>
  <c r="G43" i="29"/>
  <c r="G42" i="29"/>
  <c r="G41" i="29"/>
  <c r="G40" i="29"/>
  <c r="G39" i="29"/>
  <c r="G38" i="29"/>
  <c r="G37" i="29"/>
  <c r="G36" i="29"/>
  <c r="G35" i="29"/>
  <c r="G34" i="29"/>
  <c r="I51" i="29" s="1"/>
  <c r="G31" i="29"/>
  <c r="I31" i="29" s="1"/>
  <c r="G29" i="29"/>
  <c r="G28" i="29"/>
  <c r="G27" i="29"/>
  <c r="G26" i="29"/>
  <c r="G25" i="29"/>
  <c r="G24" i="29"/>
  <c r="G23" i="29"/>
  <c r="G22" i="29"/>
  <c r="I29" i="29" s="1"/>
  <c r="G21" i="29"/>
  <c r="G20" i="29"/>
  <c r="G19" i="29"/>
  <c r="G18" i="29"/>
  <c r="G17" i="29"/>
  <c r="G16" i="29"/>
  <c r="G15" i="29"/>
  <c r="G14" i="29"/>
  <c r="G13" i="29"/>
  <c r="G12" i="29"/>
  <c r="G11" i="29"/>
  <c r="G10" i="29"/>
  <c r="G9" i="29"/>
  <c r="G8" i="29"/>
  <c r="G52" i="29" s="1"/>
  <c r="G48" i="28"/>
  <c r="G45" i="28"/>
  <c r="G44" i="28"/>
  <c r="G43" i="28"/>
  <c r="G42" i="28"/>
  <c r="G41" i="28"/>
  <c r="G40" i="28"/>
  <c r="G39" i="28"/>
  <c r="G38" i="28"/>
  <c r="G37" i="28"/>
  <c r="G36" i="28"/>
  <c r="G35" i="28"/>
  <c r="I53" i="28" s="1"/>
  <c r="G32" i="28"/>
  <c r="I32" i="28" s="1"/>
  <c r="G30" i="28"/>
  <c r="G29" i="28"/>
  <c r="G28" i="28"/>
  <c r="G27" i="28"/>
  <c r="G26" i="28"/>
  <c r="G25" i="28"/>
  <c r="G24" i="28"/>
  <c r="G23" i="28"/>
  <c r="G22" i="28"/>
  <c r="G21" i="28"/>
  <c r="G20" i="28"/>
  <c r="G19" i="28"/>
  <c r="G18" i="28"/>
  <c r="G17" i="28"/>
  <c r="G16" i="28"/>
  <c r="G15" i="28"/>
  <c r="G14" i="28"/>
  <c r="G13" i="28"/>
  <c r="G12" i="28"/>
  <c r="G11" i="28"/>
  <c r="G10" i="28"/>
  <c r="G9" i="28"/>
  <c r="G8" i="28"/>
  <c r="G54" i="28" s="1"/>
  <c r="G48" i="27"/>
  <c r="I48" i="27" s="1"/>
  <c r="G46" i="27"/>
  <c r="G44" i="27"/>
  <c r="I46" i="27" s="1"/>
  <c r="I41" i="27"/>
  <c r="G35" i="27"/>
  <c r="G34" i="27"/>
  <c r="G33" i="27"/>
  <c r="I35" i="27" s="1"/>
  <c r="G32" i="27"/>
  <c r="G31" i="27"/>
  <c r="G29" i="27"/>
  <c r="I29" i="27" s="1"/>
  <c r="G27" i="27"/>
  <c r="G26" i="27"/>
  <c r="G25" i="27"/>
  <c r="I27" i="27" s="1"/>
  <c r="G24" i="27"/>
  <c r="G22" i="27"/>
  <c r="G21" i="27"/>
  <c r="G20" i="27"/>
  <c r="G19" i="27"/>
  <c r="G18" i="27"/>
  <c r="G17" i="27"/>
  <c r="I22" i="27" s="1"/>
  <c r="G16" i="27"/>
  <c r="G14" i="27"/>
  <c r="G13" i="27"/>
  <c r="G12" i="27"/>
  <c r="G11" i="27"/>
  <c r="G10" i="27"/>
  <c r="G9" i="27"/>
  <c r="G49" i="27" s="1"/>
  <c r="G8" i="27"/>
  <c r="G7" i="27"/>
  <c r="I14" i="27" s="1"/>
  <c r="I17" i="26"/>
  <c r="G17" i="26"/>
  <c r="G15" i="26"/>
  <c r="G14" i="26"/>
  <c r="G13" i="26"/>
  <c r="I15" i="26" s="1"/>
  <c r="I10" i="26"/>
  <c r="G10" i="26"/>
  <c r="G9" i="26"/>
  <c r="G8" i="26"/>
  <c r="G7" i="26"/>
  <c r="G18" i="26" s="1"/>
  <c r="G17" i="25"/>
  <c r="I17" i="25" s="1"/>
  <c r="G15" i="25"/>
  <c r="G14" i="25"/>
  <c r="G13" i="25"/>
  <c r="I15" i="25" s="1"/>
  <c r="I10" i="25"/>
  <c r="G10" i="25"/>
  <c r="G9" i="25"/>
  <c r="G8" i="25"/>
  <c r="G7" i="25"/>
  <c r="G18" i="25" s="1"/>
  <c r="G31" i="24"/>
  <c r="I31" i="24" s="1"/>
  <c r="G29" i="24"/>
  <c r="G27" i="24"/>
  <c r="I29" i="24" s="1"/>
  <c r="G24" i="24"/>
  <c r="I24" i="24" s="1"/>
  <c r="G23" i="24"/>
  <c r="G22" i="24"/>
  <c r="G21" i="24"/>
  <c r="G20" i="24"/>
  <c r="G18" i="24"/>
  <c r="G17" i="24"/>
  <c r="G16" i="24"/>
  <c r="I18" i="24" s="1"/>
  <c r="G14" i="24"/>
  <c r="I14" i="24" s="1"/>
  <c r="G12" i="24"/>
  <c r="G11" i="24"/>
  <c r="G10" i="24"/>
  <c r="G9" i="24"/>
  <c r="G8" i="24"/>
  <c r="G7" i="24"/>
  <c r="G32" i="24" s="1"/>
  <c r="G46" i="23"/>
  <c r="G45" i="23"/>
  <c r="I45" i="23" s="1"/>
  <c r="G43" i="23"/>
  <c r="G42" i="23"/>
  <c r="G41" i="23"/>
  <c r="I43" i="23" s="1"/>
  <c r="G38" i="23"/>
  <c r="I38" i="23" s="1"/>
  <c r="G36" i="23"/>
  <c r="G35" i="23"/>
  <c r="G34" i="23"/>
  <c r="G33" i="23"/>
  <c r="G32" i="23"/>
  <c r="G31" i="23"/>
  <c r="I36" i="23" s="1"/>
  <c r="I29" i="23"/>
  <c r="G29" i="23"/>
  <c r="G28" i="23"/>
  <c r="G27" i="23"/>
  <c r="G26" i="23"/>
  <c r="G24" i="23"/>
  <c r="G23" i="23"/>
  <c r="G22" i="23"/>
  <c r="I24" i="23" s="1"/>
  <c r="G21" i="23"/>
  <c r="G20" i="23"/>
  <c r="G19" i="23"/>
  <c r="G18" i="23"/>
  <c r="G16" i="23"/>
  <c r="G15" i="23"/>
  <c r="G14" i="23"/>
  <c r="G13" i="23"/>
  <c r="G12" i="23"/>
  <c r="G11" i="23"/>
  <c r="G10" i="23"/>
  <c r="G9" i="23"/>
  <c r="G8" i="23"/>
  <c r="G7" i="23"/>
  <c r="I16" i="23" s="1"/>
  <c r="G50" i="22"/>
  <c r="I50" i="22" s="1"/>
  <c r="G48" i="22"/>
  <c r="G46" i="22"/>
  <c r="I48" i="22" s="1"/>
  <c r="G43" i="22"/>
  <c r="I43" i="22" s="1"/>
  <c r="G41" i="22"/>
  <c r="G40" i="22"/>
  <c r="G39" i="22"/>
  <c r="G38" i="22"/>
  <c r="G37" i="22"/>
  <c r="G36" i="22"/>
  <c r="I41" i="22" s="1"/>
  <c r="I34" i="22"/>
  <c r="G34" i="22"/>
  <c r="G33" i="22"/>
  <c r="G32" i="22"/>
  <c r="G31" i="22"/>
  <c r="G29" i="22"/>
  <c r="G28" i="22"/>
  <c r="G27" i="22"/>
  <c r="I29" i="22" s="1"/>
  <c r="G26" i="22"/>
  <c r="G24" i="22"/>
  <c r="G23" i="22"/>
  <c r="G22" i="22"/>
  <c r="G21" i="22"/>
  <c r="G20" i="22"/>
  <c r="G19" i="22"/>
  <c r="I24" i="22" s="1"/>
  <c r="G18" i="22"/>
  <c r="G16" i="22"/>
  <c r="G15" i="22"/>
  <c r="G14" i="22"/>
  <c r="G13" i="22"/>
  <c r="G12" i="22"/>
  <c r="G11" i="22"/>
  <c r="G10" i="22"/>
  <c r="G9" i="22"/>
  <c r="G8" i="22"/>
  <c r="G7" i="22"/>
  <c r="G51" i="22" s="1"/>
  <c r="G51" i="21"/>
  <c r="I51" i="21" s="1"/>
  <c r="I49" i="21"/>
  <c r="G49" i="21"/>
  <c r="G47" i="21"/>
  <c r="G46" i="21"/>
  <c r="G43" i="21"/>
  <c r="I43" i="21" s="1"/>
  <c r="G42" i="21"/>
  <c r="G41" i="21"/>
  <c r="G40" i="21"/>
  <c r="G39" i="21"/>
  <c r="G38" i="21"/>
  <c r="G36" i="21"/>
  <c r="I36" i="21" s="1"/>
  <c r="I34" i="21"/>
  <c r="G34" i="21"/>
  <c r="G33" i="21"/>
  <c r="G32" i="21"/>
  <c r="G31" i="21"/>
  <c r="G30" i="21"/>
  <c r="G28" i="21"/>
  <c r="G27" i="21"/>
  <c r="I28" i="21" s="1"/>
  <c r="G26" i="21"/>
  <c r="G25" i="21"/>
  <c r="G23" i="21"/>
  <c r="G22" i="21"/>
  <c r="G21" i="21"/>
  <c r="G20" i="21"/>
  <c r="G19" i="21"/>
  <c r="I23" i="21" s="1"/>
  <c r="G18" i="21"/>
  <c r="G17" i="21"/>
  <c r="G15" i="21"/>
  <c r="G14" i="21"/>
  <c r="G13" i="21"/>
  <c r="G12" i="21"/>
  <c r="G11" i="21"/>
  <c r="G52" i="21" s="1"/>
  <c r="G10" i="21"/>
  <c r="G9" i="21"/>
  <c r="G8" i="21"/>
  <c r="I15" i="21" s="1"/>
  <c r="G7" i="21"/>
  <c r="G50" i="20"/>
  <c r="I50" i="20" s="1"/>
  <c r="G48" i="20"/>
  <c r="G46" i="20"/>
  <c r="G45" i="20"/>
  <c r="I48" i="20" s="1"/>
  <c r="I42" i="20"/>
  <c r="G42" i="20"/>
  <c r="G41" i="20"/>
  <c r="G40" i="20"/>
  <c r="G39" i="20"/>
  <c r="G38" i="20"/>
  <c r="G36" i="20"/>
  <c r="I36" i="20" s="1"/>
  <c r="I34" i="20"/>
  <c r="G34" i="20"/>
  <c r="G33" i="20"/>
  <c r="G32" i="20"/>
  <c r="G31" i="20"/>
  <c r="G29" i="20"/>
  <c r="G28" i="20"/>
  <c r="G27" i="20"/>
  <c r="I29" i="20" s="1"/>
  <c r="G26" i="20"/>
  <c r="G24" i="20"/>
  <c r="G23" i="20"/>
  <c r="G22" i="20"/>
  <c r="G21" i="20"/>
  <c r="G20" i="20"/>
  <c r="G19" i="20"/>
  <c r="G18" i="20"/>
  <c r="I24" i="20" s="1"/>
  <c r="G16" i="20"/>
  <c r="G15" i="20"/>
  <c r="G14" i="20"/>
  <c r="G13" i="20"/>
  <c r="G12" i="20"/>
  <c r="G11" i="20"/>
  <c r="G10" i="20"/>
  <c r="G9" i="20"/>
  <c r="I16" i="20" s="1"/>
  <c r="G8" i="20"/>
  <c r="G7" i="20"/>
  <c r="G51" i="20" s="1"/>
  <c r="I27" i="34" l="1"/>
  <c r="G45" i="33"/>
  <c r="G45" i="31"/>
  <c r="I32" i="30"/>
  <c r="I30" i="28"/>
  <c r="I12" i="24"/>
  <c r="I16" i="22"/>
  <c r="G43" i="16" l="1"/>
  <c r="G42" i="16"/>
  <c r="G41" i="16"/>
  <c r="G40" i="16"/>
  <c r="G39" i="16"/>
  <c r="G38" i="16"/>
  <c r="G37" i="16"/>
  <c r="G36" i="16"/>
  <c r="G35" i="16"/>
  <c r="G34" i="16"/>
  <c r="G33" i="16"/>
  <c r="G32" i="16"/>
  <c r="I43" i="16" s="1"/>
  <c r="G31" i="16"/>
  <c r="I31" i="16" s="1"/>
  <c r="G30" i="16"/>
  <c r="G29" i="16"/>
  <c r="G28" i="16"/>
  <c r="G27" i="16"/>
  <c r="G26" i="16"/>
  <c r="G25" i="16"/>
  <c r="G24" i="16"/>
  <c r="G23" i="16"/>
  <c r="G22" i="16"/>
  <c r="G21" i="16"/>
  <c r="G20" i="16"/>
  <c r="G19" i="16"/>
  <c r="G18" i="16"/>
  <c r="G17" i="16"/>
  <c r="G16" i="16"/>
  <c r="G15" i="16"/>
  <c r="G14" i="16"/>
  <c r="G13" i="16"/>
  <c r="G12" i="16"/>
  <c r="G11" i="16"/>
  <c r="G10" i="16"/>
  <c r="G9" i="16"/>
  <c r="G8" i="16"/>
  <c r="G7" i="16"/>
  <c r="G6" i="16"/>
  <c r="G44" i="16" s="1"/>
  <c r="G61" i="15"/>
  <c r="I61" i="15" s="1"/>
  <c r="G60" i="15"/>
  <c r="G59" i="15"/>
  <c r="G58" i="15"/>
  <c r="G57" i="15"/>
  <c r="I60" i="15" s="1"/>
  <c r="G56" i="15"/>
  <c r="G55" i="15"/>
  <c r="G54" i="15"/>
  <c r="G53" i="15"/>
  <c r="G52" i="15"/>
  <c r="G51" i="15"/>
  <c r="G50" i="15"/>
  <c r="G49" i="15"/>
  <c r="G48" i="15"/>
  <c r="G47" i="15"/>
  <c r="G46" i="15"/>
  <c r="I55" i="15" s="1"/>
  <c r="G45" i="15"/>
  <c r="G44" i="15"/>
  <c r="I45" i="15" s="1"/>
  <c r="I43" i="15"/>
  <c r="G43" i="15"/>
  <c r="G42" i="15"/>
  <c r="G41" i="15"/>
  <c r="G40" i="15"/>
  <c r="G39" i="15"/>
  <c r="G38" i="15"/>
  <c r="G37" i="15"/>
  <c r="I39" i="15" s="1"/>
  <c r="G36" i="15"/>
  <c r="G35" i="15"/>
  <c r="G34" i="15"/>
  <c r="G33" i="15"/>
  <c r="G32" i="15"/>
  <c r="G31" i="15"/>
  <c r="G30" i="15"/>
  <c r="I32" i="15" s="1"/>
  <c r="G29" i="15"/>
  <c r="G28" i="15"/>
  <c r="G27" i="15"/>
  <c r="G26" i="15"/>
  <c r="G25" i="15"/>
  <c r="G24" i="15"/>
  <c r="G23" i="15"/>
  <c r="G22" i="15"/>
  <c r="I29" i="15" s="1"/>
  <c r="G21" i="15"/>
  <c r="G20" i="15"/>
  <c r="G19" i="15"/>
  <c r="G18" i="15"/>
  <c r="G17" i="15"/>
  <c r="G16" i="15"/>
  <c r="G15" i="15"/>
  <c r="G14" i="15"/>
  <c r="I21" i="15" s="1"/>
  <c r="G13" i="15"/>
  <c r="G12" i="15"/>
  <c r="G11" i="15"/>
  <c r="G10" i="15"/>
  <c r="G9" i="15"/>
  <c r="G8" i="15"/>
  <c r="G7" i="15"/>
  <c r="G6" i="15"/>
  <c r="G62" i="15" s="1"/>
  <c r="G43" i="14"/>
  <c r="G42" i="14"/>
  <c r="G41" i="14"/>
  <c r="G40" i="14"/>
  <c r="G39" i="14"/>
  <c r="G38" i="14"/>
  <c r="G37" i="14"/>
  <c r="G36" i="14"/>
  <c r="G35" i="14"/>
  <c r="G34" i="14"/>
  <c r="G33" i="14"/>
  <c r="G32" i="14"/>
  <c r="I43" i="14" s="1"/>
  <c r="G31" i="14"/>
  <c r="I31" i="14" s="1"/>
  <c r="G30" i="14"/>
  <c r="G29" i="14"/>
  <c r="G28" i="14"/>
  <c r="G27" i="14"/>
  <c r="G26" i="14"/>
  <c r="G25" i="14"/>
  <c r="G24" i="14"/>
  <c r="G23" i="14"/>
  <c r="G22" i="14"/>
  <c r="G21" i="14"/>
  <c r="G20" i="14"/>
  <c r="G19" i="14"/>
  <c r="G18" i="14"/>
  <c r="G17" i="14"/>
  <c r="G16" i="14"/>
  <c r="G15" i="14"/>
  <c r="G14" i="14"/>
  <c r="G13" i="14"/>
  <c r="G12" i="14"/>
  <c r="G11" i="14"/>
  <c r="G10" i="14"/>
  <c r="G9" i="14"/>
  <c r="G8" i="14"/>
  <c r="G7" i="14"/>
  <c r="G6" i="14"/>
  <c r="G44" i="14" s="1"/>
  <c r="G44" i="13"/>
  <c r="I44" i="13" s="1"/>
  <c r="G43" i="13"/>
  <c r="G42" i="13"/>
  <c r="G41" i="13"/>
  <c r="G40" i="13"/>
  <c r="I43" i="13" s="1"/>
  <c r="G39" i="13"/>
  <c r="G38" i="13"/>
  <c r="G37" i="13"/>
  <c r="I38" i="13" s="1"/>
  <c r="G36" i="13"/>
  <c r="G35" i="13"/>
  <c r="G34" i="13"/>
  <c r="I36" i="13" s="1"/>
  <c r="G33" i="13"/>
  <c r="G32" i="13"/>
  <c r="G31" i="13"/>
  <c r="G30" i="13"/>
  <c r="G29" i="13"/>
  <c r="G28" i="13"/>
  <c r="G27" i="13"/>
  <c r="I32" i="13" s="1"/>
  <c r="G26" i="13"/>
  <c r="G25" i="13"/>
  <c r="G24" i="13"/>
  <c r="G23" i="13"/>
  <c r="I25" i="13" s="1"/>
  <c r="G22" i="13"/>
  <c r="G21" i="13"/>
  <c r="I22" i="13" s="1"/>
  <c r="G20" i="13"/>
  <c r="G19" i="13"/>
  <c r="G18" i="13"/>
  <c r="G17" i="13"/>
  <c r="G16" i="13"/>
  <c r="G15" i="13"/>
  <c r="G14" i="13"/>
  <c r="G13" i="13"/>
  <c r="G12" i="13"/>
  <c r="I19" i="13" s="1"/>
  <c r="G11" i="13"/>
  <c r="G10" i="13"/>
  <c r="G9" i="13"/>
  <c r="G8" i="13"/>
  <c r="G7" i="13"/>
  <c r="I11" i="13" s="1"/>
  <c r="G6" i="13"/>
  <c r="G45" i="13" s="1"/>
  <c r="G43" i="12"/>
  <c r="G42" i="12"/>
  <c r="G41" i="12"/>
  <c r="G40" i="12"/>
  <c r="G39" i="12"/>
  <c r="G38" i="12"/>
  <c r="G37" i="12"/>
  <c r="G36" i="12"/>
  <c r="G35" i="12"/>
  <c r="G34" i="12"/>
  <c r="G33" i="12"/>
  <c r="G32" i="12"/>
  <c r="I43" i="12" s="1"/>
  <c r="G31" i="12"/>
  <c r="I31" i="12" s="1"/>
  <c r="G30" i="12"/>
  <c r="G29" i="12"/>
  <c r="G28" i="12"/>
  <c r="G27" i="12"/>
  <c r="G26" i="12"/>
  <c r="G25" i="12"/>
  <c r="G24" i="12"/>
  <c r="G23" i="12"/>
  <c r="G22" i="12"/>
  <c r="G21" i="12"/>
  <c r="G20" i="12"/>
  <c r="G19" i="12"/>
  <c r="G18" i="12"/>
  <c r="G17" i="12"/>
  <c r="G16" i="12"/>
  <c r="G15" i="12"/>
  <c r="G14" i="12"/>
  <c r="G13" i="12"/>
  <c r="G12" i="12"/>
  <c r="G11" i="12"/>
  <c r="G10" i="12"/>
  <c r="G9" i="12"/>
  <c r="G8" i="12"/>
  <c r="G7" i="12"/>
  <c r="G6" i="12"/>
  <c r="G44" i="12" s="1"/>
  <c r="G36" i="11"/>
  <c r="I36" i="11" s="1"/>
  <c r="G35" i="11"/>
  <c r="G34" i="11"/>
  <c r="G33" i="11"/>
  <c r="I35" i="11" s="1"/>
  <c r="I32" i="11"/>
  <c r="G32" i="11"/>
  <c r="G31" i="11"/>
  <c r="G30" i="11"/>
  <c r="G29" i="11"/>
  <c r="G28" i="11"/>
  <c r="G27" i="11"/>
  <c r="G26" i="11"/>
  <c r="I29" i="11" s="1"/>
  <c r="G25" i="11"/>
  <c r="G24" i="11"/>
  <c r="G23" i="11"/>
  <c r="G22" i="11"/>
  <c r="G21" i="11"/>
  <c r="G20" i="11"/>
  <c r="I22" i="11" s="1"/>
  <c r="I19" i="11"/>
  <c r="G19" i="11"/>
  <c r="G18" i="11"/>
  <c r="G17" i="11"/>
  <c r="G16" i="11"/>
  <c r="G15" i="11"/>
  <c r="G14" i="11"/>
  <c r="G13" i="11"/>
  <c r="G12" i="11"/>
  <c r="I18" i="11" s="1"/>
  <c r="G11" i="11"/>
  <c r="G10" i="11"/>
  <c r="G9" i="11"/>
  <c r="G8" i="11"/>
  <c r="G7" i="11"/>
  <c r="G6" i="11"/>
  <c r="G37" i="11" s="1"/>
  <c r="G43" i="10"/>
  <c r="G42" i="10"/>
  <c r="G41" i="10"/>
  <c r="G40" i="10"/>
  <c r="G39" i="10"/>
  <c r="G38" i="10"/>
  <c r="G37" i="10"/>
  <c r="G36" i="10"/>
  <c r="G35" i="10"/>
  <c r="G34" i="10"/>
  <c r="G33" i="10"/>
  <c r="G32" i="10"/>
  <c r="I43" i="10" s="1"/>
  <c r="G31" i="10"/>
  <c r="I31" i="10" s="1"/>
  <c r="G30" i="10"/>
  <c r="G29" i="10"/>
  <c r="G28" i="10"/>
  <c r="G27" i="10"/>
  <c r="G26" i="10"/>
  <c r="G25" i="10"/>
  <c r="G24" i="10"/>
  <c r="G23" i="10"/>
  <c r="G22" i="10"/>
  <c r="G21" i="10"/>
  <c r="G20" i="10"/>
  <c r="G19" i="10"/>
  <c r="G18" i="10"/>
  <c r="G17" i="10"/>
  <c r="G16" i="10"/>
  <c r="G15" i="10"/>
  <c r="G14" i="10"/>
  <c r="G13" i="10"/>
  <c r="G12" i="10"/>
  <c r="G11" i="10"/>
  <c r="G10" i="10"/>
  <c r="G9" i="10"/>
  <c r="G8" i="10"/>
  <c r="G7" i="10"/>
  <c r="G44" i="10" s="1"/>
  <c r="G6" i="10"/>
  <c r="I29" i="10" s="1"/>
  <c r="G53" i="9"/>
  <c r="I53" i="9" s="1"/>
  <c r="G52" i="9"/>
  <c r="G51" i="9"/>
  <c r="G50" i="9"/>
  <c r="G49" i="9"/>
  <c r="I52" i="9" s="1"/>
  <c r="G48" i="9"/>
  <c r="G47" i="9"/>
  <c r="G46" i="9"/>
  <c r="G45" i="9"/>
  <c r="G44" i="9"/>
  <c r="G43" i="9"/>
  <c r="G42" i="9"/>
  <c r="I47" i="9" s="1"/>
  <c r="G41" i="9"/>
  <c r="G40" i="9"/>
  <c r="G39" i="9"/>
  <c r="I40" i="9" s="1"/>
  <c r="G38" i="9"/>
  <c r="G37" i="9"/>
  <c r="G36" i="9"/>
  <c r="I38" i="9" s="1"/>
  <c r="G35" i="9"/>
  <c r="G34" i="9"/>
  <c r="G33" i="9"/>
  <c r="G32" i="9"/>
  <c r="G31" i="9"/>
  <c r="G30" i="9"/>
  <c r="G29" i="9"/>
  <c r="I34" i="9" s="1"/>
  <c r="G28" i="9"/>
  <c r="G27" i="9"/>
  <c r="G26" i="9"/>
  <c r="G25" i="9"/>
  <c r="I27" i="9" s="1"/>
  <c r="G24" i="9"/>
  <c r="G23" i="9"/>
  <c r="I24" i="9" s="1"/>
  <c r="G22" i="9"/>
  <c r="G21" i="9"/>
  <c r="G20" i="9"/>
  <c r="G19" i="9"/>
  <c r="G18" i="9"/>
  <c r="G17" i="9"/>
  <c r="G16" i="9"/>
  <c r="G15" i="9"/>
  <c r="G14" i="9"/>
  <c r="I18" i="9" s="1"/>
  <c r="G13" i="9"/>
  <c r="G12" i="9"/>
  <c r="G11" i="9"/>
  <c r="G10" i="9"/>
  <c r="G9" i="9"/>
  <c r="I11" i="9" s="1"/>
  <c r="G8" i="9"/>
  <c r="G7" i="9"/>
  <c r="G6" i="9"/>
  <c r="G54" i="9" s="1"/>
  <c r="G43" i="8"/>
  <c r="G42" i="8"/>
  <c r="G41" i="8"/>
  <c r="G40" i="8"/>
  <c r="G39" i="8"/>
  <c r="G38" i="8"/>
  <c r="G37" i="8"/>
  <c r="G36" i="8"/>
  <c r="G35" i="8"/>
  <c r="G34" i="8"/>
  <c r="G33" i="8"/>
  <c r="G32" i="8"/>
  <c r="I43" i="8" s="1"/>
  <c r="G31" i="8"/>
  <c r="G30" i="8"/>
  <c r="I31" i="8" s="1"/>
  <c r="G29" i="8"/>
  <c r="G28" i="8"/>
  <c r="G27" i="8"/>
  <c r="G26" i="8"/>
  <c r="G25" i="8"/>
  <c r="G24" i="8"/>
  <c r="G23" i="8"/>
  <c r="G22" i="8"/>
  <c r="G21" i="8"/>
  <c r="G20" i="8"/>
  <c r="G19" i="8"/>
  <c r="G18" i="8"/>
  <c r="G17" i="8"/>
  <c r="G16" i="8"/>
  <c r="G15" i="8"/>
  <c r="G14" i="8"/>
  <c r="G13" i="8"/>
  <c r="G12" i="8"/>
  <c r="G11" i="8"/>
  <c r="G10" i="8"/>
  <c r="G9" i="8"/>
  <c r="G8" i="8"/>
  <c r="G7" i="8"/>
  <c r="G44" i="8" s="1"/>
  <c r="G6" i="8"/>
  <c r="I29" i="8" s="1"/>
  <c r="G38" i="7"/>
  <c r="I38" i="7" s="1"/>
  <c r="G37" i="7"/>
  <c r="G36" i="7"/>
  <c r="G35" i="7"/>
  <c r="G34" i="7"/>
  <c r="I37" i="7" s="1"/>
  <c r="G33" i="7"/>
  <c r="G32" i="7"/>
  <c r="I33" i="7" s="1"/>
  <c r="G31" i="7"/>
  <c r="G30" i="7"/>
  <c r="G29" i="7"/>
  <c r="G28" i="7"/>
  <c r="I31" i="7" s="1"/>
  <c r="G27" i="7"/>
  <c r="G26" i="7"/>
  <c r="G25" i="7"/>
  <c r="G24" i="7"/>
  <c r="G23" i="7"/>
  <c r="G22" i="7"/>
  <c r="I24" i="7" s="1"/>
  <c r="I21" i="7"/>
  <c r="G21" i="7"/>
  <c r="G20" i="7"/>
  <c r="G19" i="7"/>
  <c r="G18" i="7"/>
  <c r="G17" i="7"/>
  <c r="G16" i="7"/>
  <c r="G15" i="7"/>
  <c r="G14" i="7"/>
  <c r="G13" i="7"/>
  <c r="G12" i="7"/>
  <c r="I19" i="7" s="1"/>
  <c r="G11" i="7"/>
  <c r="G10" i="7"/>
  <c r="G9" i="7"/>
  <c r="G8" i="7"/>
  <c r="I11" i="7" s="1"/>
  <c r="G7" i="7"/>
  <c r="G6" i="7"/>
  <c r="G39" i="7" s="1"/>
  <c r="G43" i="6"/>
  <c r="G42" i="6"/>
  <c r="G41" i="6"/>
  <c r="G40" i="6"/>
  <c r="G39" i="6"/>
  <c r="G38" i="6"/>
  <c r="G37" i="6"/>
  <c r="G36" i="6"/>
  <c r="G35" i="6"/>
  <c r="G34" i="6"/>
  <c r="G33" i="6"/>
  <c r="G32" i="6"/>
  <c r="I43" i="6" s="1"/>
  <c r="G31" i="6"/>
  <c r="I31" i="6" s="1"/>
  <c r="G30" i="6"/>
  <c r="G29" i="6"/>
  <c r="G28" i="6"/>
  <c r="G27" i="6"/>
  <c r="G26" i="6"/>
  <c r="G25" i="6"/>
  <c r="G24" i="6"/>
  <c r="G23" i="6"/>
  <c r="G22" i="6"/>
  <c r="G21" i="6"/>
  <c r="G20" i="6"/>
  <c r="G19" i="6"/>
  <c r="G18" i="6"/>
  <c r="G17" i="6"/>
  <c r="G16" i="6"/>
  <c r="G15" i="6"/>
  <c r="G14" i="6"/>
  <c r="G13" i="6"/>
  <c r="G12" i="6"/>
  <c r="G11" i="6"/>
  <c r="G10" i="6"/>
  <c r="G9" i="6"/>
  <c r="G8" i="6"/>
  <c r="G7" i="6"/>
  <c r="G6" i="6"/>
  <c r="G44" i="6" s="1"/>
  <c r="G51" i="5"/>
  <c r="I51" i="5" s="1"/>
  <c r="G50" i="5"/>
  <c r="G49" i="5"/>
  <c r="G48" i="5"/>
  <c r="G47" i="5"/>
  <c r="I50" i="5" s="1"/>
  <c r="G46" i="5"/>
  <c r="G45" i="5"/>
  <c r="G44" i="5"/>
  <c r="G43" i="5"/>
  <c r="G42" i="5"/>
  <c r="G41" i="5"/>
  <c r="G40" i="5"/>
  <c r="I46" i="5" s="1"/>
  <c r="G39" i="5"/>
  <c r="G38" i="5"/>
  <c r="I39" i="5" s="1"/>
  <c r="G37" i="5"/>
  <c r="G36" i="5"/>
  <c r="G35" i="5"/>
  <c r="G34" i="5"/>
  <c r="I37" i="5" s="1"/>
  <c r="G33" i="5"/>
  <c r="G32" i="5"/>
  <c r="G31" i="5"/>
  <c r="G30" i="5"/>
  <c r="G29" i="5"/>
  <c r="G28" i="5"/>
  <c r="G27" i="5"/>
  <c r="I33" i="5" s="1"/>
  <c r="G26" i="5"/>
  <c r="G25" i="5"/>
  <c r="G24" i="5"/>
  <c r="I26" i="5" s="1"/>
  <c r="G23" i="5"/>
  <c r="G22" i="5"/>
  <c r="G21" i="5"/>
  <c r="I23" i="5" s="1"/>
  <c r="G20" i="5"/>
  <c r="G19" i="5"/>
  <c r="G18" i="5"/>
  <c r="G17" i="5"/>
  <c r="G16" i="5"/>
  <c r="G15" i="5"/>
  <c r="G14" i="5"/>
  <c r="G13" i="5"/>
  <c r="G12" i="5"/>
  <c r="G11" i="5"/>
  <c r="I18" i="5" s="1"/>
  <c r="G10" i="5"/>
  <c r="G9" i="5"/>
  <c r="G8" i="5"/>
  <c r="G7" i="5"/>
  <c r="I10" i="5" s="1"/>
  <c r="G6" i="5"/>
  <c r="G52" i="5" s="1"/>
  <c r="G43" i="4"/>
  <c r="G42" i="4"/>
  <c r="G41" i="4"/>
  <c r="G40" i="4"/>
  <c r="G39" i="4"/>
  <c r="G38" i="4"/>
  <c r="G37" i="4"/>
  <c r="G36" i="4"/>
  <c r="G35" i="4"/>
  <c r="G34" i="4"/>
  <c r="G33" i="4"/>
  <c r="G32" i="4"/>
  <c r="I43" i="4" s="1"/>
  <c r="G31" i="4"/>
  <c r="G30" i="4"/>
  <c r="I31" i="4" s="1"/>
  <c r="G29" i="4"/>
  <c r="G28" i="4"/>
  <c r="G27" i="4"/>
  <c r="G26" i="4"/>
  <c r="G25" i="4"/>
  <c r="G24" i="4"/>
  <c r="G23" i="4"/>
  <c r="G22" i="4"/>
  <c r="G21" i="4"/>
  <c r="G20" i="4"/>
  <c r="G19" i="4"/>
  <c r="G18" i="4"/>
  <c r="G17" i="4"/>
  <c r="G16" i="4"/>
  <c r="G15" i="4"/>
  <c r="G14" i="4"/>
  <c r="G13" i="4"/>
  <c r="G12" i="4"/>
  <c r="G11" i="4"/>
  <c r="G10" i="4"/>
  <c r="G9" i="4"/>
  <c r="G8" i="4"/>
  <c r="G7" i="4"/>
  <c r="G6" i="4"/>
  <c r="G44" i="4" s="1"/>
  <c r="G6" i="3"/>
  <c r="G7" i="3"/>
  <c r="G39" i="3" s="1"/>
  <c r="G8" i="3"/>
  <c r="G9" i="3"/>
  <c r="G10" i="3"/>
  <c r="G11" i="3"/>
  <c r="G12" i="3"/>
  <c r="G13" i="3"/>
  <c r="G14" i="3"/>
  <c r="G15" i="3"/>
  <c r="G16" i="3"/>
  <c r="G17" i="3"/>
  <c r="G18" i="3"/>
  <c r="G19" i="3"/>
  <c r="I19" i="3"/>
  <c r="G20" i="3"/>
  <c r="I21" i="3" s="1"/>
  <c r="G21" i="3"/>
  <c r="G22" i="3"/>
  <c r="G23" i="3"/>
  <c r="G24" i="3"/>
  <c r="I24" i="3"/>
  <c r="G25" i="3"/>
  <c r="I31" i="3" s="1"/>
  <c r="G26" i="3"/>
  <c r="G27" i="3"/>
  <c r="G28" i="3"/>
  <c r="G29" i="3"/>
  <c r="G30" i="3"/>
  <c r="G31" i="3"/>
  <c r="G32" i="3"/>
  <c r="I33" i="3" s="1"/>
  <c r="G33" i="3"/>
  <c r="G34" i="3"/>
  <c r="G35" i="3"/>
  <c r="G36" i="3"/>
  <c r="G37" i="3"/>
  <c r="I37" i="3"/>
  <c r="G38" i="3"/>
  <c r="I38" i="3" s="1"/>
  <c r="I29" i="16" l="1"/>
  <c r="I13" i="15"/>
  <c r="I29" i="14"/>
  <c r="I29" i="12"/>
  <c r="I11" i="11"/>
  <c r="I29" i="6"/>
  <c r="I29" i="4"/>
  <c r="I11" i="3"/>
</calcChain>
</file>

<file path=xl/sharedStrings.xml><?xml version="1.0" encoding="utf-8"?>
<sst xmlns="http://schemas.openxmlformats.org/spreadsheetml/2006/main" count="10032" uniqueCount="972">
  <si>
    <t>Valstybinės reikšmės rajoninio kelio Nr.3529 Raseiniai – Ramonai – Alėjai 0,087km, 0,108km, 0,207km ir 0,221km paprastojo remonto, sutvarkant pėsčiųjų perėjas, aprašas</t>
  </si>
  <si>
    <t xml:space="preserve"> Nr. 71, Nr. 72 Valstybinės reikšmės rajoninio kelio Nr. 3529 Raseiniai – Ramonai – Alėjai ties 0,087km ir 0,108km</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</si>
  <si>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</si>
  <si>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</si>
  <si>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</si>
  <si>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</si>
  <si>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</si>
  <si>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</si>
  <si>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</si>
  <si>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Apšvietimo tinklų montavimas</t>
  </si>
  <si>
    <t>1.</t>
  </si>
  <si>
    <t>Apšvietimo valdymo spintos su pamatu montavimas</t>
  </si>
  <si>
    <t>kompl</t>
  </si>
  <si>
    <t>2.</t>
  </si>
  <si>
    <t>Duobių AVS pamatui kasimas ir užpylimas</t>
  </si>
  <si>
    <t>vnt</t>
  </si>
  <si>
    <t>3.</t>
  </si>
  <si>
    <t>Įžeminimo kontūro R≤10Ω varžos įrengimas AVS</t>
  </si>
  <si>
    <t>4.</t>
  </si>
  <si>
    <t>Tranšėjos kasimas ir užpylimas rankiniu būdu</t>
  </si>
  <si>
    <t>m</t>
  </si>
  <si>
    <t>5.</t>
  </si>
  <si>
    <t>PE vamzdžio Ø50 mm paklojimas tranšėjoje</t>
  </si>
  <si>
    <t>6.</t>
  </si>
  <si>
    <t>Signalinės juostos paklojimas tranšėjoje</t>
  </si>
  <si>
    <t>7.</t>
  </si>
  <si>
    <t>Duobių betranšėjiniam inžinerinių tinklų tiesimui kasimas ir užpylimas</t>
  </si>
  <si>
    <t>8.</t>
  </si>
  <si>
    <t>Betranšėjinių inžinerinių tinklų įrengimas įtraukiant PE Ø75 mm vamzdį</t>
  </si>
  <si>
    <t>9.</t>
  </si>
  <si>
    <t>Kabelio 4x16 Al gyslomis tiesiant PE vamzdyje Ø50-75 mm</t>
  </si>
  <si>
    <t>10.</t>
  </si>
  <si>
    <t>Kabelio 4x16 Al gyslomis montavimas apšvietimo atramoje</t>
  </si>
  <si>
    <t>11.</t>
  </si>
  <si>
    <t>Kabelio 4x16 Al gyslomis montavimas el. spintose</t>
  </si>
  <si>
    <t>12.</t>
  </si>
  <si>
    <t>Kabelio Cu-3x1,5 mm2 gyslomis montavimas atramose</t>
  </si>
  <si>
    <t>13.</t>
  </si>
  <si>
    <t>Atramų stovų išvežiojimas trasoje automašina</t>
  </si>
  <si>
    <t>14.</t>
  </si>
  <si>
    <t>Duobių apšvietimo atramų pamatams kasimas ir užpylimas</t>
  </si>
  <si>
    <t>15.</t>
  </si>
  <si>
    <t>Gelžbetoninių pamatų atramų montavimas-pastatymas</t>
  </si>
  <si>
    <t>16.</t>
  </si>
  <si>
    <t>Apšvietimo 6 m aukščio atramų pastatymas</t>
  </si>
  <si>
    <t>17.</t>
  </si>
  <si>
    <t>Išorės šviestuvo montavimas</t>
  </si>
  <si>
    <t>18.</t>
  </si>
  <si>
    <t>Atšakinių gnybtų montavimas atramoje (SV15 tipo)</t>
  </si>
  <si>
    <t>kompl.</t>
  </si>
  <si>
    <t>19.</t>
  </si>
  <si>
    <t>Automatinio išjungiklio 1F C6A montavimas atramoje</t>
  </si>
  <si>
    <t>vnt.</t>
  </si>
  <si>
    <t>20.</t>
  </si>
  <si>
    <t>Kabelio iki 16mm2 skerspjūvio galinės movos montavimas</t>
  </si>
  <si>
    <t>21.</t>
  </si>
  <si>
    <t>Kabelio izoliacijos varžos matavimas</t>
  </si>
  <si>
    <t>22.</t>
  </si>
  <si>
    <t>Įžeminimo kontūro R≤30Ω varžos įrengimas apšvietimo atramai</t>
  </si>
  <si>
    <t>23.</t>
  </si>
  <si>
    <t>Įžeminimo kontūro varžos matavimas</t>
  </si>
  <si>
    <t>24.</t>
  </si>
  <si>
    <t>Įžeminimo įrenginių kontaktinių jungčių, PEN, PE ir N laidų pereinamosios varžos matavimai</t>
  </si>
  <si>
    <t>25.</t>
  </si>
  <si>
    <t>Fazinio ir nulinio laidų grandinės varžos matavimai</t>
  </si>
  <si>
    <t>26.</t>
  </si>
  <si>
    <t>Plotų išlyginimas rankiniu būdu</t>
  </si>
  <si>
    <r>
      <t>m</t>
    </r>
    <r>
      <rPr>
        <vertAlign val="superscript"/>
        <sz val="11"/>
        <color theme="1"/>
        <rFont val="Times New Roman"/>
        <family val="1"/>
        <charset val="186"/>
      </rPr>
      <t>2</t>
    </r>
  </si>
  <si>
    <t>27.</t>
  </si>
  <si>
    <t>Grunto tankinimas vibroplokštėmis</t>
  </si>
  <si>
    <r>
      <t>m</t>
    </r>
    <r>
      <rPr>
        <vertAlign val="superscript"/>
        <sz val="11"/>
        <color theme="1"/>
        <rFont val="Times New Roman"/>
        <family val="1"/>
        <charset val="186"/>
      </rPr>
      <t>3</t>
    </r>
  </si>
  <si>
    <t>28.</t>
  </si>
  <si>
    <t>Dirvos paruošimas gazonams rank. būdu, nepilant augalinio dirvožemio</t>
  </si>
  <si>
    <t>29.</t>
  </si>
  <si>
    <t>Paprastų, parterinių ir mauritaniškų gazonų užsėjimas rankiniu būdu</t>
  </si>
  <si>
    <t>30.</t>
  </si>
  <si>
    <t>Esamos trinkelių dangos ardymas</t>
  </si>
  <si>
    <t>31.</t>
  </si>
  <si>
    <t>Grunto išvežimas automobiliais-savivarčiais</t>
  </si>
  <si>
    <t>32.</t>
  </si>
  <si>
    <t>Išlyginamojo sluoksnio smėlio - cemento mišinio sluoksnio - 5 cm įrengimas</t>
  </si>
  <si>
    <t>33.</t>
  </si>
  <si>
    <t>Žvyro skaldos 0/45 pagrindo 15cm įrengimas</t>
  </si>
  <si>
    <t>34.</t>
  </si>
  <si>
    <t>Apsauginio šalčiui atsparus sluoksnio 30cm įrengimas</t>
  </si>
  <si>
    <t>35.</t>
  </si>
  <si>
    <t>Geodeziniai nužymėjimai (9 taškai) ir išpildomosios nuotraukos parengimas</t>
  </si>
  <si>
    <t>36.</t>
  </si>
  <si>
    <t>Savivaldybės kasimo leidimas</t>
  </si>
  <si>
    <t>37.</t>
  </si>
  <si>
    <t>Eismo ribojimo leidimas</t>
  </si>
  <si>
    <t>38.</t>
  </si>
  <si>
    <t>AB „Telia“ atstovo iškvietimas</t>
  </si>
  <si>
    <t>Iš viso skyriuje 1, Eur be PVM</t>
  </si>
  <si>
    <t>2. Apšvietimo tinklų montavimo medžiagos</t>
  </si>
  <si>
    <t>Apšvietimo valdymo spinta (AVS) komplekte su:
- cinkuotas metalinis pamatas – 1vnt.
- kirtiklis, 3F, 25A - 1 vnt.
- automatinis jungiklis 1F, "C", 10A - 1 vnt.
- automatinis jungiklis 1F, "C", 6A - 1 vnt.
- viršįtampių ribotuvas 2P, "1" tipo, - 1 vnt.
- kontaktorius 2P, 32 A, n.a, Ur=230 V - 1 vnt.
-atsišakojimo-paskirstymo gnybtai, 4P – 2 vnt.
- astronominis laikmatis - 1vnt.
- foto rėlė (komplekte su apšvietos jutikliu) – 1 vnt.
- trijų padėčių perjungiklis su 0 padėtimi - 1 vnt.
- modulinė signalinė lemputė, žalia -1 vnt.</t>
  </si>
  <si>
    <t>Atšakinių gnybtų komplektas (SV15 tipo)</t>
  </si>
  <si>
    <t>Automatinis išjungiklis 1F C6A</t>
  </si>
  <si>
    <t>Iki 1 kV kabelis 4x16 mm2 skerspjūvio aliuminio gyslomis</t>
  </si>
  <si>
    <t xml:space="preserve">Iki  1 kV kabelis 3x1,5 mm2 skerspjūvio vario gyslomis </t>
  </si>
  <si>
    <r>
      <t>Termosusitraukiančios pirštinės mova kabeliui 10-35mm</t>
    </r>
    <r>
      <rPr>
        <vertAlign val="superscript"/>
        <sz val="11"/>
        <color theme="1"/>
        <rFont val="Times New Roman"/>
        <family val="1"/>
        <charset val="186"/>
      </rPr>
      <t>2</t>
    </r>
  </si>
  <si>
    <t>Kabelių apsaugos PE vamzdžiai Ø75 mm klojami uždaru būdu</t>
  </si>
  <si>
    <t>Kabelių apsaugos PE vamzdžiai Ø50 mm</t>
  </si>
  <si>
    <t>Signalinės juosta “Dėmesio ! Kabelis ! “</t>
  </si>
  <si>
    <t>Apšvietimo atrama, h=6 m, su pamatu, apsaugine pamato guma</t>
  </si>
  <si>
    <t>Pėsčiųjų perėjos  LED šviestuvas</t>
  </si>
  <si>
    <t>Įžeminimo kontūro įrengimo medžiagos</t>
  </si>
  <si>
    <t xml:space="preserve">Smėlis       </t>
  </si>
  <si>
    <t>Smėlio – žvyro mišinys</t>
  </si>
  <si>
    <t xml:space="preserve">Dolomito skalda </t>
  </si>
  <si>
    <t>Iš viso skyriuje 2, Eur be PVM</t>
  </si>
  <si>
    <t>IŠ VISO ŽINIARAŠTYJE 71,72, EUR BE PVM</t>
  </si>
  <si>
    <t xml:space="preserve"> Nr. 73, Nr. 74 Valstybinės reikšmės rajoninio kelio Nr. 3529 Raseiniai – Ramonai – Alėjai ties 0,207km ir 0,221km</t>
  </si>
  <si>
    <t>Vnt.</t>
  </si>
  <si>
    <t>Geodeziniai nužymėjimai (7 taškai) ir išpildomosios nuotraukos parengimas</t>
  </si>
  <si>
    <t>IŠ VISO ŽINIARAŠTYJE 73,74, EUR BE PVM</t>
  </si>
  <si>
    <t>Nr. 71 Valstybinės reikšmės rajoninio kelio Nr. 3529 Raseiniai – Ramonai – Alėjai ties 0,087km</t>
  </si>
  <si>
    <t>1. Paruošiamieji darbai</t>
  </si>
  <si>
    <t>1.1.</t>
  </si>
  <si>
    <t xml:space="preserve">Kelio ženklų vienstiebių metalinių atramų ant monolitinių betoninių pamatų demontavimas </t>
  </si>
  <si>
    <t>1.2.</t>
  </si>
  <si>
    <t>Kelio ženklų skydų demontavimas nuo vienstiebių atramų rankiniu būdu (išsaugant medžiagas)</t>
  </si>
  <si>
    <t>1.3.</t>
  </si>
  <si>
    <t>Esamo horizontaliojo dangos ženklinimo pašalinimas</t>
  </si>
  <si>
    <t>m2</t>
  </si>
  <si>
    <t>2. Eismo organizavimo įrengimo darbai</t>
  </si>
  <si>
    <t>2.1.</t>
  </si>
  <si>
    <t>Kelio ženklų skydų montavimas prie apšvietimo atramų rankiniu būdu (panaudojant išsaugotas medžiagas)</t>
  </si>
  <si>
    <t>2.2.</t>
  </si>
  <si>
    <t>Horizontaliojo dangos ženklinimo iš polimerinių medžiagų įrengimas</t>
  </si>
  <si>
    <t>IŠ VISO ŽINIARAŠTYJE 71, EUR BE PVM</t>
  </si>
  <si>
    <t>Nr. 72 Valstybinės reikšmės rajoninio kelio Nr. 3529 Raseiniai – Ramonai – Alėjai ties 0,108km</t>
  </si>
  <si>
    <t>IŠ VISO ŽINIARAŠTYJE 72, EUR BE PVM</t>
  </si>
  <si>
    <t>Nr. 73 Valstybinės reikšmės rajoninio kelio Nr. 3529 Raseiniai – Ramonai – Alėjai ties 0,207km</t>
  </si>
  <si>
    <t>Trasos nužymėjimas</t>
  </si>
  <si>
    <t>Esamų gatvės bordiūrų, sudėtų ant betoninio pagrindo, išardymas</t>
  </si>
  <si>
    <t>Esamų vejos bordiūrų, sudėtų ant betoninio pagrindo, išardymas</t>
  </si>
  <si>
    <t>1.4.</t>
  </si>
  <si>
    <t>Esamų betoninių plytelių dangos išardymas</t>
  </si>
  <si>
    <t>1.5.</t>
  </si>
  <si>
    <t>Esamų betoninių trinkelių dangos išardymas</t>
  </si>
  <si>
    <t>1.6.</t>
  </si>
  <si>
    <t>Esamų pilkos spalvos betoninių trinkelių dangos išardymas (išsaugant medžiagas)</t>
  </si>
  <si>
    <t>1.7.</t>
  </si>
  <si>
    <t>Esamų geltonos spalvos betoninių trinkelių dangos išardymas (neregių įspėjamieji paviršiai išsaugant medžiagas)</t>
  </si>
  <si>
    <t>1.8.</t>
  </si>
  <si>
    <t>Esamų geltonos spalvos betoninių trinkelių dangos išardymas (neregių vedimo paviršiai išsaugant medžiagas)</t>
  </si>
  <si>
    <t>1.9.</t>
  </si>
  <si>
    <t>Išilginės asfalto siūlės pjovimas diskine freza</t>
  </si>
  <si>
    <t>1.10.</t>
  </si>
  <si>
    <t xml:space="preserve">Esamos asfalto dangos demontavimas </t>
  </si>
  <si>
    <t>m3</t>
  </si>
  <si>
    <t>1.11.</t>
  </si>
  <si>
    <t>Naudoto asfalto pakrovimas ir išvežimas į sandėliavimo aikštelę antriniam panaudojimui 50 km atstumu</t>
  </si>
  <si>
    <t>t</t>
  </si>
  <si>
    <t>1.12.</t>
  </si>
  <si>
    <t>Kelio ženklų vienstiebių metalinių atramų ant monolitinių betoninių pamatų demontavimas</t>
  </si>
  <si>
    <t>1.13.</t>
  </si>
  <si>
    <t>1.14.</t>
  </si>
  <si>
    <t>1.15.</t>
  </si>
  <si>
    <t>Statybinių šiukšlių mechanizuotas pakrovimas ir išvežimas Rangovo pasirinktu atstumu</t>
  </si>
  <si>
    <t>2. Žemės darbai</t>
  </si>
  <si>
    <t>Plotų ir šlaitų planiravimas</t>
  </si>
  <si>
    <t>Trūkstamo dirvožemio kasimas, pakrovimas į autosavivarčius ir atvežimas į statybos darbų aikštelę Rangovo pasirinktu atstumu (vejos atstatymui)</t>
  </si>
  <si>
    <t>2.3.</t>
  </si>
  <si>
    <t>Vejos sutvarkymas, užpilant ≥6 cm storio augaliniu gruntu, apsėjant žolės sėklomis</t>
  </si>
  <si>
    <t>3.1. Važiuojamosios dalies atstatymo darbai (ties įrengiamais bordiūrais)</t>
  </si>
  <si>
    <t>3.1.1.</t>
  </si>
  <si>
    <t xml:space="preserve">Asfalto dangos pagruntavimas bitumine emulsija </t>
  </si>
  <si>
    <t>3.1.2.</t>
  </si>
  <si>
    <t>4 cm storio asfalto viršutinio sluoksnio iš mišinio AC 11 VS įrengimas</t>
  </si>
  <si>
    <t>3.1.3.</t>
  </si>
  <si>
    <t>Asfaltbetonio dangos technologinių siūlių apdorojimas bitumo emulsija</t>
  </si>
  <si>
    <t>Iš viso skyriuje 3.1, Eur be PVM</t>
  </si>
  <si>
    <t>3.2.	Betoninių trinkelių dangos (šaligatvis) atstatymo darbai</t>
  </si>
  <si>
    <t>3.2.1.</t>
  </si>
  <si>
    <t>3 cm pasluoksnio iš nesurištojo mineralinių medžiagų mišinio įrengimas fr. 0/5</t>
  </si>
  <si>
    <t>3.2.2.</t>
  </si>
  <si>
    <t>8 cm storio betoninių trinkelių 200x100mm dangos įrengimas</t>
  </si>
  <si>
    <t>3.2.3.</t>
  </si>
  <si>
    <t>Betoninių trinkelių dangos įrengimas (panaudojant išsaugotas medžiagas)</t>
  </si>
  <si>
    <t>3.2.4.</t>
  </si>
  <si>
    <t>8 cm storio betoninių trinkelių 200x100mm dangos įrengimas (neregių įspėjamieji paviršiai)</t>
  </si>
  <si>
    <t>3.2.5.</t>
  </si>
  <si>
    <t>Betoninių trinkelių dangos įrengimas (neregių įspėjamieji paviršiai panaudojant išsaugotas medžiagas)</t>
  </si>
  <si>
    <t>3.2.6.</t>
  </si>
  <si>
    <t>8 cm storio betoninių trinkelių 200x100mm dangos įrengimas (neregių vedimo paviršiai)</t>
  </si>
  <si>
    <t>3.2.7.</t>
  </si>
  <si>
    <t>Betoninių trinkelių dangos įrengimas (neregių vedimo paviršiai panaudojant išsaugotas medžiagas)</t>
  </si>
  <si>
    <t>3.2.8.</t>
  </si>
  <si>
    <t>Betoninių bordiūrų 100.30.15 ant betono pagrindo įrengimas (betonas pagrindas 1m – 0,17 m3)</t>
  </si>
  <si>
    <t>3.2.9.</t>
  </si>
  <si>
    <t>Betoninių bordiūrų 100.20.8 ant betono pagrindo įrengimas</t>
  </si>
  <si>
    <t>3.2.10.</t>
  </si>
  <si>
    <t>Sandūros tarp bordiūrų ir kelio dangos užtaisymas amortizacine (sandarinimo) juosta</t>
  </si>
  <si>
    <t>Iš viso skyriuje 3.2, Eur be PVM</t>
  </si>
  <si>
    <t>4. Eismo organizavimo darbai</t>
  </si>
  <si>
    <t>4.1.</t>
  </si>
  <si>
    <t>4.2.</t>
  </si>
  <si>
    <t>Iš viso skyriuje 4, Eur be PVM</t>
  </si>
  <si>
    <t>5. Kiti darbai</t>
  </si>
  <si>
    <t>5.1.</t>
  </si>
  <si>
    <t>Išpildomosios dokumentacijos parengimas</t>
  </si>
  <si>
    <t>Iš viso skyriuje 5, Eur be PVM</t>
  </si>
  <si>
    <t>IŠ VISO ŽINIARAŠTYJE 73, EUR BE PVM</t>
  </si>
  <si>
    <t>Nr. 74 Valstybinės reikšmės rajoninio kelio Nr. 3529 Raseiniai – Ramonai – Alėjai ties 0,221km</t>
  </si>
  <si>
    <t>Asfalto dangos pagruntavimas bitumine emulsija</t>
  </si>
  <si>
    <t>Kelio ženklų skydų montavimas prie apšvietimo atramų rankiniu būdu</t>
  </si>
  <si>
    <t>IŠ VISO ŽINIARAŠTYJE 74, EUR BE PVM</t>
  </si>
  <si>
    <t>Valstybinės reikšmės krašto kelio Nr. 148 Raseiniai–Tytuvėnai–Radviliškis ties 0,24 km paprastojo remonto, sutvarkant pėsčiųjų perėją, aprašas</t>
  </si>
  <si>
    <t>APŠVIETIMO TINKLŲ MONTAVIMO DARBŲ IR MEDŽIAGŲ ŽINIARAŠTIS</t>
  </si>
  <si>
    <t>Geodeziniai nužymėjimai (6 taškai) ir išpildomosios nuotraukos parengimas</t>
  </si>
  <si>
    <r>
      <t>Pėsčiųjų perėjos  LED šviestuvas (</t>
    </r>
    <r>
      <rPr>
        <b/>
        <sz val="11"/>
        <color theme="1"/>
        <rFont val="Times New Roman"/>
        <family val="1"/>
        <charset val="186"/>
      </rPr>
      <t>Dešininis</t>
    </r>
    <r>
      <rPr>
        <sz val="11"/>
        <color theme="1"/>
        <rFont val="Times New Roman"/>
        <family val="1"/>
        <charset val="186"/>
      </rPr>
      <t>)</t>
    </r>
  </si>
  <si>
    <r>
      <t>Pėsčiųjų perėjos  LED šviestuvas (</t>
    </r>
    <r>
      <rPr>
        <b/>
        <sz val="11"/>
        <color theme="1"/>
        <rFont val="Times New Roman"/>
        <family val="1"/>
        <charset val="186"/>
      </rPr>
      <t>Kairinis</t>
    </r>
    <r>
      <rPr>
        <sz val="11"/>
        <color theme="1"/>
        <rFont val="Times New Roman"/>
        <family val="1"/>
        <charset val="186"/>
      </rPr>
      <t>)</t>
    </r>
  </si>
  <si>
    <t>Betoninės trinkelės</t>
  </si>
  <si>
    <t>Dolomito skalda</t>
  </si>
  <si>
    <t>IŠ VISO ŽINIARAŠTYJE, EUR BE PVM</t>
  </si>
  <si>
    <t>Nr. 68 Valstybinės reikšmės krašto kelias Nr. 148 Raseiniai–Tytuvėnai–Radviliškis ties 0,24 km</t>
  </si>
  <si>
    <t>Esamų betoninių trinkelių dangos išardymas (išsaugant medžiagas)</t>
  </si>
  <si>
    <r>
      <t xml:space="preserve">Esamų komunikacijų šulinių liukų demontavimas, </t>
    </r>
    <r>
      <rPr>
        <sz val="11"/>
        <color theme="1"/>
        <rFont val="Times New Roman"/>
        <family val="1"/>
        <charset val="186"/>
      </rPr>
      <t>mechanizuotas pakrovimas ir išvežimas Rangovo pasirinktu atstumu</t>
    </r>
  </si>
  <si>
    <t>Esamos asfalto dangos demontavimas</t>
  </si>
  <si>
    <t>Kelio ženklų skydų demontavimas nuo vienstiebių atramų rankiniu būdu</t>
  </si>
  <si>
    <t>Esamo pagrindo iš nesurištųjų mineralinių medžiagų išardymas, pakrovimas į autosavivarčius ir išvežimas Rangovo pasirinktu atstumu</t>
  </si>
  <si>
    <t>Esamo pagrindo iš nesurištųjų mineralinių medžiagų išardymas rankiniu būdu, pakrovimas į autosavivarčius ir išvežimas Rangovo pasirinktu atstumu</t>
  </si>
  <si>
    <t>Esamo pagrindo planiravimas</t>
  </si>
  <si>
    <t>2.4.</t>
  </si>
  <si>
    <t>Esamo pagrindo sutankinimas</t>
  </si>
  <si>
    <t xml:space="preserve">3.2. Betoninių trinkelių dangos (šaligatvis) atstatymo darbai </t>
  </si>
  <si>
    <t>15 cm storio skaldos pagrindo sluoksnio įrengimas iš nesurištojo mineralinių medžiagų mišinio (fr. 0/45)</t>
  </si>
  <si>
    <t>4. Eismo organizavimo įrengimo darbai</t>
  </si>
  <si>
    <t>Kelio ženklų vienstiebių metalinių atramų (d = 76 mm) ant monolitinių betoninių pamatų pastatymas</t>
  </si>
  <si>
    <t>Kelio ženklų skydų montavimas prie vienstiebių atramų rankiniu būdu</t>
  </si>
  <si>
    <t>4.3.</t>
  </si>
  <si>
    <t>4.4.</t>
  </si>
  <si>
    <t>Esamų komunikacijų šulinių liukų keitimas ir pritaikymas iki projektinio lygio</t>
  </si>
  <si>
    <t>5.2.</t>
  </si>
  <si>
    <t>Esamų komunikacijų šulinių aukščio reguliavimas g/b žiedais</t>
  </si>
  <si>
    <t>5.3.</t>
  </si>
  <si>
    <t>5.4.</t>
  </si>
  <si>
    <t>Žvalgomųjų archeologinių tyrimų atlikimas</t>
  </si>
  <si>
    <t>IŠ VISO ŽINIARAŠTYJE 68, EUR BE PVM</t>
  </si>
  <si>
    <t>Valstybinės reikšmės krašto kelio Nr. 141 Kaunas–Jurbarkas–Šilutė–Klaipėda ties 9,935 km; 9,952 km, 10,24 km, 10,507 km, 10,996 km ir 11,481 km paprastojo remonto, atnaujinant pėsčiųjų perėjas, aprašas</t>
  </si>
  <si>
    <t>Perėja Nr. 16 kelio Nr. 141 Kaunas–Jurbarkas–Šilutė–Klaipėda ties 11,481 km</t>
  </si>
  <si>
    <t>DARBŲ KIEKIŲ ŽINIARAŠTIS NR. 12 – APŠVIETIMO TINKLAI</t>
  </si>
  <si>
    <r>
      <t>Vieneto kaina, Eur be PVM  (pildo Tiekėjas</t>
    </r>
    <r>
      <rPr>
        <sz val="11"/>
        <rFont val="Times New Roman"/>
        <family val="1"/>
      </rPr>
      <t>)</t>
    </r>
  </si>
  <si>
    <t>1. Apšvietimo tinklų montavimo (darbai)</t>
  </si>
  <si>
    <t>1.1</t>
  </si>
  <si>
    <t>Apsauginių vamzdžių HDPE D 75 mm paklojimas uždaru būdu</t>
  </si>
  <si>
    <t>1.2</t>
  </si>
  <si>
    <t>Tranšėjos 1-2 kabeliui klojimui iškasimas / užpylimas mechanizuotai</t>
  </si>
  <si>
    <t>1.3</t>
  </si>
  <si>
    <t>Tranšėjos 1-2 kabeliui klojimui iškasimas / užpylimas rankiniu būdu</t>
  </si>
  <si>
    <t>1.4</t>
  </si>
  <si>
    <t>Apsauginių vamzdžių HDPE D 75 mm paklojimas į tranšėją</t>
  </si>
  <si>
    <t>1.5</t>
  </si>
  <si>
    <t>Signalinės juostos paklojimas</t>
  </si>
  <si>
    <t>1.6</t>
  </si>
  <si>
    <t>Pamato apšvietimo atramai montavimas</t>
  </si>
  <si>
    <t>1.7</t>
  </si>
  <si>
    <t>Plieninės cinkuotos atramos pastatymas</t>
  </si>
  <si>
    <t>1.8</t>
  </si>
  <si>
    <t>Šviestuvo gembės montavimas ant metalinės atramos</t>
  </si>
  <si>
    <t>1.9</t>
  </si>
  <si>
    <t>Montažinio komplekto montavimas apšvietimo atramoje</t>
  </si>
  <si>
    <t>1.10</t>
  </si>
  <si>
    <t>Perėjų LED šviestuvo montavimas</t>
  </si>
  <si>
    <t>1.11</t>
  </si>
  <si>
    <t>Kabelio paklojimas apsauginiuose vamzdžiuose</t>
  </si>
  <si>
    <t>1.12</t>
  </si>
  <si>
    <t>Kabelio paklojimas pamate, skyde</t>
  </si>
  <si>
    <t>1.13</t>
  </si>
  <si>
    <t>Kabelio paklojimas po gaubtu prie atramos</t>
  </si>
  <si>
    <t>1.14</t>
  </si>
  <si>
    <t>Kabelio montavimas atramoje, gembėje</t>
  </si>
  <si>
    <t>1.15</t>
  </si>
  <si>
    <t>Kabelio 4x16 mm² galinės movos montavimas</t>
  </si>
  <si>
    <t>1.16</t>
  </si>
  <si>
    <t>1.17</t>
  </si>
  <si>
    <t>Įžeminimo kontūro R≤10Ω įrengimas</t>
  </si>
  <si>
    <t>1.18</t>
  </si>
  <si>
    <t>Įžeminimo kontūro R≤30Ω įrengimas</t>
  </si>
  <si>
    <t>1.19</t>
  </si>
  <si>
    <t>1.20</t>
  </si>
  <si>
    <t>Apšviestumo matavimas</t>
  </si>
  <si>
    <t>1.21</t>
  </si>
  <si>
    <t>Atramų ir prietaisų numeracija</t>
  </si>
  <si>
    <t>1.22</t>
  </si>
  <si>
    <t>Vejos atstatymas</t>
  </si>
  <si>
    <t>1.23</t>
  </si>
  <si>
    <t>Asfaltbetonio dangos ardymas ir atstatymas</t>
  </si>
  <si>
    <t>1.24</t>
  </si>
  <si>
    <t>Kontrolinės geodezinės nuotraukos parengimas</t>
  </si>
  <si>
    <t>2. Apšvietimo tinklų montavimo (įrenginiai)</t>
  </si>
  <si>
    <t>2.1</t>
  </si>
  <si>
    <t>Apšvietimo valdymo spinta AVS-1 su pamatu</t>
  </si>
  <si>
    <t>2.2</t>
  </si>
  <si>
    <t>Šviestuvas (perėjoms) LED 58W, 7291lm, 5700K</t>
  </si>
  <si>
    <t>3. Apšvietimo tinklų montavimo (medžiagos)</t>
  </si>
  <si>
    <t>3.1</t>
  </si>
  <si>
    <t>Vamzdis HDPE D 75 mm uždariems perėjimams</t>
  </si>
  <si>
    <t>3.2</t>
  </si>
  <si>
    <t>Vamzdis HDPE D 75 mm</t>
  </si>
  <si>
    <t>3.3</t>
  </si>
  <si>
    <t>Kabelio signalinė juosta</t>
  </si>
  <si>
    <t>3.4</t>
  </si>
  <si>
    <t>0,4 kV kabelis aliuminio gyslomis 4x16 mm²</t>
  </si>
  <si>
    <t>3.5</t>
  </si>
  <si>
    <t>0,23 kV kabelis varinėmis gyslomis 3x1,5 mm²</t>
  </si>
  <si>
    <t>3.6</t>
  </si>
  <si>
    <t>Galinė mova  kabeliui 4x16 mm² AL</t>
  </si>
  <si>
    <t>3.7</t>
  </si>
  <si>
    <t>Gatvės apšvietimo atrama (atramos H=5,0 m virš žemės paviršiaus,  plieninė, kūginė, cinkuota) montuojama į g/b pamatą</t>
  </si>
  <si>
    <t>3.8</t>
  </si>
  <si>
    <t>Užmaunama gembė (1,0 m aukščio, 1,0 m ilgio, 5° polinkio)</t>
  </si>
  <si>
    <t>3.9</t>
  </si>
  <si>
    <t>G/b pamatas 6-10 m apšvietimo atramai H=1200 m</t>
  </si>
  <si>
    <t>3.10</t>
  </si>
  <si>
    <t>Montažinis komplektas gatvių apšvietimo atramoje:</t>
  </si>
  <si>
    <t xml:space="preserve">    -   automatinis C6A jungiklis – 1vnt;</t>
  </si>
  <si>
    <t xml:space="preserve">    -   kabelių prijungimo gnybtynas – 1 kompl.</t>
  </si>
  <si>
    <t>3.11</t>
  </si>
  <si>
    <t>Įžeminimo komplektas R≤10Ω</t>
  </si>
  <si>
    <t xml:space="preserve">  Įžeminimo strypai cinkuoti ≥14 mm; L=1,5m – 7 vnt.</t>
  </si>
  <si>
    <t xml:space="preserve">  Kalimo galvutė – 1 vnt.</t>
  </si>
  <si>
    <t xml:space="preserve">  Antgalis – 1 vnt.</t>
  </si>
  <si>
    <t xml:space="preserve">  Cinkuota metalinė juosta 25x4 – 2 m.</t>
  </si>
  <si>
    <t xml:space="preserve">  Kryžminė jungtis – 1 vnt.</t>
  </si>
  <si>
    <t>3.12</t>
  </si>
  <si>
    <t>Įžeminimo komplektas R≤30Ω</t>
  </si>
  <si>
    <t xml:space="preserve">  Įžeminimo strypai cinkuoti ≥14 mm; L=1,5m – 4 vnt.</t>
  </si>
  <si>
    <t xml:space="preserve">  Cinkuota metalinė viela d8mm – 3 m.</t>
  </si>
  <si>
    <t>3.13</t>
  </si>
  <si>
    <t>Gaubtas kabeliui</t>
  </si>
  <si>
    <t>Iš viso skyriuje 3, Eur be PVM</t>
  </si>
  <si>
    <t>IŠ VISO ŽINIARAŠTYJE 12, EUR BE PVM</t>
  </si>
  <si>
    <t>Perėja Nr. 15 kelio Nr. 141 Kaunas–Jurbarkas–Šilutė–Klaipėda ties 10,996 km</t>
  </si>
  <si>
    <t>DARBŲ KIEKIŲ ŽINIARAŠTIS NR. 11 – APŠVIETIMO TINKLAI</t>
  </si>
  <si>
    <t>2. Demontavimo darbai</t>
  </si>
  <si>
    <t>Apšvietimo atramos su LED prožektoriumi demontavimas, kabelinės linijos nuo atramos 200/5 demontavimas</t>
  </si>
  <si>
    <t>3. Apšvietimo tinklų montavimo (įrenginiai)</t>
  </si>
  <si>
    <t>Įvadinė apskaitos spinta ĮAS-1 su apkabomis</t>
  </si>
  <si>
    <t>4. Apšvietimo tinklų montavimo (medžiagos)</t>
  </si>
  <si>
    <t>4.1</t>
  </si>
  <si>
    <t>4.2</t>
  </si>
  <si>
    <t>4.3</t>
  </si>
  <si>
    <t>4.4</t>
  </si>
  <si>
    <t>4.5</t>
  </si>
  <si>
    <t>4.6</t>
  </si>
  <si>
    <t>4.7</t>
  </si>
  <si>
    <t>4.8</t>
  </si>
  <si>
    <t>4.9</t>
  </si>
  <si>
    <t>4.10</t>
  </si>
  <si>
    <t>4.11</t>
  </si>
  <si>
    <t>4.12</t>
  </si>
  <si>
    <t>4.13</t>
  </si>
  <si>
    <t>4.14</t>
  </si>
  <si>
    <t>Universalus gnybtas</t>
  </si>
  <si>
    <t>4.15</t>
  </si>
  <si>
    <t>Kabelio laikiklis su apkaba APK-12</t>
  </si>
  <si>
    <t>IŠ VISO ŽINIARAŠTYJE 11, EUR BE PVM</t>
  </si>
  <si>
    <t>Perėja Nr. 14 kelio Nr. 141 Kaunas–Jurbarkas–Šilutė–Klaipėda ties 10,507 km</t>
  </si>
  <si>
    <t>DARBŲ KIEKIŲ ŽINIARAŠTIS NR. 10 – APŠVIETIMO TINKLAI</t>
  </si>
  <si>
    <t>Apšvietimo atramos su LED prožektoriumi demontavimas, kabelinės linijos nuo met. apšv. atramos atjungimas</t>
  </si>
  <si>
    <t>Apšvietimo valdymo spinta PS/AVS-1 su pamatu</t>
  </si>
  <si>
    <t>IŠ VISO ŽINIARAŠTYJE 10, EUR BE PVM</t>
  </si>
  <si>
    <t>Perėja Nr. 13 kelio Nr. 141 Kaunas–Jurbarkas–Šilutė–Klaipėda ties 10,24 km</t>
  </si>
  <si>
    <t>DARBŲ KIEKIŲ ŽINIARAŠTIS NR. 9 – APŠVIETIMO TINKLAI</t>
  </si>
  <si>
    <t>Krūmų valymas</t>
  </si>
  <si>
    <t>Apšvietimo atramos su LED prožektoriumi demontavimas, kabelinės linijos nuo atramos 400/16 demontavimas</t>
  </si>
  <si>
    <t>IŠ VISO ŽINIARAŠTYJE 9, EUR BE PVM</t>
  </si>
  <si>
    <t>Perėja Nr. 12 kelio Nr. 141 Kaunas–Jurbarkas–Šilutė–Klaipėda ties 9,952 km</t>
  </si>
  <si>
    <t>DARBŲ KIEKIŲ ŽINIARAŠTIS NR. 8 – APŠVIETIMO TINKLAI</t>
  </si>
  <si>
    <t>Trinkelių dangos ardymas ir atstatymas</t>
  </si>
  <si>
    <t>Šviestuvas (perėjoms) LED 75W, 9734lm, 5700K</t>
  </si>
  <si>
    <t>IŠ VISO ŽINIARAŠTYJE 8, EUR BE PVM</t>
  </si>
  <si>
    <t>Perėja Nr. 11 kelio Nr. 141 Kaunas–Jurbarkas–Šilutė–Klaipėda ties 9,935 km</t>
  </si>
  <si>
    <t>DARBŲ KIEKIŲ ŽINIARAŠTIS NR. 7 – APŠVIETIMO TINKLAI</t>
  </si>
  <si>
    <t>IŠ VISO ŽINIARAŠTYJE 7, EUR BE PVM</t>
  </si>
  <si>
    <t>DARBŲ KIEKIŲ ŽINIARAŠTIS NR. 6 Susisiekimas</t>
  </si>
  <si>
    <r>
      <t>1.1</t>
    </r>
    <r>
      <rPr>
        <sz val="7"/>
        <color theme="1"/>
        <rFont val="Times New Roman"/>
        <family val="1"/>
      </rPr>
      <t/>
    </r>
  </si>
  <si>
    <r>
      <t>1.2</t>
    </r>
    <r>
      <rPr>
        <sz val="7"/>
        <color theme="1"/>
        <rFont val="Times New Roman"/>
        <family val="1"/>
      </rPr>
      <t/>
    </r>
  </si>
  <si>
    <t>Kelio ženklų metalinių skydų išardymas ir išvežimas</t>
  </si>
  <si>
    <r>
      <t>1.3</t>
    </r>
    <r>
      <rPr>
        <sz val="7"/>
        <color theme="1"/>
        <rFont val="Times New Roman"/>
        <family val="1"/>
      </rPr>
      <t/>
    </r>
  </si>
  <si>
    <t>Kelio ženklų metalinių atramų išardymas ir išvežimas</t>
  </si>
  <si>
    <r>
      <t>1.4</t>
    </r>
    <r>
      <rPr>
        <sz val="7"/>
        <color theme="1"/>
        <rFont val="Times New Roman"/>
        <family val="1"/>
      </rPr>
      <t/>
    </r>
  </si>
  <si>
    <t xml:space="preserve">Esamos asfaltbetonio dangos ardymas mechanizuotai iki 10 cm gyliu, pakrovimas mechanizuotai į savivarčius ir išvežimas sandėliavimui </t>
  </si>
  <si>
    <r>
      <t>m</t>
    </r>
    <r>
      <rPr>
        <vertAlign val="superscript"/>
        <sz val="10"/>
        <color theme="1"/>
        <rFont val="Arial"/>
        <family val="2"/>
      </rPr>
      <t>2</t>
    </r>
    <r>
      <rPr>
        <sz val="10"/>
        <color theme="1"/>
        <rFont val="Arial"/>
        <family val="2"/>
      </rPr>
      <t>/t</t>
    </r>
  </si>
  <si>
    <r>
      <t>1.5</t>
    </r>
    <r>
      <rPr>
        <sz val="7"/>
        <color theme="1"/>
        <rFont val="Times New Roman"/>
        <family val="1"/>
      </rPr>
      <t/>
    </r>
  </si>
  <si>
    <t>Esamo horizontalaus ženklinimo šalinimas nuo asfalto dangos</t>
  </si>
  <si>
    <r>
      <t>m</t>
    </r>
    <r>
      <rPr>
        <vertAlign val="superscript"/>
        <sz val="10"/>
        <color theme="1"/>
        <rFont val="Arial"/>
        <family val="2"/>
      </rPr>
      <t>2</t>
    </r>
  </si>
  <si>
    <t>Tako iš betoninių plytelių demontavimas</t>
  </si>
  <si>
    <t>2. Žemės sankasa</t>
  </si>
  <si>
    <t>Dirvožemio kasimas, pakrovimas į autosavivarčius ir išvežimas Rangovo pasirinktu atstumu sandėliavimui</t>
  </si>
  <si>
    <r>
      <t>m</t>
    </r>
    <r>
      <rPr>
        <vertAlign val="superscript"/>
        <sz val="10"/>
        <color theme="1"/>
        <rFont val="Arial"/>
        <family val="2"/>
      </rPr>
      <t>3</t>
    </r>
  </si>
  <si>
    <r>
      <t>2.2</t>
    </r>
    <r>
      <rPr>
        <sz val="7"/>
        <color theme="1"/>
        <rFont val="Times New Roman"/>
        <family val="1"/>
      </rPr>
      <t/>
    </r>
  </si>
  <si>
    <t>Grunto kasimas mechanizuotu būdu, pakrovimas į autosavivarčius ir išvežimas Rangovo pasirinktu atstumu į išlykį</t>
  </si>
  <si>
    <t>2.3</t>
  </si>
  <si>
    <t>Grunto kasimas rankiniu būdu, pakrovimas į autosavivarčius ir išvežimas Rangovo pasirinktu atstumu į išlykį</t>
  </si>
  <si>
    <r>
      <t>2.4</t>
    </r>
    <r>
      <rPr>
        <sz val="7"/>
        <color theme="1"/>
        <rFont val="Times New Roman"/>
        <family val="1"/>
      </rPr>
      <t/>
    </r>
  </si>
  <si>
    <t>Grunto kasimas mechanizuotu būdu, pakrovimas į autosavivarčius ir išvežimas Rangovo pasirinktu atstumu sandėliavimui (pylimams įrengti)</t>
  </si>
  <si>
    <t>2.5</t>
  </si>
  <si>
    <t xml:space="preserve">Sankasos pado planiravimas ir tankinimas mechanizuotai </t>
  </si>
  <si>
    <t>2.6</t>
  </si>
  <si>
    <t>Dirvožemio kasimas, pakrovimas į autosavivarčius ir atvežimas į statybos darbų aikštelę iš sandėliavimo vietos (vejos atstatymui)</t>
  </si>
  <si>
    <r>
      <t>2.7</t>
    </r>
    <r>
      <rPr>
        <sz val="7"/>
        <color theme="1"/>
        <rFont val="Times New Roman"/>
        <family val="1"/>
      </rPr>
      <t/>
    </r>
  </si>
  <si>
    <t>Šlaitų ir planiruotų pakelės plotų tvirtinimas 6 cm storio dirvožemio sluoksniu, užsėjant žole (žolės sėklomis).</t>
  </si>
  <si>
    <t>3.Betoninių bordiūrų įrengimas</t>
  </si>
  <si>
    <t>Betoninių gatvės bortų (100x30x15cm) ant betono pagrindo C16/20 įrengimas</t>
  </si>
  <si>
    <t>Betoninių vejos bortų (100x20x8cm) ant betono pagrindo C16/20 įrengimas</t>
  </si>
  <si>
    <t>Sandarinimo juostos įrengimas</t>
  </si>
  <si>
    <t>Bituminės masės įrengimas</t>
  </si>
  <si>
    <t>4.Asfalto dangos įrengimo darbai (šaligatvis kairėje pusėje)</t>
  </si>
  <si>
    <r>
      <t>4.1</t>
    </r>
    <r>
      <rPr>
        <sz val="7"/>
        <color theme="1"/>
        <rFont val="Times New Roman"/>
        <family val="1"/>
      </rPr>
      <t/>
    </r>
  </si>
  <si>
    <t>Šalčiui nejautraus sluoksnio įrengimas h=0,17 m</t>
  </si>
  <si>
    <t>Skaldos pagrindo sluoksnis iš nesurištojo mineralinių medžiagų mišinio fr. 0/45, h=0,20 m  įrengimas, Ev2=100 Mpa.</t>
  </si>
  <si>
    <r>
      <t>4.3</t>
    </r>
    <r>
      <rPr>
        <sz val="7"/>
        <color theme="1"/>
        <rFont val="Times New Roman"/>
        <family val="1"/>
      </rPr>
      <t/>
    </r>
  </si>
  <si>
    <t>Asfalto pagrindo - viršutinio 8 cm storio dangos sluoksnio iš mišinio AC 16 PD įrengimas</t>
  </si>
  <si>
    <t>Įspėjamųjų paviršių iš betoninių trinkelių (20x10x8cm) įrengimas</t>
  </si>
  <si>
    <r>
      <t>4.5</t>
    </r>
    <r>
      <rPr>
        <sz val="7"/>
        <color theme="1"/>
        <rFont val="Times New Roman"/>
        <family val="1"/>
      </rPr>
      <t/>
    </r>
  </si>
  <si>
    <t>Vedimo paviršių iš betoninių trinkelių (20x10x8cm) įrengimas</t>
  </si>
  <si>
    <t>Pasluoksnio iš nesurištojo mineralinių medžiagų mišinio fr. 0/5 h=0,03 m įrengimas</t>
  </si>
  <si>
    <t>5. Šaligatvių iš betoninių plytelių įrengimas</t>
  </si>
  <si>
    <t>5.1</t>
  </si>
  <si>
    <t>Šalčiui nejautraus sluoksnio įrengimas h=0,19 m</t>
  </si>
  <si>
    <t>5.2</t>
  </si>
  <si>
    <t>Skaldos pagrindo sluoksnis iš nesurištojo mineralinių medžiagų mišinio fr. 0/45, h=0,15 m  įrengimas, Ev2=100 Mpa.</t>
  </si>
  <si>
    <t>5.3</t>
  </si>
  <si>
    <t xml:space="preserve">Betoninių plytelių įrengimas </t>
  </si>
  <si>
    <t>5.4</t>
  </si>
  <si>
    <t>5.5</t>
  </si>
  <si>
    <r>
      <t>5.6</t>
    </r>
    <r>
      <rPr>
        <sz val="7"/>
        <color theme="1"/>
        <rFont val="Times New Roman"/>
        <family val="1"/>
      </rPr>
      <t xml:space="preserve">  </t>
    </r>
    <r>
      <rPr>
        <sz val="10"/>
        <color theme="1"/>
        <rFont val="Arial"/>
        <family val="2"/>
      </rPr>
      <t> </t>
    </r>
  </si>
  <si>
    <t>6. Asfalto dangos atstatymas ties bordiūrais</t>
  </si>
  <si>
    <t>6.1</t>
  </si>
  <si>
    <t xml:space="preserve">Asfalto pagrindo-dangos sluoksnio iš mišinio AC 11 VS įrengimas h=0,04 m </t>
  </si>
  <si>
    <t>Iš viso skyriuje 6, Eur be PVM</t>
  </si>
  <si>
    <t>7. Asfalto kalnelio įrengimas</t>
  </si>
  <si>
    <t>7.1</t>
  </si>
  <si>
    <t>7.2</t>
  </si>
  <si>
    <t>4 cm storio asfalto apatinio sluoksnio iš mišinio AC 16 AS įrengimas</t>
  </si>
  <si>
    <t>7.3</t>
  </si>
  <si>
    <t>7.4</t>
  </si>
  <si>
    <t>7.5</t>
  </si>
  <si>
    <t>Latako su grotelėmis įrengimas</t>
  </si>
  <si>
    <t>Iš viso skyriuje 7, Eur be PVM</t>
  </si>
  <si>
    <t>8. Kelio apstatymas ir saugaus eismo organizavimas</t>
  </si>
  <si>
    <t>8.1</t>
  </si>
  <si>
    <t>Kelio ženklų vienstiebių metalinių Ø76,1 mm atramų pastatymas ant betoninių pamatų</t>
  </si>
  <si>
    <t>8.2</t>
  </si>
  <si>
    <t>8.3</t>
  </si>
  <si>
    <t xml:space="preserve">Kelio ženklų skydų montavimas prie apšvietimo atramų rankiniu būdu </t>
  </si>
  <si>
    <t>8.4</t>
  </si>
  <si>
    <t>Dangos ženklinimas termoplastinėmis medžiagomis</t>
  </si>
  <si>
    <t>Iš viso skyriuje 8, Eur be PVM</t>
  </si>
  <si>
    <t>9. Kiti darbai</t>
  </si>
  <si>
    <t>9.1</t>
  </si>
  <si>
    <t>Išpildomoji nuotrauka (taip pat pateikti laisvos formos deklaraciją, patvirtinančią išpildomosios geodezinės nuotraukos ir parengtos kadastrinės bylos atitikimą parengtam projektui)</t>
  </si>
  <si>
    <t>9.2</t>
  </si>
  <si>
    <t>Esamo plastikinio vamzdžio paaukštinimas</t>
  </si>
  <si>
    <t>Iš viso skyriuje 9, Eur be PVM</t>
  </si>
  <si>
    <t>IŠ VISO ŽINIARAŠTYJE 6, EUR BE PVM</t>
  </si>
  <si>
    <t>DARBŲ KIEKIŲ ŽINIARAŠTIS NR. 5 Susisiekimas</t>
  </si>
  <si>
    <t>Trūkstamo dirvožemio kasimas, pakrovimas į autosavivarčius ir atvežimas į statybos darbų aikštelę rangovo pasirinktu atstumu (vejos atstatymui)</t>
  </si>
  <si>
    <r>
      <t>2.6</t>
    </r>
    <r>
      <rPr>
        <sz val="7"/>
        <color theme="1"/>
        <rFont val="Times New Roman"/>
        <family val="1"/>
      </rPr>
      <t/>
    </r>
  </si>
  <si>
    <t>2.7</t>
  </si>
  <si>
    <t>Griovio dugno planiravimas (pažeistus plotus užsėjant žole, perteklinį gruntą išvežannt į išlykį arba paskleidžiant vietoje)</t>
  </si>
  <si>
    <r>
      <t>3.1</t>
    </r>
    <r>
      <rPr>
        <sz val="7"/>
        <color theme="1"/>
        <rFont val="Times New Roman"/>
        <family val="1"/>
      </rPr>
      <t/>
    </r>
  </si>
  <si>
    <r>
      <t>3.2</t>
    </r>
    <r>
      <rPr>
        <sz val="7"/>
        <color theme="1"/>
        <rFont val="Times New Roman"/>
        <family val="1"/>
      </rPr>
      <t/>
    </r>
  </si>
  <si>
    <r>
      <t>3.4</t>
    </r>
    <r>
      <rPr>
        <sz val="7"/>
        <color theme="1"/>
        <rFont val="Times New Roman"/>
        <family val="1"/>
      </rPr>
      <t/>
    </r>
  </si>
  <si>
    <t>4.Asfalto dangos įrengimo darbai (šaligatvis)</t>
  </si>
  <si>
    <r>
      <t>4.2</t>
    </r>
    <r>
      <rPr>
        <sz val="7"/>
        <color theme="1"/>
        <rFont val="Times New Roman"/>
        <family val="1"/>
      </rPr>
      <t/>
    </r>
  </si>
  <si>
    <r>
      <t>4.4</t>
    </r>
    <r>
      <rPr>
        <sz val="7"/>
        <color theme="1"/>
        <rFont val="Times New Roman"/>
        <family val="1"/>
      </rPr>
      <t/>
    </r>
  </si>
  <si>
    <t>5.Asfalto dangos atstatymas ties bordiūrais</t>
  </si>
  <si>
    <t>6.Asfalto kalnelio įrengimas</t>
  </si>
  <si>
    <r>
      <t>6.1</t>
    </r>
    <r>
      <rPr>
        <sz val="7"/>
        <color theme="1"/>
        <rFont val="Times New Roman"/>
        <family val="1"/>
      </rPr>
      <t/>
    </r>
  </si>
  <si>
    <r>
      <t>6.2</t>
    </r>
    <r>
      <rPr>
        <sz val="7"/>
        <color theme="1"/>
        <rFont val="Times New Roman"/>
        <family val="1"/>
      </rPr>
      <t/>
    </r>
  </si>
  <si>
    <r>
      <t>6.3</t>
    </r>
    <r>
      <rPr>
        <sz val="7"/>
        <color theme="1"/>
        <rFont val="Times New Roman"/>
        <family val="1"/>
      </rPr>
      <t/>
    </r>
  </si>
  <si>
    <r>
      <t>6.4</t>
    </r>
    <r>
      <rPr>
        <sz val="7"/>
        <color theme="1"/>
        <rFont val="Times New Roman"/>
        <family val="1"/>
      </rPr>
      <t/>
    </r>
  </si>
  <si>
    <r>
      <t>6.5</t>
    </r>
    <r>
      <rPr>
        <sz val="7"/>
        <color theme="1"/>
        <rFont val="Times New Roman"/>
        <family val="1"/>
      </rPr>
      <t/>
    </r>
  </si>
  <si>
    <t>7. Pralaidos įrengimas</t>
  </si>
  <si>
    <t>Plastikinių pralaidų Ø300 mm rengimas</t>
  </si>
  <si>
    <t>Betoninių antgalių įrengimas</t>
  </si>
  <si>
    <t>Smėlio sluoksnio įrengimas, h=0,15 m</t>
  </si>
  <si>
    <t>m³</t>
  </si>
  <si>
    <r>
      <t>Geotekstilės ≥150 g/m</t>
    </r>
    <r>
      <rPr>
        <vertAlign val="superscript"/>
        <sz val="10"/>
        <rFont val="Arial"/>
        <family val="2"/>
      </rPr>
      <t>2</t>
    </r>
    <r>
      <rPr>
        <sz val="10"/>
        <rFont val="Arial"/>
        <family val="2"/>
      </rPr>
      <t xml:space="preserve"> įrengimas</t>
    </r>
  </si>
  <si>
    <t>m²</t>
  </si>
  <si>
    <r>
      <t>8.1</t>
    </r>
    <r>
      <rPr>
        <sz val="7"/>
        <color theme="1"/>
        <rFont val="Times New Roman"/>
        <family val="1"/>
      </rPr>
      <t/>
    </r>
  </si>
  <si>
    <t>Dangos ženklinimas polimerinėmis medžiagomis</t>
  </si>
  <si>
    <r>
      <t>m</t>
    </r>
    <r>
      <rPr>
        <vertAlign val="superscript"/>
        <sz val="10"/>
        <rFont val="Arial"/>
        <family val="2"/>
      </rPr>
      <t>2</t>
    </r>
  </si>
  <si>
    <r>
      <t>9.1</t>
    </r>
    <r>
      <rPr>
        <sz val="7"/>
        <color theme="1"/>
        <rFont val="Times New Roman"/>
        <family val="1"/>
      </rPr>
      <t xml:space="preserve">       </t>
    </r>
    <r>
      <rPr>
        <sz val="10"/>
        <color theme="1"/>
        <rFont val="Arial"/>
        <family val="2"/>
      </rPr>
      <t> </t>
    </r>
  </si>
  <si>
    <t>IŠ VISO ŽINIARAŠTYJE 5, EUR BE PVM</t>
  </si>
  <si>
    <t>DARBŲ KIEKIŲ ŽINIARAŠTIS NR. 4 Susisiekimas</t>
  </si>
  <si>
    <r>
      <t>1.5</t>
    </r>
    <r>
      <rPr>
        <sz val="7"/>
        <color theme="1"/>
        <rFont val="Times New Roman"/>
        <family val="1"/>
      </rPr>
      <t> </t>
    </r>
  </si>
  <si>
    <t>Šaligatvių betoninių bortų (su betoniniu pagrindu) demontavimas</t>
  </si>
  <si>
    <r>
      <t>1.6</t>
    </r>
    <r>
      <rPr>
        <sz val="7"/>
        <color theme="1"/>
        <rFont val="Times New Roman"/>
        <family val="1"/>
      </rPr>
      <t/>
    </r>
  </si>
  <si>
    <r>
      <t>2.1</t>
    </r>
    <r>
      <rPr>
        <sz val="7"/>
        <color theme="1"/>
        <rFont val="Times New Roman"/>
        <family val="1"/>
      </rPr>
      <t/>
    </r>
  </si>
  <si>
    <r>
      <t>2.3</t>
    </r>
    <r>
      <rPr>
        <sz val="7"/>
        <color theme="1"/>
        <rFont val="Times New Roman"/>
        <family val="1"/>
      </rPr>
      <t/>
    </r>
  </si>
  <si>
    <r>
      <t>2.5</t>
    </r>
    <r>
      <rPr>
        <sz val="7"/>
        <color theme="1"/>
        <rFont val="Times New Roman"/>
        <family val="1"/>
      </rPr>
      <t/>
    </r>
  </si>
  <si>
    <r>
      <t>3.3</t>
    </r>
    <r>
      <rPr>
        <sz val="7"/>
        <color theme="1"/>
        <rFont val="Times New Roman"/>
        <family val="1"/>
      </rPr>
      <t/>
    </r>
  </si>
  <si>
    <t>6. Pralaidos įrengimas</t>
  </si>
  <si>
    <t>Plastikinių pralaidų Ø400 mm rengimas, įskaitant žemės darbus</t>
  </si>
  <si>
    <r>
      <t>Geotekstilės ≥150 g/m</t>
    </r>
    <r>
      <rPr>
        <vertAlign val="superscript"/>
        <sz val="10"/>
        <color theme="1"/>
        <rFont val="Arial"/>
        <family val="2"/>
      </rPr>
      <t>2</t>
    </r>
    <r>
      <rPr>
        <sz val="10"/>
        <color theme="1"/>
        <rFont val="Arial"/>
        <family val="2"/>
      </rPr>
      <t xml:space="preserve"> įrengimas</t>
    </r>
  </si>
  <si>
    <t>7. Kelio apstatymas ir saugaus eismo organizavimas</t>
  </si>
  <si>
    <r>
      <t>7.1</t>
    </r>
    <r>
      <rPr>
        <sz val="7"/>
        <color theme="1"/>
        <rFont val="Times New Roman"/>
        <family val="1"/>
      </rPr>
      <t/>
    </r>
  </si>
  <si>
    <r>
      <t>7.2</t>
    </r>
    <r>
      <rPr>
        <sz val="7"/>
        <color theme="1"/>
        <rFont val="Times New Roman"/>
        <family val="1"/>
      </rPr>
      <t/>
    </r>
  </si>
  <si>
    <t>8. Kiti darbai</t>
  </si>
  <si>
    <r>
      <t>8.2</t>
    </r>
    <r>
      <rPr>
        <sz val="7"/>
        <color theme="1"/>
        <rFont val="Times New Roman"/>
        <family val="1"/>
      </rPr>
      <t/>
    </r>
  </si>
  <si>
    <t>Šulinio liuko sureguliavimas iki projektinio aukščio</t>
  </si>
  <si>
    <t>IŠ VISO ŽINIARAŠTYJE 4, EUR BE PVM</t>
  </si>
  <si>
    <t>DARBŲ KIEKIŲ ŽINIARAŠTIS NR. 3 Susisiekimas</t>
  </si>
  <si>
    <t>Šaligatvių vejos bortų (su betoniniu pagrindu) demontavimas</t>
  </si>
  <si>
    <r>
      <t>1.7</t>
    </r>
    <r>
      <rPr>
        <sz val="7"/>
        <color theme="1"/>
        <rFont val="Times New Roman"/>
        <family val="1"/>
      </rPr>
      <t/>
    </r>
  </si>
  <si>
    <r>
      <t>3.1</t>
    </r>
    <r>
      <rPr>
        <sz val="7"/>
        <color theme="1"/>
        <rFont val="Times New Roman"/>
        <family val="1"/>
      </rPr>
      <t xml:space="preserve">       </t>
    </r>
    <r>
      <rPr>
        <sz val="10"/>
        <color theme="1"/>
        <rFont val="Arial"/>
        <family val="2"/>
      </rPr>
      <t> </t>
    </r>
  </si>
  <si>
    <r>
      <t>3.2</t>
    </r>
    <r>
      <rPr>
        <sz val="7"/>
        <color theme="1"/>
        <rFont val="Times New Roman"/>
        <family val="1"/>
      </rPr>
      <t xml:space="preserve">       </t>
    </r>
    <r>
      <rPr>
        <sz val="10"/>
        <color theme="1"/>
        <rFont val="Arial"/>
        <family val="2"/>
      </rPr>
      <t> </t>
    </r>
  </si>
  <si>
    <r>
      <t>3.3</t>
    </r>
    <r>
      <rPr>
        <sz val="7"/>
        <color theme="1"/>
        <rFont val="Times New Roman"/>
        <family val="1"/>
      </rPr>
      <t xml:space="preserve">       </t>
    </r>
    <r>
      <rPr>
        <sz val="10"/>
        <color theme="1"/>
        <rFont val="Arial"/>
        <family val="2"/>
      </rPr>
      <t> </t>
    </r>
  </si>
  <si>
    <r>
      <t>3.4</t>
    </r>
    <r>
      <rPr>
        <sz val="7"/>
        <color theme="1"/>
        <rFont val="Times New Roman"/>
        <family val="1"/>
      </rPr>
      <t xml:space="preserve">       </t>
    </r>
    <r>
      <rPr>
        <sz val="10"/>
        <color theme="1"/>
        <rFont val="Arial"/>
        <family val="2"/>
      </rPr>
      <t> </t>
    </r>
  </si>
  <si>
    <t>4.Asfalto dangos įrengimo darbai (šaligatvis dešinėje pusėje)</t>
  </si>
  <si>
    <r>
      <t>4.1</t>
    </r>
    <r>
      <rPr>
        <sz val="7"/>
        <color theme="1"/>
        <rFont val="Times New Roman"/>
        <family val="1"/>
      </rPr>
      <t xml:space="preserve">       </t>
    </r>
    <r>
      <rPr>
        <sz val="10"/>
        <color theme="1"/>
        <rFont val="Arial"/>
        <family val="2"/>
      </rPr>
      <t> </t>
    </r>
  </si>
  <si>
    <r>
      <t>4.2</t>
    </r>
    <r>
      <rPr>
        <sz val="7"/>
        <color theme="1"/>
        <rFont val="Times New Roman"/>
        <family val="1"/>
      </rPr>
      <t xml:space="preserve">       </t>
    </r>
    <r>
      <rPr>
        <sz val="10"/>
        <color theme="1"/>
        <rFont val="Arial"/>
        <family val="2"/>
      </rPr>
      <t> </t>
    </r>
  </si>
  <si>
    <r>
      <t>4.3</t>
    </r>
    <r>
      <rPr>
        <sz val="7"/>
        <color theme="1"/>
        <rFont val="Times New Roman"/>
        <family val="1"/>
      </rPr>
      <t xml:space="preserve">       </t>
    </r>
    <r>
      <rPr>
        <sz val="10"/>
        <color theme="1"/>
        <rFont val="Arial"/>
        <family val="2"/>
      </rPr>
      <t> </t>
    </r>
  </si>
  <si>
    <r>
      <t>4.4</t>
    </r>
    <r>
      <rPr>
        <sz val="7"/>
        <color theme="1"/>
        <rFont val="Times New Roman"/>
        <family val="1"/>
      </rPr>
      <t xml:space="preserve">       </t>
    </r>
    <r>
      <rPr>
        <sz val="10"/>
        <color theme="1"/>
        <rFont val="Arial"/>
        <family val="2"/>
      </rPr>
      <t> </t>
    </r>
  </si>
  <si>
    <r>
      <t>4.5</t>
    </r>
    <r>
      <rPr>
        <sz val="7"/>
        <color theme="1"/>
        <rFont val="Times New Roman"/>
        <family val="1"/>
      </rPr>
      <t xml:space="preserve">       </t>
    </r>
    <r>
      <rPr>
        <sz val="10"/>
        <color theme="1"/>
        <rFont val="Arial"/>
        <family val="2"/>
      </rPr>
      <t> </t>
    </r>
  </si>
  <si>
    <t>5.Asfalto dangos įrengimo darbai (šaligatvis)</t>
  </si>
  <si>
    <r>
      <t>5.1</t>
    </r>
    <r>
      <rPr>
        <sz val="7"/>
        <color theme="1"/>
        <rFont val="Times New Roman"/>
        <family val="1"/>
      </rPr>
      <t xml:space="preserve">       </t>
    </r>
    <r>
      <rPr>
        <sz val="10"/>
        <color theme="1"/>
        <rFont val="Arial"/>
        <family val="2"/>
      </rPr>
      <t> </t>
    </r>
  </si>
  <si>
    <r>
      <t>5.2</t>
    </r>
    <r>
      <rPr>
        <sz val="7"/>
        <color theme="1"/>
        <rFont val="Times New Roman"/>
        <family val="1"/>
      </rPr>
      <t xml:space="preserve">       </t>
    </r>
    <r>
      <rPr>
        <sz val="10"/>
        <color theme="1"/>
        <rFont val="Arial"/>
        <family val="2"/>
      </rPr>
      <t> </t>
    </r>
  </si>
  <si>
    <r>
      <t>5.3</t>
    </r>
    <r>
      <rPr>
        <sz val="7"/>
        <color theme="1"/>
        <rFont val="Times New Roman"/>
        <family val="1"/>
      </rPr>
      <t xml:space="preserve">       </t>
    </r>
    <r>
      <rPr>
        <sz val="10"/>
        <color theme="1"/>
        <rFont val="Arial"/>
        <family val="2"/>
      </rPr>
      <t> </t>
    </r>
  </si>
  <si>
    <r>
      <t>5.4</t>
    </r>
    <r>
      <rPr>
        <sz val="7"/>
        <color theme="1"/>
        <rFont val="Times New Roman"/>
        <family val="1"/>
      </rPr>
      <t xml:space="preserve">       </t>
    </r>
    <r>
      <rPr>
        <sz val="10"/>
        <color theme="1"/>
        <rFont val="Arial"/>
        <family val="2"/>
      </rPr>
      <t> </t>
    </r>
  </si>
  <si>
    <r>
      <t>5.5</t>
    </r>
    <r>
      <rPr>
        <sz val="7"/>
        <color theme="1"/>
        <rFont val="Times New Roman"/>
        <family val="1"/>
      </rPr>
      <t xml:space="preserve">       </t>
    </r>
    <r>
      <rPr>
        <sz val="10"/>
        <color theme="1"/>
        <rFont val="Arial"/>
        <family val="2"/>
      </rPr>
      <t> </t>
    </r>
  </si>
  <si>
    <r>
      <t>5.6</t>
    </r>
    <r>
      <rPr>
        <sz val="7"/>
        <color theme="1"/>
        <rFont val="Times New Roman"/>
        <family val="1"/>
      </rPr>
      <t xml:space="preserve">       </t>
    </r>
    <r>
      <rPr>
        <sz val="10"/>
        <color theme="1"/>
        <rFont val="Arial"/>
        <family val="2"/>
      </rPr>
      <t> </t>
    </r>
  </si>
  <si>
    <t>6.Asfalto dangos atstatymas ties bordiūrais</t>
  </si>
  <si>
    <r>
      <t>6.1</t>
    </r>
    <r>
      <rPr>
        <sz val="7"/>
        <color theme="1"/>
        <rFont val="Times New Roman"/>
        <family val="1"/>
      </rPr>
      <t xml:space="preserve">       </t>
    </r>
    <r>
      <rPr>
        <sz val="10"/>
        <color theme="1"/>
        <rFont val="Arial"/>
        <family val="2"/>
      </rPr>
      <t> </t>
    </r>
  </si>
  <si>
    <t>7.Asfalto kalnelio įrengimas</t>
  </si>
  <si>
    <r>
      <t>7.1</t>
    </r>
    <r>
      <rPr>
        <sz val="7"/>
        <color theme="1"/>
        <rFont val="Times New Roman"/>
        <family val="1"/>
      </rPr>
      <t xml:space="preserve">       </t>
    </r>
    <r>
      <rPr>
        <sz val="10"/>
        <color theme="1"/>
        <rFont val="Arial"/>
        <family val="2"/>
      </rPr>
      <t> </t>
    </r>
  </si>
  <si>
    <r>
      <t>7.2</t>
    </r>
    <r>
      <rPr>
        <sz val="7"/>
        <color theme="1"/>
        <rFont val="Times New Roman"/>
        <family val="1"/>
      </rPr>
      <t xml:space="preserve">       </t>
    </r>
    <r>
      <rPr>
        <sz val="10"/>
        <color theme="1"/>
        <rFont val="Arial"/>
        <family val="2"/>
      </rPr>
      <t> </t>
    </r>
  </si>
  <si>
    <r>
      <t>7.3</t>
    </r>
    <r>
      <rPr>
        <sz val="7"/>
        <color theme="1"/>
        <rFont val="Times New Roman"/>
        <family val="1"/>
      </rPr>
      <t xml:space="preserve">       </t>
    </r>
    <r>
      <rPr>
        <sz val="10"/>
        <color theme="1"/>
        <rFont val="Arial"/>
        <family val="2"/>
      </rPr>
      <t> </t>
    </r>
  </si>
  <si>
    <r>
      <t>7.4</t>
    </r>
    <r>
      <rPr>
        <sz val="7"/>
        <color theme="1"/>
        <rFont val="Times New Roman"/>
        <family val="1"/>
      </rPr>
      <t xml:space="preserve">       </t>
    </r>
    <r>
      <rPr>
        <sz val="10"/>
        <color theme="1"/>
        <rFont val="Arial"/>
        <family val="2"/>
      </rPr>
      <t> </t>
    </r>
  </si>
  <si>
    <r>
      <t>7.5</t>
    </r>
    <r>
      <rPr>
        <sz val="7"/>
        <color theme="1"/>
        <rFont val="Times New Roman"/>
        <family val="1"/>
      </rPr>
      <t xml:space="preserve">       </t>
    </r>
    <r>
      <rPr>
        <sz val="10"/>
        <color theme="1"/>
        <rFont val="Arial"/>
        <family val="2"/>
      </rPr>
      <t> </t>
    </r>
  </si>
  <si>
    <r>
      <t>8.1</t>
    </r>
    <r>
      <rPr>
        <sz val="7"/>
        <color theme="1"/>
        <rFont val="Times New Roman"/>
        <family val="1"/>
      </rPr>
      <t xml:space="preserve">       </t>
    </r>
    <r>
      <rPr>
        <sz val="10"/>
        <color theme="1"/>
        <rFont val="Arial"/>
        <family val="2"/>
      </rPr>
      <t> </t>
    </r>
  </si>
  <si>
    <r>
      <t>8.2</t>
    </r>
    <r>
      <rPr>
        <sz val="7"/>
        <color theme="1"/>
        <rFont val="Times New Roman"/>
        <family val="1"/>
      </rPr>
      <t xml:space="preserve">       </t>
    </r>
    <r>
      <rPr>
        <sz val="10"/>
        <color theme="1"/>
        <rFont val="Arial"/>
        <family val="2"/>
      </rPr>
      <t> </t>
    </r>
  </si>
  <si>
    <r>
      <t>8.3</t>
    </r>
    <r>
      <rPr>
        <sz val="7"/>
        <color theme="1"/>
        <rFont val="Times New Roman"/>
        <family val="1"/>
      </rPr>
      <t xml:space="preserve">       </t>
    </r>
    <r>
      <rPr>
        <sz val="10"/>
        <color theme="1"/>
        <rFont val="Arial"/>
        <family val="2"/>
      </rPr>
      <t> </t>
    </r>
  </si>
  <si>
    <r>
      <t>8.4</t>
    </r>
    <r>
      <rPr>
        <sz val="7"/>
        <color theme="1"/>
        <rFont val="Times New Roman"/>
        <family val="1"/>
      </rPr>
      <t xml:space="preserve">       </t>
    </r>
    <r>
      <rPr>
        <sz val="10"/>
        <color theme="1"/>
        <rFont val="Arial"/>
        <family val="2"/>
      </rPr>
      <t> </t>
    </r>
  </si>
  <si>
    <t>IŠ VISO ŽINIARAŠTYJE 3, EUR BE PVM</t>
  </si>
  <si>
    <t>DARBŲ KIEKIŲ ŽINIARAŠTIS NR. 2 Susisiekimas</t>
  </si>
  <si>
    <t>Šaligatvio iš betoninių trinkelių dangos ardymas</t>
  </si>
  <si>
    <t>Šaligatvio iš betoninių trinkelių dangos ardymas išsaugant medžiagas</t>
  </si>
  <si>
    <t>Šaligatvio iš betoninių plytelių dangos ardymas</t>
  </si>
  <si>
    <t>Šaligatvio iš betoninių plytelių dangos ardymas išsaugant medžiagas</t>
  </si>
  <si>
    <r>
      <t>2.4</t>
    </r>
    <r>
      <rPr>
        <sz val="7"/>
        <color rgb="FF000000"/>
        <rFont val="Times New Roman"/>
        <family val="1"/>
      </rPr>
      <t/>
    </r>
  </si>
  <si>
    <t>Betoninių vejos bortų (100x30x8cm) ant betono pagrindo C16/20 įrengimas</t>
  </si>
  <si>
    <t>4.Saugos salelių įrengimas iš betoninių trinkelių</t>
  </si>
  <si>
    <t>Betoninių trinkelių (20x10x8cm) įrengimas</t>
  </si>
  <si>
    <r>
      <t>5.1</t>
    </r>
    <r>
      <rPr>
        <sz val="7"/>
        <color theme="1"/>
        <rFont val="Times New Roman"/>
        <family val="1"/>
      </rPr>
      <t/>
    </r>
  </si>
  <si>
    <t xml:space="preserve">Asfalto viršutinio dangos sluoksnio iš mišinio AC 11 VS įrengimas h=0,04 m </t>
  </si>
  <si>
    <t>6. Šaligatvių iš betoninių plytelių įrengimas (kairėje pusėje)</t>
  </si>
  <si>
    <t>Šalčiui nejautraus sluoksnio įrengimas, h = 0,19 m</t>
  </si>
  <si>
    <t>6.2</t>
  </si>
  <si>
    <t xml:space="preserve">Betoninių plytelių (50x50cm) įrengimas </t>
  </si>
  <si>
    <t>Betoninių plytelių (50x50cm) įrengimas panaudojant išsaugotas medžiagas</t>
  </si>
  <si>
    <r>
      <t>6.6</t>
    </r>
    <r>
      <rPr>
        <sz val="7"/>
        <color theme="1"/>
        <rFont val="Times New Roman"/>
        <family val="1"/>
      </rPr>
      <t/>
    </r>
  </si>
  <si>
    <t>6.7</t>
  </si>
  <si>
    <t>7.Šaligatvių iš betoninių trinkelių įrengimas (dešinėje pusėje)</t>
  </si>
  <si>
    <t>Betoninių trinkelių įrengimas panaudojant išsaugotas medžiagas</t>
  </si>
  <si>
    <r>
      <t>7.3</t>
    </r>
    <r>
      <rPr>
        <sz val="7"/>
        <color theme="1"/>
        <rFont val="Times New Roman"/>
        <family val="1"/>
      </rPr>
      <t/>
    </r>
  </si>
  <si>
    <t xml:space="preserve">Pasluoksnio iš nesurištojo mineralinių medžiagų mišinio fr. 0/5 h=0,03 m įrengimas </t>
  </si>
  <si>
    <t>8.Pilnos konstrukcijos įrengimas</t>
  </si>
  <si>
    <t>Šalčiui nejautrių medžiagų sluoksnis, h = 0,52 m</t>
  </si>
  <si>
    <r>
      <t>8.3</t>
    </r>
    <r>
      <rPr>
        <sz val="7"/>
        <color theme="1"/>
        <rFont val="Times New Roman"/>
        <family val="1"/>
      </rPr>
      <t/>
    </r>
  </si>
  <si>
    <t>Asfalto pagrindo dangos sluoksnis iš mišinio AC 16 PD, h=0,8</t>
  </si>
  <si>
    <t>9. Kelio apstatymas ir saugaus eismo organizavimas</t>
  </si>
  <si>
    <t>9.3</t>
  </si>
  <si>
    <t>9.4</t>
  </si>
  <si>
    <t xml:space="preserve">Kelio ženklų skydų Nr. 407 kartu su vertikaliuoju ženklinimu Nr. 2.3 (apklijuojant metalinę atramą) montavimas prie vienstiebių atramų rankiniu būdu </t>
  </si>
  <si>
    <t>9.5</t>
  </si>
  <si>
    <t>10. Kiti darbai</t>
  </si>
  <si>
    <t>10.1</t>
  </si>
  <si>
    <t>Iš viso skyriuje 10, Eur be PVM</t>
  </si>
  <si>
    <t>IŠ VISO ŽINIARAŠTYJE 2, EUR BE PVM</t>
  </si>
  <si>
    <t>DARBŲ KIEKIŲ ŽINIARAŠTIS NR. 1 Susisiekimas</t>
  </si>
  <si>
    <r>
      <t>1.1</t>
    </r>
    <r>
      <rPr>
        <sz val="7"/>
        <color theme="1"/>
        <rFont val="Times New Roman"/>
        <family val="1"/>
      </rPr>
      <t xml:space="preserve">       </t>
    </r>
    <r>
      <rPr>
        <sz val="10"/>
        <color theme="1"/>
        <rFont val="Arial"/>
        <family val="2"/>
      </rPr>
      <t> </t>
    </r>
  </si>
  <si>
    <r>
      <t>1.2</t>
    </r>
    <r>
      <rPr>
        <sz val="7"/>
        <color theme="1"/>
        <rFont val="Times New Roman"/>
        <family val="1"/>
      </rPr>
      <t xml:space="preserve">       </t>
    </r>
    <r>
      <rPr>
        <sz val="10"/>
        <color theme="1"/>
        <rFont val="Arial"/>
        <family val="2"/>
      </rPr>
      <t> </t>
    </r>
  </si>
  <si>
    <r>
      <t>1.3</t>
    </r>
    <r>
      <rPr>
        <sz val="7"/>
        <color theme="1"/>
        <rFont val="Times New Roman"/>
        <family val="1"/>
      </rPr>
      <t xml:space="preserve">       </t>
    </r>
    <r>
      <rPr>
        <sz val="10"/>
        <color theme="1"/>
        <rFont val="Arial"/>
        <family val="2"/>
      </rPr>
      <t> </t>
    </r>
  </si>
  <si>
    <r>
      <t>1.4</t>
    </r>
    <r>
      <rPr>
        <sz val="7"/>
        <color theme="1"/>
        <rFont val="Times New Roman"/>
        <family val="1"/>
      </rPr>
      <t xml:space="preserve">       </t>
    </r>
    <r>
      <rPr>
        <sz val="10"/>
        <color theme="1"/>
        <rFont val="Arial"/>
        <family val="2"/>
      </rPr>
      <t> </t>
    </r>
  </si>
  <si>
    <r>
      <t>1.5</t>
    </r>
    <r>
      <rPr>
        <sz val="7"/>
        <color theme="1"/>
        <rFont val="Times New Roman"/>
        <family val="1"/>
      </rPr>
      <t xml:space="preserve">       </t>
    </r>
    <r>
      <rPr>
        <sz val="10"/>
        <color theme="1"/>
        <rFont val="Arial"/>
        <family val="2"/>
      </rPr>
      <t> </t>
    </r>
  </si>
  <si>
    <r>
      <t>1.6</t>
    </r>
    <r>
      <rPr>
        <sz val="7"/>
        <color theme="1"/>
        <rFont val="Times New Roman"/>
        <family val="1"/>
      </rPr>
      <t xml:space="preserve">       </t>
    </r>
    <r>
      <rPr>
        <sz val="10"/>
        <color theme="1"/>
        <rFont val="Arial"/>
        <family val="2"/>
      </rPr>
      <t> </t>
    </r>
  </si>
  <si>
    <r>
      <t>1.7</t>
    </r>
    <r>
      <rPr>
        <sz val="7"/>
        <color theme="1"/>
        <rFont val="Times New Roman"/>
        <family val="1"/>
      </rPr>
      <t xml:space="preserve">       </t>
    </r>
    <r>
      <rPr>
        <sz val="10"/>
        <color theme="1"/>
        <rFont val="Arial"/>
        <family val="2"/>
      </rPr>
      <t> </t>
    </r>
  </si>
  <si>
    <r>
      <t>1.8</t>
    </r>
    <r>
      <rPr>
        <sz val="7"/>
        <color theme="1"/>
        <rFont val="Times New Roman"/>
        <family val="1"/>
      </rPr>
      <t xml:space="preserve">       </t>
    </r>
    <r>
      <rPr>
        <sz val="10"/>
        <color theme="1"/>
        <rFont val="Arial"/>
        <family val="2"/>
      </rPr>
      <t> </t>
    </r>
  </si>
  <si>
    <r>
      <t>2.1</t>
    </r>
    <r>
      <rPr>
        <sz val="7"/>
        <color theme="1"/>
        <rFont val="Times New Roman"/>
        <family val="1"/>
      </rPr>
      <t xml:space="preserve">       </t>
    </r>
    <r>
      <rPr>
        <sz val="10"/>
        <color theme="1"/>
        <rFont val="Arial"/>
        <family val="2"/>
      </rPr>
      <t> </t>
    </r>
  </si>
  <si>
    <r>
      <t>2.2</t>
    </r>
    <r>
      <rPr>
        <sz val="7"/>
        <color theme="1"/>
        <rFont val="Times New Roman"/>
        <family val="1"/>
      </rPr>
      <t xml:space="preserve">       </t>
    </r>
    <r>
      <rPr>
        <sz val="10"/>
        <color theme="1"/>
        <rFont val="Arial"/>
        <family val="2"/>
      </rPr>
      <t> </t>
    </r>
  </si>
  <si>
    <r>
      <t>2.3</t>
    </r>
    <r>
      <rPr>
        <sz val="7"/>
        <color theme="1"/>
        <rFont val="Times New Roman"/>
        <family val="1"/>
      </rPr>
      <t xml:space="preserve">       </t>
    </r>
    <r>
      <rPr>
        <sz val="10"/>
        <color theme="1"/>
        <rFont val="Arial"/>
        <family val="2"/>
      </rPr>
      <t> </t>
    </r>
  </si>
  <si>
    <r>
      <t>2.4</t>
    </r>
    <r>
      <rPr>
        <sz val="7"/>
        <color theme="1"/>
        <rFont val="Times New Roman"/>
        <family val="1"/>
      </rPr>
      <t xml:space="preserve">       </t>
    </r>
    <r>
      <rPr>
        <sz val="10"/>
        <color theme="1"/>
        <rFont val="Arial"/>
        <family val="2"/>
      </rPr>
      <t> </t>
    </r>
  </si>
  <si>
    <r>
      <t>2.5</t>
    </r>
    <r>
      <rPr>
        <sz val="7"/>
        <color theme="1"/>
        <rFont val="Times New Roman"/>
        <family val="1"/>
      </rPr>
      <t xml:space="preserve">       </t>
    </r>
    <r>
      <rPr>
        <sz val="10"/>
        <color theme="1"/>
        <rFont val="Arial"/>
        <family val="2"/>
      </rPr>
      <t> </t>
    </r>
  </si>
  <si>
    <r>
      <t>2.6</t>
    </r>
    <r>
      <rPr>
        <sz val="7"/>
        <color theme="1"/>
        <rFont val="Times New Roman"/>
        <family val="1"/>
      </rPr>
      <t xml:space="preserve">       </t>
    </r>
    <r>
      <rPr>
        <sz val="10"/>
        <color theme="1"/>
        <rFont val="Arial"/>
        <family val="2"/>
      </rPr>
      <t> </t>
    </r>
  </si>
  <si>
    <t>4.Saugos salelės įrengimas iš betoninių trinkelių</t>
  </si>
  <si>
    <t>6. Šaligatvių iš betoninių trinkelių įrengimas (dešinėje pusėje)</t>
  </si>
  <si>
    <r>
      <t>6.2</t>
    </r>
    <r>
      <rPr>
        <sz val="7"/>
        <color theme="1"/>
        <rFont val="Times New Roman"/>
        <family val="1"/>
      </rPr>
      <t xml:space="preserve">       </t>
    </r>
    <r>
      <rPr>
        <sz val="10"/>
        <color theme="1"/>
        <rFont val="Arial"/>
        <family val="2"/>
      </rPr>
      <t> </t>
    </r>
  </si>
  <si>
    <r>
      <t>6.3</t>
    </r>
    <r>
      <rPr>
        <sz val="7"/>
        <color theme="1"/>
        <rFont val="Times New Roman"/>
        <family val="1"/>
      </rPr>
      <t xml:space="preserve">       </t>
    </r>
    <r>
      <rPr>
        <sz val="10"/>
        <color theme="1"/>
        <rFont val="Arial"/>
        <family val="2"/>
      </rPr>
      <t> </t>
    </r>
  </si>
  <si>
    <r>
      <t>6.4</t>
    </r>
    <r>
      <rPr>
        <sz val="7"/>
        <color theme="1"/>
        <rFont val="Times New Roman"/>
        <family val="1"/>
      </rPr>
      <t xml:space="preserve">       </t>
    </r>
    <r>
      <rPr>
        <sz val="10"/>
        <color theme="1"/>
        <rFont val="Arial"/>
        <family val="2"/>
      </rPr>
      <t> </t>
    </r>
  </si>
  <si>
    <t>7. Šaligatvių iš betoninių trinkelių įrengimas (kairėje pusėje)</t>
  </si>
  <si>
    <t xml:space="preserve">Betoninių trinkelių (20x10x8cm) įrengimas </t>
  </si>
  <si>
    <r>
      <t>7.6</t>
    </r>
    <r>
      <rPr>
        <sz val="7"/>
        <color theme="1"/>
        <rFont val="Times New Roman"/>
        <family val="1"/>
      </rPr>
      <t xml:space="preserve">       </t>
    </r>
    <r>
      <rPr>
        <sz val="10"/>
        <color theme="1"/>
        <rFont val="Arial"/>
        <family val="2"/>
      </rPr>
      <t> </t>
    </r>
  </si>
  <si>
    <r>
      <t>8.5</t>
    </r>
    <r>
      <rPr>
        <sz val="7"/>
        <color theme="1"/>
        <rFont val="Times New Roman"/>
        <family val="1"/>
      </rPr>
      <t xml:space="preserve">       </t>
    </r>
    <r>
      <rPr>
        <sz val="10"/>
        <color theme="1"/>
        <rFont val="Arial"/>
        <family val="2"/>
      </rPr>
      <t> </t>
    </r>
  </si>
  <si>
    <t>IŠ VISO ŽINIARAŠTYJE 1, EUR BE PVM</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</si>
  <si>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</si>
  <si>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</si>
  <si>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</si>
  <si>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</si>
  <si>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</si>
  <si>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</si>
  <si>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</si>
  <si>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Valstybinės reikšmės krašto kelio nr. 130 Kaunas–Prienai–Alytus ties 6,585 km, 6,866 km, 7,66 km, 9,111 km, 9,321 km, 9,704 km, 10,054 km, 10,295 km ir 10,563 km paprastojo remonto, atnaujinant pėsčiųjų perėjas, aprašas</t>
  </si>
  <si>
    <t>Perėja Nr. 9 kelio Nr.130 Kaunas–Prienai–Alytus ties 10,563 km</t>
  </si>
  <si>
    <t>DARBŲ KIEKIŲ ŽINIARAŠTIS NR. 27 – ŠVIESOFORŲ TINKLAI</t>
  </si>
  <si>
    <t>1. Šviesoforų posto įrengimas (medžiagos)</t>
  </si>
  <si>
    <t>MEDŽIAGOS</t>
  </si>
  <si>
    <r>
      <t xml:space="preserve">       </t>
    </r>
    <r>
      <rPr>
        <sz val="10"/>
        <color rgb="FF000000"/>
        <rFont val="Arial"/>
        <family val="2"/>
      </rPr>
      <t>1</t>
    </r>
    <r>
      <rPr>
        <sz val="7"/>
        <color rgb="FF000000"/>
        <rFont val="Times New Roman"/>
        <family val="1"/>
      </rPr>
      <t xml:space="preserve">       </t>
    </r>
    <r>
      <rPr>
        <sz val="10"/>
        <color rgb="FF000000"/>
        <rFont val="Arial"/>
        <family val="2"/>
      </rPr>
      <t> </t>
    </r>
  </si>
  <si>
    <t>Šviesoforų valdymo spinta su valdikliu, pamatu ir visa kita reikiama įranga</t>
  </si>
  <si>
    <r>
      <t xml:space="preserve">       </t>
    </r>
    <r>
      <rPr>
        <sz val="10"/>
        <color rgb="FF000000"/>
        <rFont val="Arial"/>
        <family val="2"/>
      </rPr>
      <t>2</t>
    </r>
    <r>
      <rPr>
        <sz val="7"/>
        <color rgb="FF000000"/>
        <rFont val="Times New Roman"/>
        <family val="1"/>
      </rPr>
      <t xml:space="preserve">       </t>
    </r>
    <r>
      <rPr>
        <sz val="10"/>
        <color rgb="FF000000"/>
        <rFont val="Arial"/>
        <family val="2"/>
      </rPr>
      <t> </t>
    </r>
  </si>
  <si>
    <t>UPS įranga šviesoforų ir valdiklio darbo palaikymui ilgiau nei 3 minutes.</t>
  </si>
  <si>
    <r>
      <t xml:space="preserve">       </t>
    </r>
    <r>
      <rPr>
        <sz val="10"/>
        <color rgb="FF000000"/>
        <rFont val="Arial"/>
        <family val="2"/>
      </rPr>
      <t>3</t>
    </r>
    <r>
      <rPr>
        <sz val="7"/>
        <color rgb="FF000000"/>
        <rFont val="Times New Roman"/>
        <family val="1"/>
      </rPr>
      <t xml:space="preserve">       </t>
    </r>
    <r>
      <rPr>
        <sz val="10"/>
        <color rgb="FF000000"/>
        <rFont val="Arial"/>
        <family val="2"/>
      </rPr>
      <t> </t>
    </r>
  </si>
  <si>
    <t>Papildomas maitinimo šaltinis, montuojamas ant DIN bėgelio, jutiklių maitinimui.</t>
  </si>
  <si>
    <r>
      <t xml:space="preserve">       </t>
    </r>
    <r>
      <rPr>
        <sz val="10"/>
        <color rgb="FF000000"/>
        <rFont val="Arial"/>
        <family val="2"/>
      </rPr>
      <t>4</t>
    </r>
    <r>
      <rPr>
        <sz val="7"/>
        <color rgb="FF000000"/>
        <rFont val="Times New Roman"/>
        <family val="1"/>
      </rPr>
      <t xml:space="preserve">       </t>
    </r>
    <r>
      <rPr>
        <sz val="10"/>
        <color rgb="FF000000"/>
        <rFont val="Arial"/>
        <family val="2"/>
      </rPr>
      <t> </t>
    </r>
  </si>
  <si>
    <t>LED Šviesoforas (3 sekcijos X Ø200mm, raudona/geltona/žalia)</t>
  </si>
  <si>
    <r>
      <t xml:space="preserve">       </t>
    </r>
    <r>
      <rPr>
        <sz val="10"/>
        <color rgb="FF000000"/>
        <rFont val="Arial"/>
        <family val="2"/>
      </rPr>
      <t>5</t>
    </r>
    <r>
      <rPr>
        <sz val="7"/>
        <color rgb="FF000000"/>
        <rFont val="Times New Roman"/>
        <family val="1"/>
      </rPr>
      <t xml:space="preserve">       </t>
    </r>
    <r>
      <rPr>
        <sz val="10"/>
        <color rgb="FF000000"/>
        <rFont val="Arial"/>
        <family val="2"/>
      </rPr>
      <t> </t>
    </r>
  </si>
  <si>
    <t>LED Šviesoforas (2 sekcijos X Ø200mm, raudona/žalia, su pėsčiojo simboliu)</t>
  </si>
  <si>
    <r>
      <t xml:space="preserve">       </t>
    </r>
    <r>
      <rPr>
        <sz val="10"/>
        <color rgb="FF000000"/>
        <rFont val="Arial"/>
        <family val="2"/>
      </rPr>
      <t>6</t>
    </r>
    <r>
      <rPr>
        <sz val="7"/>
        <color rgb="FF000000"/>
        <rFont val="Times New Roman"/>
        <family val="1"/>
      </rPr>
      <t xml:space="preserve">       </t>
    </r>
    <r>
      <rPr>
        <sz val="10"/>
        <color rgb="FF000000"/>
        <rFont val="Arial"/>
        <family val="2"/>
      </rPr>
      <t> </t>
    </r>
  </si>
  <si>
    <t>Pagalbinis (kontrastinis) skydas šviesoforui ant gembės, su tvirtinimo detalėmis</t>
  </si>
  <si>
    <r>
      <t xml:space="preserve">       </t>
    </r>
    <r>
      <rPr>
        <sz val="10"/>
        <color rgb="FF000000"/>
        <rFont val="Arial"/>
        <family val="2"/>
      </rPr>
      <t>7</t>
    </r>
    <r>
      <rPr>
        <sz val="7"/>
        <color rgb="FF000000"/>
        <rFont val="Times New Roman"/>
        <family val="1"/>
      </rPr>
      <t xml:space="preserve">       </t>
    </r>
    <r>
      <rPr>
        <sz val="10"/>
        <color rgb="FF000000"/>
        <rFont val="Arial"/>
        <family val="2"/>
      </rPr>
      <t> </t>
    </r>
  </si>
  <si>
    <t>Laikiklis kryptinio šviestuvo tvirtinimui ant gembinės šviesoforų atramos</t>
  </si>
  <si>
    <r>
      <t xml:space="preserve">       </t>
    </r>
    <r>
      <rPr>
        <sz val="10"/>
        <color rgb="FF000000"/>
        <rFont val="Arial"/>
        <family val="2"/>
      </rPr>
      <t>8</t>
    </r>
    <r>
      <rPr>
        <sz val="7"/>
        <color rgb="FF000000"/>
        <rFont val="Times New Roman"/>
        <family val="1"/>
      </rPr>
      <t xml:space="preserve">       </t>
    </r>
    <r>
      <rPr>
        <sz val="10"/>
        <color rgb="FF000000"/>
        <rFont val="Arial"/>
        <family val="2"/>
      </rPr>
      <t> </t>
    </r>
  </si>
  <si>
    <t>Transporto jutiklis (artimasis, plataus kampo)</t>
  </si>
  <si>
    <r>
      <t xml:space="preserve">       </t>
    </r>
    <r>
      <rPr>
        <sz val="10"/>
        <color rgb="FF000000"/>
        <rFont val="Arial"/>
        <family val="2"/>
      </rPr>
      <t>9</t>
    </r>
    <r>
      <rPr>
        <sz val="7"/>
        <color rgb="FF000000"/>
        <rFont val="Times New Roman"/>
        <family val="1"/>
      </rPr>
      <t xml:space="preserve">       </t>
    </r>
    <r>
      <rPr>
        <sz val="10"/>
        <color rgb="FF000000"/>
        <rFont val="Arial"/>
        <family val="2"/>
      </rPr>
      <t> </t>
    </r>
  </si>
  <si>
    <t xml:space="preserve">Kombinuoti pėsčiųjų mygtukai </t>
  </si>
  <si>
    <r>
      <t xml:space="preserve">      </t>
    </r>
    <r>
      <rPr>
        <sz val="10"/>
        <color rgb="FF000000"/>
        <rFont val="Arial"/>
        <family val="2"/>
      </rPr>
      <t>10</t>
    </r>
    <r>
      <rPr>
        <sz val="7"/>
        <color rgb="FF000000"/>
        <rFont val="Times New Roman"/>
        <family val="1"/>
      </rPr>
      <t xml:space="preserve">      </t>
    </r>
    <r>
      <rPr>
        <sz val="10"/>
        <color rgb="FF000000"/>
        <rFont val="Arial"/>
        <family val="2"/>
      </rPr>
      <t> </t>
    </r>
  </si>
  <si>
    <t>Garsinė pėsčiųjų signalizacija (prisitaikanti prie aplinkos triukšmo)</t>
  </si>
  <si>
    <r>
      <t xml:space="preserve">      </t>
    </r>
    <r>
      <rPr>
        <sz val="10"/>
        <color rgb="FF000000"/>
        <rFont val="Arial"/>
        <family val="2"/>
      </rPr>
      <t>11</t>
    </r>
    <r>
      <rPr>
        <sz val="7"/>
        <color rgb="FF000000"/>
        <rFont val="Times New Roman"/>
        <family val="1"/>
      </rPr>
      <t xml:space="preserve">      </t>
    </r>
    <r>
      <rPr>
        <sz val="10"/>
        <color rgb="FF000000"/>
        <rFont val="Arial"/>
        <family val="2"/>
      </rPr>
      <t> </t>
    </r>
  </si>
  <si>
    <t>Atrama su gembe, H=6m, L=5m, komplekte su pamatu</t>
  </si>
  <si>
    <r>
      <t xml:space="preserve">      </t>
    </r>
    <r>
      <rPr>
        <sz val="10"/>
        <color rgb="FF000000"/>
        <rFont val="Arial"/>
        <family val="2"/>
      </rPr>
      <t>12</t>
    </r>
    <r>
      <rPr>
        <sz val="7"/>
        <color rgb="FF000000"/>
        <rFont val="Times New Roman"/>
        <family val="1"/>
      </rPr>
      <t xml:space="preserve">      </t>
    </r>
    <r>
      <rPr>
        <sz val="10"/>
        <color rgb="FF000000"/>
        <rFont val="Arial"/>
        <family val="2"/>
      </rPr>
      <t> </t>
    </r>
  </si>
  <si>
    <t>Atrama su gembe, H=6m, L=6m, komplekte su pamatu</t>
  </si>
  <si>
    <r>
      <t xml:space="preserve">      </t>
    </r>
    <r>
      <rPr>
        <sz val="10"/>
        <color rgb="FF000000"/>
        <rFont val="Arial"/>
        <family val="2"/>
      </rPr>
      <t>13</t>
    </r>
    <r>
      <rPr>
        <sz val="7"/>
        <color rgb="FF000000"/>
        <rFont val="Times New Roman"/>
        <family val="1"/>
      </rPr>
      <t xml:space="preserve">      </t>
    </r>
    <r>
      <rPr>
        <sz val="10"/>
        <color rgb="FF000000"/>
        <rFont val="Arial"/>
        <family val="2"/>
      </rPr>
      <t> </t>
    </r>
  </si>
  <si>
    <t>Plastikiniai ryšių kanalizacijos šuliniai</t>
  </si>
  <si>
    <r>
      <t xml:space="preserve">      </t>
    </r>
    <r>
      <rPr>
        <sz val="10"/>
        <color rgb="FF000000"/>
        <rFont val="Arial"/>
        <family val="2"/>
      </rPr>
      <t>14</t>
    </r>
    <r>
      <rPr>
        <sz val="7"/>
        <color rgb="FF000000"/>
        <rFont val="Times New Roman"/>
        <family val="1"/>
      </rPr>
      <t xml:space="preserve">      </t>
    </r>
    <r>
      <rPr>
        <sz val="10"/>
        <color rgb="FF000000"/>
        <rFont val="Arial"/>
        <family val="2"/>
      </rPr>
      <t> </t>
    </r>
  </si>
  <si>
    <r>
      <t xml:space="preserve">Signalinis kabelis Cu 5x1,5 </t>
    </r>
    <r>
      <rPr>
        <sz val="10"/>
        <color theme="1"/>
        <rFont val="Arial"/>
        <family val="2"/>
      </rPr>
      <t>mm² (šviesoforams)</t>
    </r>
  </si>
  <si>
    <r>
      <t xml:space="preserve">      </t>
    </r>
    <r>
      <rPr>
        <sz val="10"/>
        <color rgb="FF000000"/>
        <rFont val="Arial"/>
        <family val="2"/>
      </rPr>
      <t>15</t>
    </r>
    <r>
      <rPr>
        <sz val="7"/>
        <color rgb="FF000000"/>
        <rFont val="Times New Roman"/>
        <family val="1"/>
      </rPr>
      <t xml:space="preserve">      </t>
    </r>
    <r>
      <rPr>
        <sz val="10"/>
        <color rgb="FF000000"/>
        <rFont val="Arial"/>
        <family val="2"/>
      </rPr>
      <t> </t>
    </r>
  </si>
  <si>
    <t>Signalinis kabelis Cu 16x1,5 mm² (šviesoforams)</t>
  </si>
  <si>
    <r>
      <t xml:space="preserve">      </t>
    </r>
    <r>
      <rPr>
        <sz val="10"/>
        <color rgb="FF000000"/>
        <rFont val="Arial"/>
        <family val="2"/>
      </rPr>
      <t>16</t>
    </r>
    <r>
      <rPr>
        <sz val="7"/>
        <color rgb="FF000000"/>
        <rFont val="Times New Roman"/>
        <family val="1"/>
      </rPr>
      <t xml:space="preserve">      </t>
    </r>
    <r>
      <rPr>
        <sz val="10"/>
        <color rgb="FF000000"/>
        <rFont val="Arial"/>
        <family val="2"/>
      </rPr>
      <t> </t>
    </r>
  </si>
  <si>
    <t>Signalinis kabelis Cu 32x1,5 mm² (šviesoforams)</t>
  </si>
  <si>
    <r>
      <t xml:space="preserve">      </t>
    </r>
    <r>
      <rPr>
        <sz val="10"/>
        <color rgb="FF000000"/>
        <rFont val="Arial"/>
        <family val="2"/>
      </rPr>
      <t>17</t>
    </r>
    <r>
      <rPr>
        <sz val="7"/>
        <color rgb="FF000000"/>
        <rFont val="Times New Roman"/>
        <family val="1"/>
      </rPr>
      <t xml:space="preserve">      </t>
    </r>
    <r>
      <rPr>
        <sz val="10"/>
        <color rgb="FF000000"/>
        <rFont val="Arial"/>
        <family val="2"/>
      </rPr>
      <t> </t>
    </r>
  </si>
  <si>
    <r>
      <t>Jutiklių kabelis 3x1 mm</t>
    </r>
    <r>
      <rPr>
        <vertAlign val="superscript"/>
        <sz val="10"/>
        <color theme="1"/>
        <rFont val="Arial"/>
        <family val="2"/>
      </rPr>
      <t>2</t>
    </r>
  </si>
  <si>
    <r>
      <t xml:space="preserve">      </t>
    </r>
    <r>
      <rPr>
        <sz val="10"/>
        <color rgb="FF000000"/>
        <rFont val="Arial"/>
        <family val="2"/>
      </rPr>
      <t>18</t>
    </r>
    <r>
      <rPr>
        <sz val="7"/>
        <color rgb="FF000000"/>
        <rFont val="Times New Roman"/>
        <family val="1"/>
      </rPr>
      <t xml:space="preserve">      </t>
    </r>
    <r>
      <rPr>
        <sz val="10"/>
        <color rgb="FF000000"/>
        <rFont val="Arial"/>
        <family val="2"/>
      </rPr>
      <t> </t>
    </r>
  </si>
  <si>
    <t>Signalinė juosta "Kabelis"</t>
  </si>
  <si>
    <t xml:space="preserve">Atramos įžeminimo įranga </t>
  </si>
  <si>
    <t xml:space="preserve">Valdymo spintos įžeminimo įranga </t>
  </si>
  <si>
    <t>Apsauginis vamzdis kabeliams PEHD Ø110mm</t>
  </si>
  <si>
    <t>Apsauginis vamzdis kabeliams PEHD Ø75mm</t>
  </si>
  <si>
    <t>Elektros prijungimo darbų medžiagos ir įrenginiai</t>
  </si>
  <si>
    <r>
      <t>Varinis 4mm</t>
    </r>
    <r>
      <rPr>
        <vertAlign val="superscript"/>
        <sz val="10"/>
        <color rgb="FF000000"/>
        <rFont val="Arial"/>
        <family val="2"/>
      </rPr>
      <t>2</t>
    </r>
    <r>
      <rPr>
        <sz val="10"/>
        <color rgb="FF000000"/>
        <rFont val="Arial"/>
        <family val="2"/>
      </rPr>
      <t xml:space="preserve"> kabelis su XLPE izoliacija</t>
    </r>
  </si>
  <si>
    <t>2. Šviesoforų posto įrengimas (darbai)</t>
  </si>
  <si>
    <t>DARBAI</t>
  </si>
  <si>
    <t>-</t>
  </si>
  <si>
    <t>Šviesoforų valdymo spintos su valdikliu įrengimas</t>
  </si>
  <si>
    <t>Šviesoforų posto kompleksinis derinimas</t>
  </si>
  <si>
    <t>Šviesoforinės sankryžos įrangos sujungimo schemos parengimas</t>
  </si>
  <si>
    <t>Išpildomosios geodezinės nuotraukos atlikimas</t>
  </si>
  <si>
    <t>Būtini atlikti matavimai pagal Elektros įrenginių bandymų normų ir apimčių aprašą (įžeminimo įrenginių kontaktinių jungčių, PEN, PE ir N laidų pereinamosios varžos matavimai, fazinio ir nulinio laidų grandinės varžos matavimai)</t>
  </si>
  <si>
    <t>Nuotoliniai mokymai valdiklio eksploatacijai ir priežiūrai (3 asm.)</t>
  </si>
  <si>
    <t>h</t>
  </si>
  <si>
    <t>Tranšėjos kasimas ir užkasimas I-II gr. grunte, rankiniu būdu</t>
  </si>
  <si>
    <t>Vamzdžių prastūmimas (uždaru būdu)</t>
  </si>
  <si>
    <t>Pakloto vamzdžių klojimui įrengimas tranšėjoje</t>
  </si>
  <si>
    <t xml:space="preserve">Signalinės juostos paklojimas tranšėjoje </t>
  </si>
  <si>
    <t>PEHD Ø110mm vamzdžio montavimas tranšėjoje</t>
  </si>
  <si>
    <t>PEHD Ø75mm vamzdžio montavimas tranšėjoje</t>
  </si>
  <si>
    <t>Papildomo kryptinio apšvietimo laikiklio įrengimas</t>
  </si>
  <si>
    <t>Atramos su gembe ir pamatu įrengimas</t>
  </si>
  <si>
    <t>Plastikinio ryšių kanalizacijos šulinių įrengimas</t>
  </si>
  <si>
    <t>Trijų sekcijų šviesoforo montavimas ant atramos</t>
  </si>
  <si>
    <t>Dviejų sekcijų šviesoforo įrengimas ant atramos</t>
  </si>
  <si>
    <t>Pagalbinio (kontrastinio) skydo įrengimas ant gembės</t>
  </si>
  <si>
    <t>Pėsčiųjų mygtuko montavimas ant šviesoforo atramos</t>
  </si>
  <si>
    <r>
      <t xml:space="preserve">      </t>
    </r>
    <r>
      <rPr>
        <sz val="10"/>
        <color rgb="FF000000"/>
        <rFont val="Arial"/>
        <family val="2"/>
      </rPr>
      <t>20</t>
    </r>
    <r>
      <rPr>
        <sz val="7"/>
        <color rgb="FF000000"/>
        <rFont val="Times New Roman"/>
        <family val="1"/>
      </rPr>
      <t xml:space="preserve">      </t>
    </r>
    <r>
      <rPr>
        <sz val="10"/>
        <color rgb="FF000000"/>
        <rFont val="Arial"/>
        <family val="2"/>
      </rPr>
      <t> </t>
    </r>
  </si>
  <si>
    <t>Garsinės pėsčiųjų signalizacijos montavimas</t>
  </si>
  <si>
    <r>
      <t xml:space="preserve">      </t>
    </r>
    <r>
      <rPr>
        <sz val="10"/>
        <color rgb="FF000000"/>
        <rFont val="Arial"/>
        <family val="2"/>
      </rPr>
      <t>21</t>
    </r>
    <r>
      <rPr>
        <sz val="7"/>
        <color rgb="FF000000"/>
        <rFont val="Times New Roman"/>
        <family val="1"/>
      </rPr>
      <t xml:space="preserve">      </t>
    </r>
    <r>
      <rPr>
        <sz val="10"/>
        <color rgb="FF000000"/>
        <rFont val="Arial"/>
        <family val="2"/>
      </rPr>
      <t> </t>
    </r>
  </si>
  <si>
    <t>Transporto jutiklio montavimas ant gembės</t>
  </si>
  <si>
    <r>
      <t xml:space="preserve">      </t>
    </r>
    <r>
      <rPr>
        <sz val="10"/>
        <color rgb="FF000000"/>
        <rFont val="Arial"/>
        <family val="2"/>
      </rPr>
      <t>22</t>
    </r>
    <r>
      <rPr>
        <sz val="7"/>
        <color rgb="FF000000"/>
        <rFont val="Times New Roman"/>
        <family val="1"/>
      </rPr>
      <t xml:space="preserve">      </t>
    </r>
    <r>
      <rPr>
        <sz val="10"/>
        <color rgb="FF000000"/>
        <rFont val="Arial"/>
        <family val="2"/>
      </rPr>
      <t> </t>
    </r>
  </si>
  <si>
    <t>Kabelio iki 1 kg/m montavimas vamzdyje</t>
  </si>
  <si>
    <t>Kabelio iki 1 kg/m montavimas atramoje/spintoje</t>
  </si>
  <si>
    <t>Ryšių kabelio galų paruošimas</t>
  </si>
  <si>
    <r>
      <t xml:space="preserve">      </t>
    </r>
    <r>
      <rPr>
        <sz val="10"/>
        <color rgb="FF000000"/>
        <rFont val="Arial"/>
        <family val="2"/>
      </rPr>
      <t>25</t>
    </r>
    <r>
      <rPr>
        <sz val="7"/>
        <color rgb="FF000000"/>
        <rFont val="Times New Roman"/>
        <family val="1"/>
      </rPr>
      <t xml:space="preserve">      </t>
    </r>
    <r>
      <rPr>
        <sz val="10"/>
        <color rgb="FF000000"/>
        <rFont val="Arial"/>
        <family val="2"/>
      </rPr>
      <t> </t>
    </r>
  </si>
  <si>
    <t>5 gyslų valdymo kabelio galų paruošimas</t>
  </si>
  <si>
    <r>
      <t xml:space="preserve">      </t>
    </r>
    <r>
      <rPr>
        <sz val="10"/>
        <color rgb="FF000000"/>
        <rFont val="Arial"/>
        <family val="2"/>
      </rPr>
      <t>26</t>
    </r>
    <r>
      <rPr>
        <sz val="7"/>
        <color rgb="FF000000"/>
        <rFont val="Times New Roman"/>
        <family val="1"/>
      </rPr>
      <t xml:space="preserve">      </t>
    </r>
    <r>
      <rPr>
        <sz val="10"/>
        <color rgb="FF000000"/>
        <rFont val="Arial"/>
        <family val="2"/>
      </rPr>
      <t> </t>
    </r>
  </si>
  <si>
    <t>16 gyslų valdymo kabelio galų paruošimas</t>
  </si>
  <si>
    <r>
      <t xml:space="preserve">      </t>
    </r>
    <r>
      <rPr>
        <sz val="10"/>
        <color rgb="FF000000"/>
        <rFont val="Arial"/>
        <family val="2"/>
      </rPr>
      <t>27</t>
    </r>
    <r>
      <rPr>
        <sz val="7"/>
        <color rgb="FF000000"/>
        <rFont val="Times New Roman"/>
        <family val="1"/>
      </rPr>
      <t xml:space="preserve">      </t>
    </r>
    <r>
      <rPr>
        <sz val="10"/>
        <color rgb="FF000000"/>
        <rFont val="Arial"/>
        <family val="2"/>
      </rPr>
      <t> </t>
    </r>
  </si>
  <si>
    <t>32 gyslų valdymo kabelio galų paruošimas</t>
  </si>
  <si>
    <r>
      <t xml:space="preserve">      </t>
    </r>
    <r>
      <rPr>
        <sz val="10"/>
        <color rgb="FF000000"/>
        <rFont val="Arial"/>
        <family val="2"/>
      </rPr>
      <t>28</t>
    </r>
    <r>
      <rPr>
        <sz val="7"/>
        <color rgb="FF000000"/>
        <rFont val="Times New Roman"/>
        <family val="1"/>
      </rPr>
      <t xml:space="preserve">      </t>
    </r>
    <r>
      <rPr>
        <sz val="10"/>
        <color rgb="FF000000"/>
        <rFont val="Arial"/>
        <family val="2"/>
      </rPr>
      <t> </t>
    </r>
  </si>
  <si>
    <r>
      <t xml:space="preserve">      </t>
    </r>
    <r>
      <rPr>
        <sz val="10"/>
        <color rgb="FF000000"/>
        <rFont val="Arial"/>
        <family val="2"/>
      </rPr>
      <t>29</t>
    </r>
    <r>
      <rPr>
        <sz val="7"/>
        <color rgb="FF000000"/>
        <rFont val="Times New Roman"/>
        <family val="1"/>
      </rPr>
      <t xml:space="preserve">      </t>
    </r>
    <r>
      <rPr>
        <sz val="10"/>
        <color rgb="FF000000"/>
        <rFont val="Arial"/>
        <family val="2"/>
      </rPr>
      <t> </t>
    </r>
  </si>
  <si>
    <t>Įžeminimo kontūro atramoms įrengimas kalant elektrodus</t>
  </si>
  <si>
    <t xml:space="preserve">Įžeminimo kontūro valdiklio spintai įrengimas kalant elektrodus </t>
  </si>
  <si>
    <t>Įžeminimo kontūro varžos matavimas (atramoms)</t>
  </si>
  <si>
    <t>Įžeminimo kontūro varžos matavimas (valdymo spinta)</t>
  </si>
  <si>
    <t>Elektros prijungimo darbai</t>
  </si>
  <si>
    <t>Kabelio iki 1 kg/m montavimas spintoje</t>
  </si>
  <si>
    <t>Kabelio gyslų prijungimas</t>
  </si>
  <si>
    <t>IŠ VISO ŽINIARAŠTYJE 27, EUR BE PVM</t>
  </si>
  <si>
    <t>Perėja Nr. 8 kelio Nr.130 Kaunas–Prienai–Alytus ties 10,295 km</t>
  </si>
  <si>
    <t>DARBŲ KIEKIŲ ŽINIARAŠTIS NR. 26 – ŠVIESOFORŲ TINKLAI</t>
  </si>
  <si>
    <t>Atrama su gembe, H=6m, L=8m, komplekte su pamatu</t>
  </si>
  <si>
    <t>Vytauto g., Stadiono g. ir Marijampolės g. sankryžos valdymo programos korekcija (sankryžos koordinavimas)</t>
  </si>
  <si>
    <t>Vytauto g., Stadiono g. ir Marijampolės g. sankryžos valdiklio pritaikymas koordinuotam veikimui</t>
  </si>
  <si>
    <t>IŠ VISO ŽINIARAŠTYJE 26, EUR BE PVM</t>
  </si>
  <si>
    <t>Perėja Nr. 7 kelio Nr.130 Kaunas–Prienai–Alytus ties 9,704 km</t>
  </si>
  <si>
    <t>DARBŲ KIEKIŲ ŽINIARAŠTIS NR. 25 – ŠVIESOFORŲ TINKLAI</t>
  </si>
  <si>
    <t>LED Šviesoforas (3 sekcijos X Ø200mm, raudona/geltona/žalia</t>
  </si>
  <si>
    <r>
      <t xml:space="preserve">      </t>
    </r>
    <r>
      <rPr>
        <sz val="10"/>
        <color rgb="FF000000"/>
        <rFont val="Arial"/>
        <family val="2"/>
      </rPr>
      <t>19</t>
    </r>
    <r>
      <rPr>
        <sz val="7"/>
        <color rgb="FF000000"/>
        <rFont val="Times New Roman"/>
        <family val="1"/>
      </rPr>
      <t xml:space="preserve">      </t>
    </r>
    <r>
      <rPr>
        <sz val="10"/>
        <color rgb="FF000000"/>
        <rFont val="Arial"/>
        <family val="2"/>
      </rPr>
      <t> </t>
    </r>
  </si>
  <si>
    <r>
      <t xml:space="preserve">      </t>
    </r>
    <r>
      <rPr>
        <sz val="10"/>
        <color rgb="FF000000"/>
        <rFont val="Arial"/>
        <family val="2"/>
      </rPr>
      <t>30</t>
    </r>
    <r>
      <rPr>
        <sz val="7"/>
        <color rgb="FF000000"/>
        <rFont val="Times New Roman"/>
        <family val="1"/>
      </rPr>
      <t xml:space="preserve">      </t>
    </r>
    <r>
      <rPr>
        <sz val="10"/>
        <color rgb="FF000000"/>
        <rFont val="Arial"/>
        <family val="2"/>
      </rPr>
      <t> </t>
    </r>
  </si>
  <si>
    <t>IŠ VISO ŽINIARAŠTYJE 25, EUR BE PVM</t>
  </si>
  <si>
    <t>Perėja Nr. 6 kelio Nr.130 Kaunas–Prienai–Alytus ties 9,321 km</t>
  </si>
  <si>
    <t>DARBŲ KIEKIŲ ŽINIARAŠTIS NR. 24 – ŠVIESOFORŲ TINKLAI</t>
  </si>
  <si>
    <t>Reguliuojamos pėsčiųjų perėjos Vytauto g., ties Bažnyčios g. valdymo programos korekcija (sankryžos koordinavimas)</t>
  </si>
  <si>
    <t>Reguliuojamos pėsčiųjų perėjos Vytauto g., ties Bažnyčios g. valdiklio pritaikymas koordinuotam veikimui</t>
  </si>
  <si>
    <r>
      <t xml:space="preserve">      </t>
    </r>
    <r>
      <rPr>
        <sz val="10"/>
        <color rgb="FF000000"/>
        <rFont val="Arial"/>
        <family val="2"/>
      </rPr>
      <t>31</t>
    </r>
    <r>
      <rPr>
        <sz val="7"/>
        <color rgb="FF000000"/>
        <rFont val="Times New Roman"/>
        <family val="1"/>
      </rPr>
      <t xml:space="preserve">      </t>
    </r>
    <r>
      <rPr>
        <sz val="10"/>
        <color rgb="FF000000"/>
        <rFont val="Arial"/>
        <family val="2"/>
      </rPr>
      <t> </t>
    </r>
  </si>
  <si>
    <r>
      <t xml:space="preserve">      </t>
    </r>
    <r>
      <rPr>
        <sz val="10"/>
        <color rgb="FF000000"/>
        <rFont val="Arial"/>
        <family val="2"/>
      </rPr>
      <t>32</t>
    </r>
    <r>
      <rPr>
        <sz val="7"/>
        <color rgb="FF000000"/>
        <rFont val="Times New Roman"/>
        <family val="1"/>
      </rPr>
      <t xml:space="preserve">      </t>
    </r>
    <r>
      <rPr>
        <sz val="10"/>
        <color rgb="FF000000"/>
        <rFont val="Arial"/>
        <family val="2"/>
      </rPr>
      <t> </t>
    </r>
  </si>
  <si>
    <r>
      <t xml:space="preserve">      </t>
    </r>
    <r>
      <rPr>
        <sz val="10"/>
        <color rgb="FF000000"/>
        <rFont val="Arial"/>
        <family val="2"/>
      </rPr>
      <t>34</t>
    </r>
    <r>
      <rPr>
        <sz val="7"/>
        <color rgb="FF000000"/>
        <rFont val="Times New Roman"/>
        <family val="1"/>
      </rPr>
      <t xml:space="preserve">      </t>
    </r>
    <r>
      <rPr>
        <sz val="10"/>
        <color rgb="FF000000"/>
        <rFont val="Arial"/>
        <family val="2"/>
      </rPr>
      <t> </t>
    </r>
  </si>
  <si>
    <t>IŠ VISO ŽINIARAŠTYJE 24, EUR BE PVM</t>
  </si>
  <si>
    <t>Perėja Nr. 3 kelio Nr.130 Kaunas–Prienai–Alytus ties 7,66 km</t>
  </si>
  <si>
    <t>DARBŲ KIEKIŲ ŽINIARAŠTIS NR. 21 – ŠVIESOFORŲ TINKLAI</t>
  </si>
  <si>
    <r>
      <t xml:space="preserve">      </t>
    </r>
    <r>
      <rPr>
        <sz val="10"/>
        <color rgb="FF000000"/>
        <rFont val="Arial"/>
        <family val="2"/>
      </rPr>
      <t>23</t>
    </r>
    <r>
      <rPr>
        <sz val="7"/>
        <color rgb="FF000000"/>
        <rFont val="Times New Roman"/>
        <family val="1"/>
      </rPr>
      <t xml:space="preserve">      </t>
    </r>
    <r>
      <rPr>
        <sz val="10"/>
        <color rgb="FF000000"/>
        <rFont val="Arial"/>
        <family val="2"/>
      </rPr>
      <t> </t>
    </r>
  </si>
  <si>
    <r>
      <t xml:space="preserve">      </t>
    </r>
    <r>
      <rPr>
        <sz val="10"/>
        <color rgb="FF000000"/>
        <rFont val="Arial"/>
        <family val="2"/>
      </rPr>
      <t>24</t>
    </r>
    <r>
      <rPr>
        <sz val="7"/>
        <color rgb="FF000000"/>
        <rFont val="Times New Roman"/>
        <family val="1"/>
      </rPr>
      <t xml:space="preserve">      </t>
    </r>
    <r>
      <rPr>
        <sz val="10"/>
        <color rgb="FF000000"/>
        <rFont val="Arial"/>
        <family val="2"/>
      </rPr>
      <t> </t>
    </r>
  </si>
  <si>
    <t>IŠ VISO ŽINIARAŠTYJE 21, EUR BE PVM</t>
  </si>
  <si>
    <t>Perėja Nr. 2 kelio Nr.130 Kaunas–Prienai–Alytus ties 6,866 km</t>
  </si>
  <si>
    <t>DARBŲ KIEKIŲ ŽINIARAŠTIS NR. 20 – ŠVIESOFORŲ TINKLAI</t>
  </si>
  <si>
    <t>LED Šviesoforas (3 sekcijos X Ø200mm, raudona/geltona/</t>
  </si>
  <si>
    <t>Garliavos pl. ir Atgimimo g. sankryžos valdymo programos korekcija (sankryžos koordinavimas)</t>
  </si>
  <si>
    <t>Garliavos pl. ir Atgimimo g. sankryžos valdiklio pritaikymas koordinuotam veikimui</t>
  </si>
  <si>
    <r>
      <t xml:space="preserve">      </t>
    </r>
    <r>
      <rPr>
        <sz val="10"/>
        <color rgb="FF000000"/>
        <rFont val="Arial"/>
        <family val="2"/>
      </rPr>
      <t>33</t>
    </r>
    <r>
      <rPr>
        <sz val="7"/>
        <color rgb="FF000000"/>
        <rFont val="Times New Roman"/>
        <family val="1"/>
      </rPr>
      <t xml:space="preserve">      </t>
    </r>
    <r>
      <rPr>
        <sz val="10"/>
        <color rgb="FF000000"/>
        <rFont val="Arial"/>
        <family val="2"/>
      </rPr>
      <t> </t>
    </r>
  </si>
  <si>
    <r>
      <t xml:space="preserve">       </t>
    </r>
    <r>
      <rPr>
        <sz val="9"/>
        <color rgb="FF000000"/>
        <rFont val="Arial"/>
        <family val="2"/>
      </rPr>
      <t>1</t>
    </r>
    <r>
      <rPr>
        <sz val="9"/>
        <color rgb="FF000000"/>
        <rFont val="Times New Roman"/>
        <family val="1"/>
      </rPr>
      <t xml:space="preserve">       </t>
    </r>
    <r>
      <rPr>
        <sz val="9"/>
        <color rgb="FF000000"/>
        <rFont val="Arial"/>
        <family val="2"/>
      </rPr>
      <t> </t>
    </r>
  </si>
  <si>
    <t>IŠ VISO ŽINIARAŠTYJE 20, EUR BE PVM</t>
  </si>
  <si>
    <t>Perėja Nr. 1 kelio Nr.130 Kaunas–Prienai–Alytus ties 6,586 km</t>
  </si>
  <si>
    <t>DARBŲ KIEKIŲ ŽINIARAŠTIS NR. 19 – ŠVIESOFORŲ TINKLAI</t>
  </si>
  <si>
    <t>Atrama be gembės, H=4m, komplekte su pamatu</t>
  </si>
  <si>
    <r>
      <t xml:space="preserve">      1.2      </t>
    </r>
    <r>
      <rPr>
        <sz val="10"/>
        <color rgb="FF000000"/>
        <rFont val="Arial"/>
        <family val="2"/>
      </rPr>
      <t> </t>
    </r>
  </si>
  <si>
    <r>
      <t>1.1.</t>
    </r>
    <r>
      <rPr>
        <b/>
        <sz val="11"/>
        <color theme="1"/>
        <rFont val="Times New Roman"/>
        <family val="1"/>
      </rPr>
      <t xml:space="preserve"> </t>
    </r>
    <r>
      <rPr>
        <b/>
        <sz val="11"/>
        <color theme="1"/>
        <rFont val="Arial"/>
        <family val="2"/>
      </rPr>
      <t>Elektros prijungimo darbų medžiagos ir įrenginiai</t>
    </r>
  </si>
  <si>
    <t>Atramos be gembės su pamatu įrengimas</t>
  </si>
  <si>
    <t>IŠ VISO ŽINIARAŠTYJE 19, EUR BE PVM</t>
  </si>
  <si>
    <t>DARBŲ KIEKIŲ ŽINIARAŠTIS NR. 18 – APŠVIETIMO TINKLAI</t>
  </si>
  <si>
    <t>1.  </t>
  </si>
  <si>
    <t>STATYBOS DARBAI</t>
  </si>
  <si>
    <t>2.  </t>
  </si>
  <si>
    <t>0,4 kV KL montavimo darbai</t>
  </si>
  <si>
    <t>3.  </t>
  </si>
  <si>
    <t>4.  </t>
  </si>
  <si>
    <t>5.  </t>
  </si>
  <si>
    <t>6.  </t>
  </si>
  <si>
    <t>7.  </t>
  </si>
  <si>
    <t>8.  </t>
  </si>
  <si>
    <t>Šviestuvo laikiklio montavimas ant šviesoforo gembės</t>
  </si>
  <si>
    <t>9.  </t>
  </si>
  <si>
    <t>10.  </t>
  </si>
  <si>
    <t>11.  </t>
  </si>
  <si>
    <t>12.  </t>
  </si>
  <si>
    <t>Kabelio paklojimas šviesoforų kanalizacijoje</t>
  </si>
  <si>
    <t>13.  </t>
  </si>
  <si>
    <t>14.  </t>
  </si>
  <si>
    <t>15.  </t>
  </si>
  <si>
    <t>16.  </t>
  </si>
  <si>
    <t>17.  </t>
  </si>
  <si>
    <t>Prijungimas prie įžeminimo kontūro R≤30Ω</t>
  </si>
  <si>
    <t>18.  </t>
  </si>
  <si>
    <t>19.  </t>
  </si>
  <si>
    <t>20.  </t>
  </si>
  <si>
    <t>21.  </t>
  </si>
  <si>
    <t>22.  </t>
  </si>
  <si>
    <t>23.  </t>
  </si>
  <si>
    <t>Demontavimo darbai</t>
  </si>
  <si>
    <t>24.  </t>
  </si>
  <si>
    <t>Apšvietimo atramos 6 m su LED šviestuvu ir pamatu demontavimas</t>
  </si>
  <si>
    <t>25.  </t>
  </si>
  <si>
    <t>Oro apšvietimo kabelinės linijos demontavimas</t>
  </si>
  <si>
    <t>26.  </t>
  </si>
  <si>
    <t>ĮRENGINIAI</t>
  </si>
  <si>
    <t>27.  </t>
  </si>
  <si>
    <t>Šviestuvas dešininis (perėjoms) LED 75W, 9734lm, 5700K</t>
  </si>
  <si>
    <t>28.  </t>
  </si>
  <si>
    <t>29.  </t>
  </si>
  <si>
    <t xml:space="preserve">0,4kV kabelinių linijų medžiagos </t>
  </si>
  <si>
    <t>30.  </t>
  </si>
  <si>
    <t>31.  </t>
  </si>
  <si>
    <t>32.  </t>
  </si>
  <si>
    <t>33.  </t>
  </si>
  <si>
    <t>34.  </t>
  </si>
  <si>
    <t>35.  </t>
  </si>
  <si>
    <t>Galinė mova kabeliui 4x16 mm² AL</t>
  </si>
  <si>
    <t>36.  </t>
  </si>
  <si>
    <t>Laikiklis šviestuvo tvirtinimui ant gembinės šviesoforų atramos</t>
  </si>
  <si>
    <t>37.  </t>
  </si>
  <si>
    <t>IŠ VISO ŽINIARAŠTYJE 18, EUR BE PVM</t>
  </si>
  <si>
    <t>DARBŲ KIEKIŲ ŽINIARAŠTIS NR. 17 – APŠVIETIMO TINKLAI</t>
  </si>
  <si>
    <t>Tinkelių atstatymas</t>
  </si>
  <si>
    <t>IŠ VISO ŽINIARAŠTYJE 17, EUR BE PVM</t>
  </si>
  <si>
    <t>Perėja Nr. 7 kelio Nr.130 Kaunas–Prienai–Alytus ties 10,054 km</t>
  </si>
  <si>
    <t>DARBŲ KIEKIŲ ŽINIARAŠTIS NR. 16 – APŠVIETIMO TINKLAI</t>
  </si>
  <si>
    <t>Apšvietimo atramos 6 m su Na šviestuvu ir pamatu demontavimas</t>
  </si>
  <si>
    <t>IŠ VISO ŽINIARAŠTYJE 16, EUR BE PVM</t>
  </si>
  <si>
    <t>Perėja Nr. 6 kelio Nr.130 Kaunas–Prienai–Alytus ties 9,704 km</t>
  </si>
  <si>
    <t>DARBŲ KIEKIŲ ŽINIARAŠTIS NR. 15 – APŠVIETIMO TINKLAI</t>
  </si>
  <si>
    <t>IŠ VISO ŽINIARAŠTYJE 15, EUR BE PVM</t>
  </si>
  <si>
    <t>Perėja Nr. 5 kelio Nr.130 Kaunas–Prienai–Alytus ties 9,321 km</t>
  </si>
  <si>
    <t>DARBŲ KIEKIŲ ŽINIARAŠTIS NR. 14 – APŠVIETIMO TINKLAI</t>
  </si>
  <si>
    <t>Esamo kabelio atkasimas ir paklojimas naujoje trasoje</t>
  </si>
  <si>
    <t>Esamo LED šviestuvo demontavimas ir sumontavimas naujoje vietoje</t>
  </si>
  <si>
    <t>Kabelio 4x35 mm² galinės movos montavimas</t>
  </si>
  <si>
    <t>Kabelio 4x35 mm² jungiamosios movos montavimas</t>
  </si>
  <si>
    <t>Apšvietimo atramos 12 m su pamatu demontavimas</t>
  </si>
  <si>
    <t>0,4 kV kabelis aliuminio gyslomis 4x35 mm²</t>
  </si>
  <si>
    <t>Galinė mova kabeliui 4x35 mm² AL</t>
  </si>
  <si>
    <t>Jungiamoji mova kabeliui 4x35 mm² AL</t>
  </si>
  <si>
    <t>IŠ VISO ŽINIARAŠTYJE 14, EUR BE PVM</t>
  </si>
  <si>
    <t>Esamos 12 m atramos su pamatu demontavimas ir sumontavimas naujoje vietoje</t>
  </si>
  <si>
    <t>Šviestuvo adapterio montavimas ant gembės</t>
  </si>
  <si>
    <t>Šviestuvas dešininis (perėjoms) LED 58W, 7291lm, 5700K</t>
  </si>
  <si>
    <t>38.  </t>
  </si>
  <si>
    <t>39.  </t>
  </si>
  <si>
    <t>40.  </t>
  </si>
  <si>
    <t>Gatvės apšvietimo atrama (atramos H=6,0 m virš žemės paviršiaus,  plieninė, kūginė, cinkuota) tvirtinama varžtais prie g/b pamato</t>
  </si>
  <si>
    <t>41.  </t>
  </si>
  <si>
    <t>Užmaunama gembė (0,10 m aukščio, 1,0 m ilgio, 5° polinkio)</t>
  </si>
  <si>
    <t>42.  </t>
  </si>
  <si>
    <t>Šviestuvo adapteris</t>
  </si>
  <si>
    <t>43.  </t>
  </si>
  <si>
    <t>G/b pamatas 6 m apšvietimo atramai su flanšu H =1500 mm</t>
  </si>
  <si>
    <t>44.  </t>
  </si>
  <si>
    <t>45.  </t>
  </si>
  <si>
    <t>Perėja Nr. 1 kelio Nr.130 Kaunas–Prienai–Alytus ties 6,585 km</t>
  </si>
  <si>
    <t>DARBŲ KIEKIŲ ŽINIARAŠTIS NR. 9 Susisiekimas</t>
  </si>
  <si>
    <t>Paruošiamieji darbai</t>
  </si>
  <si>
    <t>Grįžtamosios medžiagos, asfaltas</t>
  </si>
  <si>
    <t>Žemės sankasa</t>
  </si>
  <si>
    <t>Į krūvas sustumto dirvožemio pakrovimas mechanizuotai į savivarčius ir išvežimas</t>
  </si>
  <si>
    <r>
      <t>1.5</t>
    </r>
    <r>
      <rPr>
        <sz val="7"/>
        <color rgb="FF000000"/>
        <rFont val="Times New Roman"/>
        <family val="1"/>
      </rPr>
      <t xml:space="preserve">       </t>
    </r>
    <r>
      <rPr>
        <sz val="10"/>
        <color rgb="FF000000"/>
        <rFont val="Arial"/>
        <family val="2"/>
      </rPr>
      <t> </t>
    </r>
  </si>
  <si>
    <r>
      <t>m</t>
    </r>
    <r>
      <rPr>
        <vertAlign val="superscript"/>
        <sz val="10"/>
        <color rgb="FF000000"/>
        <rFont val="Arial"/>
        <family val="2"/>
      </rPr>
      <t>2</t>
    </r>
  </si>
  <si>
    <t>3. Betoninių bordiūrų įrengimas</t>
  </si>
  <si>
    <t>Betoninių bordiūrų įrengimas</t>
  </si>
  <si>
    <t>4. Asfalto dangos atstatymas ties bordiūrais</t>
  </si>
  <si>
    <t>Asfalto dangos atstatymas ties bordiūrais</t>
  </si>
  <si>
    <t>5. Asfalto dangos įrengimo darbai (šaligatvis)</t>
  </si>
  <si>
    <t>Asfalto dangos įrengimo darbai (šaligatvis)</t>
  </si>
  <si>
    <t>6. Šaligatvių iš betoninių trinkelių įrengimas</t>
  </si>
  <si>
    <t>Šaligatvių iš betoninių trinkelių įrengimas</t>
  </si>
  <si>
    <t>Kelio apstatymas ir saugaus eismo organizavimas</t>
  </si>
  <si>
    <t>Kelio ženklai</t>
  </si>
  <si>
    <t>Dangos ženklinimas</t>
  </si>
  <si>
    <t>Kiti darbai</t>
  </si>
  <si>
    <t>DARBŲ KIEKIŲ ŽINIARAŠTIS NR. 8 Susisiekimas</t>
  </si>
  <si>
    <t>2. Kelio apstatymas ir saugaus eismo organizavimas</t>
  </si>
  <si>
    <r>
      <t>2</t>
    </r>
    <r>
      <rPr>
        <b/>
        <sz val="7"/>
        <color theme="1"/>
        <rFont val="Times New Roman"/>
        <family val="1"/>
      </rPr>
      <t xml:space="preserve">       </t>
    </r>
    <r>
      <rPr>
        <b/>
        <sz val="10"/>
        <color theme="1"/>
        <rFont val="Arial"/>
        <family val="2"/>
      </rPr>
      <t> </t>
    </r>
  </si>
  <si>
    <t>3. Kiti darbai</t>
  </si>
  <si>
    <r>
      <t>3</t>
    </r>
    <r>
      <rPr>
        <b/>
        <sz val="7"/>
        <color theme="1"/>
        <rFont val="Times New Roman"/>
        <family val="1"/>
      </rPr>
      <t xml:space="preserve">       </t>
    </r>
    <r>
      <rPr>
        <b/>
        <sz val="10"/>
        <color theme="1"/>
        <rFont val="Arial"/>
        <family val="2"/>
      </rPr>
      <t> </t>
    </r>
  </si>
  <si>
    <t>DARBŲ KIEKIŲ ŽINIARAŠTIS NR. 7 Susisiekimas</t>
  </si>
  <si>
    <t xml:space="preserve">2. Asfalto dangos atstatymas </t>
  </si>
  <si>
    <t xml:space="preserve">Asfalto dangos atstatymas </t>
  </si>
  <si>
    <t>4.Betoninių trinkelių atstatymo darbai</t>
  </si>
  <si>
    <t>Betoninių trinkelių atstatymo darbai</t>
  </si>
  <si>
    <t>Įspėjamųjų paviršių iš betoninių trinkelių (20x10x8cm) įrengimas (naujos)</t>
  </si>
  <si>
    <t>Vedimo paviršių iš betoninių trinkelių (20x10x8cm) įrengimas (naujos)</t>
  </si>
  <si>
    <t>Esamų pilkos spalvos trinkelių atstatymas (panaudojus išsaugotas medžiagas)</t>
  </si>
  <si>
    <t>Esamų raudonos spalvos trinkelių atstatymas (panaudojus išsaugotas medžiagas)</t>
  </si>
  <si>
    <t>5. Kelio apstatymas ir saugaus eismo organizavimas</t>
  </si>
  <si>
    <t>6. Kiti darbai</t>
  </si>
  <si>
    <r>
      <t>1.9</t>
    </r>
    <r>
      <rPr>
        <sz val="7"/>
        <color theme="1"/>
        <rFont val="Times New Roman"/>
        <family val="1"/>
      </rPr>
      <t xml:space="preserve">       </t>
    </r>
    <r>
      <rPr>
        <sz val="10"/>
        <color theme="1"/>
        <rFont val="Arial"/>
        <family val="2"/>
      </rPr>
      <t> </t>
    </r>
  </si>
  <si>
    <t>Taktilinių paviršių demontavimas</t>
  </si>
  <si>
    <r>
      <t>1.10</t>
    </r>
    <r>
      <rPr>
        <sz val="7"/>
        <color theme="1"/>
        <rFont val="Times New Roman"/>
        <family val="1"/>
      </rPr>
      <t xml:space="preserve">       </t>
    </r>
    <r>
      <rPr>
        <sz val="10"/>
        <color theme="1"/>
        <rFont val="Arial"/>
        <family val="2"/>
      </rPr>
      <t> </t>
    </r>
  </si>
  <si>
    <t>Likusio dirvožemio paskleidimas</t>
  </si>
  <si>
    <r>
      <t>2.7</t>
    </r>
    <r>
      <rPr>
        <sz val="7"/>
        <color theme="1"/>
        <rFont val="Times New Roman"/>
        <family val="1"/>
      </rPr>
      <t xml:space="preserve">       </t>
    </r>
    <r>
      <rPr>
        <sz val="10"/>
        <color theme="1"/>
        <rFont val="Arial"/>
        <family val="2"/>
      </rPr>
      <t> </t>
    </r>
  </si>
  <si>
    <t>4.Šaligatvių iš betoninių plokščių ir trinkelių įrengimas</t>
  </si>
  <si>
    <r>
      <t>4</t>
    </r>
    <r>
      <rPr>
        <b/>
        <sz val="7"/>
        <color theme="1"/>
        <rFont val="Times New Roman"/>
        <family val="1"/>
      </rPr>
      <t xml:space="preserve">       </t>
    </r>
    <r>
      <rPr>
        <b/>
        <sz val="10"/>
        <color theme="1"/>
        <rFont val="Arial"/>
        <family val="2"/>
      </rPr>
      <t> </t>
    </r>
  </si>
  <si>
    <t>Šaligatvių iš betoninių plokščių ir trinkelių įrengimas</t>
  </si>
  <si>
    <r>
      <t>4.6</t>
    </r>
    <r>
      <rPr>
        <sz val="7"/>
        <color theme="1"/>
        <rFont val="Times New Roman"/>
        <family val="1"/>
      </rPr>
      <t xml:space="preserve">       </t>
    </r>
    <r>
      <rPr>
        <sz val="10"/>
        <color theme="1"/>
        <rFont val="Arial"/>
        <family val="2"/>
      </rPr>
      <t> </t>
    </r>
  </si>
  <si>
    <t>5.Kelio dangos atstatymas</t>
  </si>
  <si>
    <r>
      <t>5</t>
    </r>
    <r>
      <rPr>
        <b/>
        <sz val="7"/>
        <color theme="1"/>
        <rFont val="Times New Roman"/>
        <family val="1"/>
      </rPr>
      <t xml:space="preserve">       </t>
    </r>
    <r>
      <rPr>
        <b/>
        <sz val="12"/>
        <color theme="1"/>
        <rFont val="Arial"/>
        <family val="2"/>
      </rPr>
      <t> </t>
    </r>
  </si>
  <si>
    <t>Kelio dangos atstatymas</t>
  </si>
  <si>
    <t>6.Kelio apstatymas ir saugaus eismo organizavimas</t>
  </si>
  <si>
    <r>
      <t>6</t>
    </r>
    <r>
      <rPr>
        <b/>
        <sz val="7"/>
        <color theme="1"/>
        <rFont val="Times New Roman"/>
        <family val="1"/>
      </rPr>
      <t xml:space="preserve">       </t>
    </r>
    <r>
      <rPr>
        <b/>
        <sz val="10"/>
        <color theme="1"/>
        <rFont val="Arial"/>
        <family val="2"/>
      </rPr>
      <t> </t>
    </r>
  </si>
  <si>
    <t>7. Kiti darbai</t>
  </si>
  <si>
    <r>
      <t>7</t>
    </r>
    <r>
      <rPr>
        <b/>
        <sz val="7"/>
        <color theme="1"/>
        <rFont val="Times New Roman"/>
        <family val="1"/>
      </rPr>
      <t xml:space="preserve">       </t>
    </r>
    <r>
      <rPr>
        <b/>
        <sz val="10"/>
        <color theme="1"/>
        <rFont val="Arial"/>
        <family val="2"/>
      </rPr>
      <t> </t>
    </r>
  </si>
  <si>
    <r>
      <t>2,0</t>
    </r>
    <r>
      <rPr>
        <sz val="7"/>
        <color theme="1"/>
        <rFont val="Times New Roman"/>
        <family val="1"/>
      </rPr>
      <t xml:space="preserve">      </t>
    </r>
    <r>
      <rPr>
        <sz val="10"/>
        <color theme="1"/>
        <rFont val="Arial"/>
        <family val="2"/>
      </rPr>
      <t> </t>
    </r>
  </si>
  <si>
    <r>
      <t>4</t>
    </r>
    <r>
      <rPr>
        <b/>
        <sz val="7"/>
        <color theme="1"/>
        <rFont val="Times New Roman"/>
        <family val="1"/>
      </rPr>
      <t xml:space="preserve">       </t>
    </r>
    <r>
      <rPr>
        <b/>
        <sz val="12"/>
        <color theme="1"/>
        <rFont val="Arial"/>
        <family val="2"/>
      </rPr>
      <t> </t>
    </r>
  </si>
  <si>
    <t>Saugos salelės įrengimas iš betoninių trinkelių</t>
  </si>
  <si>
    <t>4.Šaligatvių iš betoninių trinkelių įrengimas</t>
  </si>
  <si>
    <r>
      <t>8</t>
    </r>
    <r>
      <rPr>
        <b/>
        <sz val="7"/>
        <color theme="1"/>
        <rFont val="Times New Roman"/>
        <family val="1"/>
      </rPr>
      <t xml:space="preserve">       </t>
    </r>
    <r>
      <rPr>
        <b/>
        <sz val="10"/>
        <color theme="1"/>
        <rFont val="Arial"/>
        <family val="2"/>
      </rPr>
      <t> </t>
    </r>
  </si>
  <si>
    <r>
      <t>2.4</t>
    </r>
    <r>
      <rPr>
        <sz val="7"/>
        <color rgb="FF000000"/>
        <rFont val="Times New Roman"/>
        <family val="1"/>
      </rPr>
      <t xml:space="preserve">       </t>
    </r>
    <r>
      <rPr>
        <sz val="10"/>
        <color rgb="FF000000"/>
        <rFont val="Arial"/>
        <family val="2"/>
      </rPr>
      <t> </t>
    </r>
  </si>
  <si>
    <r>
      <t>5</t>
    </r>
    <r>
      <rPr>
        <b/>
        <sz val="7"/>
        <color theme="1"/>
        <rFont val="Times New Roman"/>
        <family val="1"/>
      </rPr>
      <t xml:space="preserve">       </t>
    </r>
    <r>
      <rPr>
        <b/>
        <sz val="10"/>
        <color theme="1"/>
        <rFont val="Arial"/>
        <family val="2"/>
      </rPr>
      <t> </t>
    </r>
  </si>
  <si>
    <t>6. Asfalto dangos įrengimo darbai (šaligatvis)</t>
  </si>
  <si>
    <r>
      <t>6.5</t>
    </r>
    <r>
      <rPr>
        <sz val="7"/>
        <color theme="1"/>
        <rFont val="Times New Roman"/>
        <family val="1"/>
      </rPr>
      <t xml:space="preserve">       </t>
    </r>
    <r>
      <rPr>
        <sz val="10"/>
        <color theme="1"/>
        <rFont val="Arial"/>
        <family val="2"/>
      </rPr>
      <t> </t>
    </r>
  </si>
  <si>
    <r>
      <t>6.6</t>
    </r>
    <r>
      <rPr>
        <sz val="7"/>
        <color theme="1"/>
        <rFont val="Times New Roman"/>
        <family val="1"/>
      </rPr>
      <t xml:space="preserve">       </t>
    </r>
    <r>
      <rPr>
        <sz val="10"/>
        <color theme="1"/>
        <rFont val="Arial"/>
        <family val="2"/>
      </rPr>
      <t> </t>
    </r>
  </si>
  <si>
    <t>Medžių kirtimas &lt;30 cm storio, kelmų rovimas ir smulkinimas statybos vietoje, medienos paruošimas ir išvežimas rangovo pasirinktu atstumu</t>
  </si>
  <si>
    <t>Valstybinės reikšmės krašto kelio Nr. 222 Kaunas–Vandžiogala paprastojo remonto, atnaujinant pėsčiųjų perėją ties 8,428, 9,139, 9,280, 9,545, 9,974, 10,164 ir 10,48 km, aprašas</t>
  </si>
  <si>
    <t>Nr. 25 kelio Nr. 222 Kaunas–Vandžiogala ties 10,480 km</t>
  </si>
  <si>
    <t>Žvyro dangos ardymas ir atstatymas</t>
  </si>
  <si>
    <t>Montažinis komplektas gatvių apšvietimo atramoje:
    -   automatinis C6A jungiklis – 1vnt;
    -   kabelių prijungimo gnybtynas – 1 kompl.</t>
  </si>
  <si>
    <t>Įžeminimo komplektas R≤10Ω
  Įžeminimo strypai cinkuoti ≥14 mm; L=1,5m – 7 vnt.
  Kalimo galvutė – 1 vnt.
  Antgalis – 1 vnt.
  Cinkuota metalinė juosta 25x4 – 2 m.
  Kryžminė jungtis – 1 vnt.</t>
  </si>
  <si>
    <t>Įžeminimo komplektas R≤30Ω
  Įžeminimo strypai cinkuoti ≥14 mm; L=1,5m – 4 vnt.
  Kalimo galvutė – 1 vnt.
  Antgalis – 1 vnt.
  Cinkuota metalinė viela d8mm – 3 m.
  Kryžminė jungtis – 1 vnt.</t>
  </si>
  <si>
    <t>DARBŲ KIEKIŲ ŽINIARAŠTIS NR. 13 Susisiekimas</t>
  </si>
  <si>
    <t>Esamų kelio ženklų metalinių skydų išardymas ir išvežimas</t>
  </si>
  <si>
    <t>Esamų kelio ženklų metalinių skydų nuėmimas ir išsaugojimas</t>
  </si>
  <si>
    <t>Esamų PVC pralaidų ardymas ir išvežimas</t>
  </si>
  <si>
    <t>Esamų betoninių konstrukcijų ardymas ir išvežimas</t>
  </si>
  <si>
    <r>
      <t>m</t>
    </r>
    <r>
      <rPr>
        <vertAlign val="superscript"/>
        <sz val="10"/>
        <color rgb="FF000000"/>
        <rFont val="Arial"/>
        <family val="2"/>
      </rPr>
      <t>3</t>
    </r>
  </si>
  <si>
    <t>Esamos asfaltbetonio dangos ardymas mechanizuotai iki 10 cm gyliu, pakrovimas mechanizuotai į savivarčius ir išvežimas</t>
  </si>
  <si>
    <t>Grunto kasimas mechanizuotu būdu, pakrovimas į autosavivarčius ir išvežimas Rangovo pasirinktu atstumu sandėliavimui (pylimams)</t>
  </si>
  <si>
    <t>2.4</t>
  </si>
  <si>
    <t>Pakopų/pylimų/sanksos įrengimas iš piltinio vietinio grunto ir sutankinimas</t>
  </si>
  <si>
    <t>Perteklinio dirvožemio pakrovimas į autosavivarčius ir išvežimas</t>
  </si>
  <si>
    <t>2.8</t>
  </si>
  <si>
    <t>3. Vandens nuvedimas</t>
  </si>
  <si>
    <t>Esamos d400 PP pralaidos prailginimas ir antgalio įrengimas</t>
  </si>
  <si>
    <t>Vandens surinkimo šulinėlių įrengimas su bordiūrinėmis ketaus grotelėmis 40 t apkrovai (h=1,5 m gylio)</t>
  </si>
  <si>
    <t>Vandens surinkimo šulinėlių įrengimas su kupolo formos ketaus grotelėmis (h=1,5 m gylio)</t>
  </si>
  <si>
    <t>Vandens nuleidimo sistemos įrengimas iš d200 PP vamzdžių</t>
  </si>
  <si>
    <t>Vandens nuleidimo sistemos įrengimas iš d400 PP vamzdžių</t>
  </si>
  <si>
    <t>Ištekėjimo antgalių įrengimas vamzdinei d200 sistemai</t>
  </si>
  <si>
    <t>Ištekėjimo antgalių įrengimas vamzdinei d400 sistemai</t>
  </si>
  <si>
    <t>Griovio dugno planiravimas</t>
  </si>
  <si>
    <t>4. Betoninių bordiūrų įrengimas</t>
  </si>
  <si>
    <t>5. Tako iš asfalto dangos įrengimo darbai</t>
  </si>
  <si>
    <t>Šalčiui nejautraus sluoksnio įrengimas h=0,17</t>
  </si>
  <si>
    <t>5.6</t>
  </si>
  <si>
    <t>5.7</t>
  </si>
  <si>
    <t>Sandarintos siūlės iš bituminės masės įrengimas ties esamomis dangomis</t>
  </si>
  <si>
    <t>6. Greičio mažinimo kalnelio įrengimas</t>
  </si>
  <si>
    <t xml:space="preserve">Asfalto išlyginamojo sluoksnio iš mišinio AC 16 AS įrengimas h=0,04 m </t>
  </si>
  <si>
    <t>Asfalto pagruntavimas bitumine emulsija</t>
  </si>
  <si>
    <t>6.3</t>
  </si>
  <si>
    <t xml:space="preserve">Asfalto viršutinio sluoksnio iš mišinio AC 11 VS įrengimas h=0,04 m </t>
  </si>
  <si>
    <t>6.4</t>
  </si>
  <si>
    <t>Sandarintos siūlės iš bituminės masės įrengimas</t>
  </si>
  <si>
    <t>7. Asfalto dangos atstatymas ties bordiūrais</t>
  </si>
  <si>
    <t>8. Pilnos kelio konstrukcijos įrengimas/atstatymas</t>
  </si>
  <si>
    <t>Šalčiui nejautrių medžiagų sluoksnis, h= 40 cm</t>
  </si>
  <si>
    <r>
      <t>m</t>
    </r>
    <r>
      <rPr>
        <i/>
        <vertAlign val="superscript"/>
        <sz val="10"/>
        <color rgb="FF000000"/>
        <rFont val="Arial"/>
        <family val="2"/>
      </rPr>
      <t>3</t>
    </r>
  </si>
  <si>
    <t>Skaldos pagrindo sluoksnis iš nesurištųjų mineralinių medžiagų mišinio, fr. 0/45, h= 20 cm</t>
  </si>
  <si>
    <r>
      <t>m</t>
    </r>
    <r>
      <rPr>
        <i/>
        <vertAlign val="superscript"/>
        <sz val="10"/>
        <color rgb="FF000000"/>
        <rFont val="Arial"/>
        <family val="2"/>
      </rPr>
      <t>2</t>
    </r>
  </si>
  <si>
    <t>Asfalto pagrindo sluoksnis iš mišinio AC 22 PS, h= 0,10 m</t>
  </si>
  <si>
    <t>Dangos pagruntavimas bitumine emulsija (prieš klojant apatinį sluoksnį)</t>
  </si>
  <si>
    <t>8.5</t>
  </si>
  <si>
    <t>Asfalto apatinis sluoksnis iš mišinio AC 16 AS, h=0,06 m</t>
  </si>
  <si>
    <t>8.6</t>
  </si>
  <si>
    <t>Dangos pagruntavimas bitumine emulsija (prieš klojant viršutinį sluoksnį)</t>
  </si>
  <si>
    <t>8.7</t>
  </si>
  <si>
    <t>8.8</t>
  </si>
  <si>
    <t>8.9</t>
  </si>
  <si>
    <t>8.10</t>
  </si>
  <si>
    <t xml:space="preserve">Asfalto pagrindo-dangos sluoksnio iš mišinio AC 16 PD įrengimas h=0,10 m </t>
  </si>
  <si>
    <t>Naujų vienstiebių atramų kelio ženklams įrengimas</t>
  </si>
  <si>
    <t xml:space="preserve">Kelio ženklų skydų montavimas prie apšvietimo ar kitų vienstiebių atramų rankiniu būdu </t>
  </si>
  <si>
    <t xml:space="preserve">Esamų kelio ženklų skydų montavimas prie apšvietimo atramų rankiniu būdu </t>
  </si>
  <si>
    <t>Bordiūrų atšvaitų rengimas ("katės akys")</t>
  </si>
  <si>
    <t>Nr. 24 kelio Nr. 222 Kaunas–Vandžiogala ties 10,164 km</t>
  </si>
  <si>
    <t>DARBŲ KIEKIŲ ŽINIARAŠTIS NR. 11 Susisiekimas</t>
  </si>
  <si>
    <t>Naujo dirvožemio pakrovimas į autosavivarčius ir atvežimas į statybos darbų aikštelę (vejos atstatymui)</t>
  </si>
  <si>
    <t>d400 PP pralaidos įrengimas su antgaliais</t>
  </si>
  <si>
    <t>Drenažinių latakų įrengimas</t>
  </si>
  <si>
    <t>Nr. 23 kelio Nr. 222 Kaunas–Vandžiogala ties 9,974 km</t>
  </si>
  <si>
    <t xml:space="preserve">Kelkraščio viršutinio sluoksnio įrengimas iš nesurištų mineralinių medžiagų 11/22 su 15% dirvožemio apsėjant veja,  h=0,06 m </t>
  </si>
  <si>
    <t>Nr. 22 kelio Nr. 222 Kaunas–Vandžiogala ties 9,545 km</t>
  </si>
  <si>
    <t>Vandens nuleidimo sistemos įrengimas (uždaru būdu) iš d200 PP vamzdžių</t>
  </si>
  <si>
    <t>Nr. 21 kelio Nr. 222 Kaunas–Vandžiogala ties 9,280 km</t>
  </si>
  <si>
    <t>DARBŲ KIEKIŲ ŽINIARAŠTIS NR. 6 – APŠVIETIMO TINKLAI</t>
  </si>
  <si>
    <t>Nr. 20 kelio Nr. 222 Kaunas–Vandžiogala ties 9,139 km</t>
  </si>
  <si>
    <t>DARBŲ KIEKIŲ ŽINIARAŠTIS NR. 4 – APŠVIETIMO TINKLAI</t>
  </si>
  <si>
    <t>Esamų PVC pralaidų ardymas iš išvežimas</t>
  </si>
  <si>
    <t>1</t>
  </si>
  <si>
    <t xml:space="preserve">Esamos asfaltbetonio dangos ardymas mechanizuotai iki 10 cm gyliu, pakrovimas mechanizuotai į savivarčius ir išvežimas </t>
  </si>
  <si>
    <t>Nr. 19 kelio Nr. 222 Kaunas–Vandžiogala ties 8,428 km</t>
  </si>
  <si>
    <t>DARBŲ KIEKIŲ ŽINIARAŠTIS NR. 2 – APŠVIETIMO TINKLAI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</si>
</sst>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54">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Times New Roman"/>
      <family val="1"/>
      <charset val="186"/>
    </font>
    <font>
      <sz val="11"/>
      <color rgb="FFFF0000"/>
      <name val="Times New Roman"/>
      <family val="1"/>
      <charset val="186"/>
    </font>
    <font>
      <sz val="11"/>
      <name val="Times New Roman"/>
      <family val="1"/>
    </font>
    <font>
      <sz val="11"/>
      <color rgb="FF000000"/>
      <name val="Calibri"/>
      <family val="2"/>
      <charset val="186"/>
    </font>
    <font>
      <sz val="11"/>
      <name val="Times New Roman"/>
      <family val="1"/>
      <charset val="186"/>
    </font>
    <font>
      <sz val="10"/>
      <color theme="1"/>
      <name val="Arial"/>
      <family val="2"/>
    </font>
    <font>
      <sz val="7"/>
      <color theme="1"/>
      <name val="Times New Roman"/>
      <family val="1"/>
    </font>
    <font>
      <i/>
      <sz val="11"/>
      <name val="Times New Roman"/>
      <family val="1"/>
      <charset val="186"/>
    </font>
    <font>
      <vertAlign val="superscript"/>
      <sz val="10"/>
      <color theme="1"/>
      <name val="Arial"/>
      <family val="2"/>
    </font>
    <font>
      <b/>
      <sz val="10"/>
      <color theme="1"/>
      <name val="Arial"/>
      <family val="2"/>
    </font>
    <font>
      <sz val="10"/>
      <color theme="1"/>
      <name val="Arial"/>
      <family val="2"/>
      <charset val="186"/>
    </font>
    <font>
      <b/>
      <sz val="12"/>
      <name val="Times New Roman"/>
      <family val="1"/>
    </font>
    <font>
      <b/>
      <sz val="11"/>
      <name val="Times New Roman"/>
      <family val="1"/>
      <charset val="186"/>
    </font>
    <font>
      <sz val="11"/>
      <color theme="1"/>
      <name val="Calibri"/>
      <family val="2"/>
      <scheme val="minor"/>
    </font>
    <font>
      <sz val="10"/>
      <color rgb="FF000000"/>
      <name val="Arial"/>
      <family val="2"/>
    </font>
    <font>
      <sz val="10"/>
      <name val="Arial"/>
      <family val="2"/>
      <charset val="186"/>
    </font>
    <font>
      <vertAlign val="superscript"/>
      <sz val="10"/>
      <color rgb="FF000000"/>
      <name val="Arial"/>
      <family val="2"/>
    </font>
    <font>
      <sz val="11"/>
      <color rgb="FF000000"/>
      <name val="Arial"/>
      <family val="2"/>
    </font>
    <font>
      <sz val="11"/>
      <color theme="1"/>
      <name val="Arial"/>
      <family val="2"/>
    </font>
    <font>
      <sz val="11"/>
      <name val="Arial"/>
      <family val="2"/>
      <charset val="186"/>
    </font>
    <font>
      <i/>
      <vertAlign val="superscript"/>
      <sz val="10"/>
      <color rgb="FF000000"/>
      <name val="Arial"/>
      <family val="2"/>
    </font>
    <font>
      <b/>
      <sz val="11"/>
      <color rgb="FF000000"/>
      <name val="Times New Roman"/>
      <family val="1"/>
      <charset val="186"/>
    </font>
    <font>
      <b/>
      <sz val="10"/>
      <name val="Times New Roman"/>
      <family val="1"/>
      <charset val="186"/>
    </font>
    <font>
      <sz val="10"/>
      <name val="Times New Roman"/>
      <family val="1"/>
      <charset val="186"/>
    </font>
    <font>
      <i/>
      <sz val="10"/>
      <name val="Times New Roman"/>
      <family val="1"/>
      <charset val="186"/>
    </font>
    <font>
      <b/>
      <sz val="11"/>
      <color rgb="FF000000"/>
      <name val="Arial"/>
      <family val="2"/>
    </font>
    <font>
      <sz val="11"/>
      <color rgb="FFFFFFFF"/>
      <name val="Arial"/>
      <family val="2"/>
    </font>
    <font>
      <sz val="11"/>
      <name val="Arial"/>
      <family val="2"/>
    </font>
    <font>
      <sz val="7"/>
      <color rgb="FF000000"/>
      <name val="Times New Roman"/>
      <family val="1"/>
    </font>
    <font>
      <b/>
      <sz val="7"/>
      <color theme="1"/>
      <name val="Times New Roman"/>
      <family val="1"/>
    </font>
    <font>
      <b/>
      <sz val="11"/>
      <color theme="1"/>
      <name val="Calibri"/>
      <family val="2"/>
      <scheme val="minor"/>
    </font>
    <font>
      <b/>
      <sz val="11"/>
      <color theme="1"/>
      <name val="Arial"/>
      <family val="2"/>
    </font>
    <font>
      <b/>
      <sz val="12"/>
      <color theme="1"/>
      <name val="Arial"/>
      <family val="2"/>
    </font>
    <font>
      <b/>
      <sz val="10"/>
      <color theme="1"/>
      <name val="Arial"/>
      <family val="2"/>
      <charset val="186"/>
    </font>
    <font>
      <b/>
      <sz val="11"/>
      <name val="Times New Roman"/>
      <family val="1"/>
    </font>
    <font>
      <b/>
      <sz val="11"/>
      <color theme="1"/>
      <name val="Times New Roman"/>
      <family val="1"/>
    </font>
    <font>
      <sz val="10"/>
      <color theme="1"/>
      <name val="Calibri"/>
      <family val="2"/>
      <scheme val="minor"/>
    </font>
    <font>
      <sz val="10"/>
      <color rgb="FF000000"/>
      <name val="ArialMT"/>
    </font>
    <font>
      <b/>
      <sz val="10"/>
      <color rgb="FF000000"/>
      <name val="Times New Roman"/>
      <family val="1"/>
    </font>
    <font>
      <sz val="9"/>
      <color rgb="FF000000"/>
      <name val="Times New Roman"/>
      <family val="1"/>
    </font>
    <font>
      <sz val="9"/>
      <color rgb="FF000000"/>
      <name val="Arial"/>
      <family val="2"/>
    </font>
    <font>
      <sz val="10"/>
      <color rgb="FF000000"/>
      <name val="Times New Roman"/>
      <family val="1"/>
    </font>
    <font>
      <vertAlign val="superscript"/>
      <sz val="10"/>
      <name val="Arial"/>
      <family val="2"/>
    </font>
    <font>
      <sz val="10"/>
      <name val="Arial"/>
      <family val="2"/>
    </font>
    <font>
      <b/>
      <sz val="12"/>
      <color rgb="FF000000"/>
      <name val="Times New Roman"/>
      <family val="1"/>
      <charset val="186"/>
    </font>
    <font>
      <b/>
      <sz val="11"/>
      <color rgb="FFFF0000"/>
      <name val="Times New Roman"/>
      <family val="1"/>
      <charset val="186"/>
    </font>
    <font>
      <sz val="11"/>
      <color rgb="FF000000"/>
      <name val="Times New Roman"/>
      <family val="1"/>
      <charset val="186"/>
    </font>
    <font>
      <b/>
      <sz val="11"/>
      <color theme="1"/>
      <name val="Times New Roman"/>
      <family val="1"/>
      <charset val="186"/>
    </font>
    <font>
      <vertAlign val="superscript"/>
      <sz val="11"/>
      <color theme="1"/>
      <name val="Times New Roman"/>
      <family val="1"/>
      <charset val="186"/>
    </font>
    <font>
      <sz val="12"/>
      <color theme="1"/>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rgb="FFFFFFFF"/>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8">
    <xf numFmtId="0" fontId="0" fillId="0" borderId="0"/>
    <xf numFmtId="0" fontId="3" fillId="0" borderId="0"/>
    <xf numFmtId="0" fontId="7" fillId="0" borderId="0"/>
    <xf numFmtId="0" fontId="7" fillId="0" borderId="0" applyNumberFormat="0" applyBorder="0" applyProtection="0"/>
    <xf numFmtId="0" fontId="7" fillId="0" borderId="0" applyNumberFormat="0" applyBorder="0" applyProtection="0"/>
    <xf numFmtId="0" fontId="2" fillId="0" borderId="0"/>
    <xf numFmtId="0" fontId="7" fillId="0" borderId="0"/>
    <xf numFmtId="0" fontId="1" fillId="0" borderId="0"/>
  </cellStyleXfs>
  <cellXfs count="520">
    <xf numFmtId="0" fontId="0" fillId="0" borderId="0" xfId="0"/>
    <xf numFmtId="4" fontId="8" fillId="2" borderId="1" xfId="2" applyNumberFormat="1" applyFont="1" applyFill="1" applyBorder="1" applyAlignment="1">
      <alignment horizontal="center" vertical="center" wrapText="1"/>
    </xf>
    <xf numFmtId="0" fontId="8" fillId="2" borderId="1" xfId="2" applyFont="1" applyFill="1" applyBorder="1" applyAlignment="1">
      <alignment horizontal="center" vertical="center" wrapText="1"/>
    </xf>
    <xf numFmtId="4" fontId="8" fillId="0" borderId="15" xfId="2" applyNumberFormat="1" applyFont="1" applyBorder="1" applyAlignment="1" applyProtection="1">
      <alignment horizontal="center" vertical="center" wrapText="1"/>
      <protection locked="0"/>
    </xf>
    <xf numFmtId="4" fontId="8" fillId="0" borderId="2" xfId="2" applyNumberFormat="1" applyFont="1" applyBorder="1" applyAlignment="1" applyProtection="1">
      <alignment horizontal="center" vertical="center" wrapText="1"/>
      <protection locked="0"/>
    </xf>
    <xf numFmtId="4" fontId="8" fillId="2" borderId="8" xfId="2" applyNumberFormat="1" applyFont="1" applyFill="1" applyBorder="1" applyAlignment="1" applyProtection="1">
      <alignment horizontal="center" vertical="center" wrapText="1"/>
      <protection locked="0"/>
    </xf>
    <xf numFmtId="4" fontId="8" fillId="2" borderId="2" xfId="2" applyNumberFormat="1" applyFont="1" applyFill="1" applyBorder="1" applyAlignment="1" applyProtection="1">
      <alignment horizontal="center" vertical="center" wrapText="1"/>
      <protection locked="0"/>
    </xf>
    <xf numFmtId="4" fontId="8" fillId="2" borderId="1" xfId="2" applyNumberFormat="1" applyFont="1" applyFill="1" applyBorder="1" applyAlignment="1" applyProtection="1">
      <alignment horizontal="center" vertical="center" wrapText="1"/>
      <protection locked="0"/>
    </xf>
    <xf numFmtId="4" fontId="8" fillId="2" borderId="21" xfId="2" applyNumberFormat="1" applyFont="1" applyFill="1" applyBorder="1" applyAlignment="1" applyProtection="1">
      <alignment horizontal="center" vertical="center" wrapText="1"/>
      <protection locked="0"/>
    </xf>
    <xf numFmtId="4" fontId="8" fillId="2" borderId="12" xfId="2" applyNumberFormat="1" applyFont="1" applyFill="1" applyBorder="1" applyAlignment="1" applyProtection="1">
      <alignment horizontal="center" vertical="center" wrapText="1"/>
      <protection locked="0"/>
    </xf>
    <xf numFmtId="0" fontId="8" fillId="0" borderId="23" xfId="3" applyFont="1" applyBorder="1" applyAlignment="1" applyProtection="1">
      <alignment horizontal="center" vertical="center" wrapText="1"/>
    </xf>
    <xf numFmtId="0" fontId="8" fillId="0" borderId="24" xfId="3" applyFont="1" applyBorder="1" applyAlignment="1" applyProtection="1">
      <alignment horizontal="center" vertical="center" wrapText="1"/>
    </xf>
    <xf numFmtId="0" fontId="8" fillId="0" borderId="24" xfId="4" applyNumberFormat="1" applyFont="1" applyBorder="1" applyAlignment="1" applyProtection="1">
      <alignment horizontal="center" vertical="center" wrapText="1"/>
    </xf>
    <xf numFmtId="0" fontId="8" fillId="0" borderId="24" xfId="4" applyFont="1" applyBorder="1" applyAlignment="1" applyProtection="1">
      <alignment horizontal="center" vertical="center" wrapText="1"/>
    </xf>
    <xf numFmtId="0" fontId="8" fillId="0" borderId="25" xfId="4" applyFont="1" applyBorder="1" applyAlignment="1" applyProtection="1">
      <alignment horizontal="center" vertical="center" wrapText="1"/>
    </xf>
    <xf numFmtId="0" fontId="15" fillId="0" borderId="0" xfId="3" applyFont="1" applyBorder="1" applyAlignment="1" applyProtection="1">
      <alignment horizontal="center" vertical="center" wrapText="1"/>
    </xf>
    <xf numFmtId="0" fontId="15" fillId="0" borderId="26" xfId="3" applyFont="1" applyBorder="1" applyAlignment="1" applyProtection="1">
      <alignment horizontal="center" vertical="center" wrapText="1"/>
    </xf>
    <xf numFmtId="0" fontId="4" fillId="0" borderId="0" xfId="5" applyFont="1" applyProtection="1">
      <protection locked="0"/>
    </xf>
    <xf numFmtId="0" fontId="5" fillId="0" borderId="0" xfId="5" applyFont="1" applyProtection="1">
      <protection locked="0"/>
    </xf>
    <xf numFmtId="0" fontId="4" fillId="0" borderId="0" xfId="5" applyFont="1"/>
    <xf numFmtId="0" fontId="4" fillId="0" borderId="0" xfId="5" applyFont="1" applyAlignment="1" applyProtection="1">
      <alignment horizontal="center" vertical="center"/>
      <protection locked="0"/>
    </xf>
    <xf numFmtId="0" fontId="4" fillId="0" borderId="0" xfId="5" applyFont="1" applyAlignment="1">
      <alignment vertical="center" wrapText="1"/>
    </xf>
    <xf numFmtId="0" fontId="4" fillId="0" borderId="0" xfId="5" applyFont="1" applyAlignment="1">
      <alignment horizontal="center" vertical="center"/>
    </xf>
    <xf numFmtId="0" fontId="6" fillId="0" borderId="0" xfId="5" applyFont="1" applyAlignment="1">
      <alignment wrapText="1"/>
    </xf>
    <xf numFmtId="0" fontId="8" fillId="0" borderId="0" xfId="5" applyFont="1" applyProtection="1">
      <protection locked="0"/>
    </xf>
    <xf numFmtId="4" fontId="8" fillId="0" borderId="1" xfId="2" applyNumberFormat="1" applyFont="1" applyBorder="1" applyAlignment="1">
      <alignment horizontal="center" vertical="center" wrapText="1"/>
    </xf>
    <xf numFmtId="0" fontId="8" fillId="0" borderId="27" xfId="2" applyFont="1" applyBorder="1" applyAlignment="1">
      <alignment horizontal="center" vertical="center" wrapText="1"/>
    </xf>
    <xf numFmtId="0" fontId="8" fillId="0" borderId="0" xfId="6" applyFont="1" applyAlignment="1">
      <alignment vertical="center"/>
    </xf>
    <xf numFmtId="0" fontId="8" fillId="0" borderId="0" xfId="6" applyFont="1" applyAlignment="1">
      <alignment vertical="center" wrapText="1"/>
    </xf>
    <xf numFmtId="0" fontId="8" fillId="0" borderId="0" xfId="6" applyFont="1" applyAlignment="1">
      <alignment horizontal="center" vertical="center"/>
    </xf>
    <xf numFmtId="4" fontId="8" fillId="0" borderId="2" xfId="5" applyNumberFormat="1" applyFont="1" applyBorder="1" applyAlignment="1">
      <alignment horizontal="center" vertical="center"/>
    </xf>
    <xf numFmtId="4" fontId="8" fillId="0" borderId="2" xfId="5" applyNumberFormat="1" applyFont="1" applyBorder="1" applyAlignment="1">
      <alignment horizontal="center" vertical="center" wrapText="1"/>
    </xf>
    <xf numFmtId="4" fontId="8" fillId="0" borderId="3" xfId="5" applyNumberFormat="1" applyFont="1" applyBorder="1" applyAlignment="1">
      <alignment horizontal="center" vertical="center" wrapText="1"/>
    </xf>
    <xf numFmtId="0" fontId="18" fillId="0" borderId="2" xfId="5" applyFont="1" applyBorder="1" applyAlignment="1">
      <alignment horizontal="center" vertical="center" wrapText="1"/>
    </xf>
    <xf numFmtId="0" fontId="18" fillId="0" borderId="2" xfId="5" applyFont="1" applyBorder="1" applyAlignment="1">
      <alignment vertical="center" wrapText="1"/>
    </xf>
    <xf numFmtId="0" fontId="19" fillId="0" borderId="2" xfId="5" applyFont="1" applyBorder="1" applyAlignment="1">
      <alignment horizontal="center" vertical="center" wrapText="1"/>
    </xf>
    <xf numFmtId="49" fontId="11" fillId="0" borderId="2" xfId="5" applyNumberFormat="1" applyFont="1" applyBorder="1" applyAlignment="1">
      <alignment horizontal="center" vertical="center" wrapText="1"/>
    </xf>
    <xf numFmtId="4" fontId="8" fillId="0" borderId="0" xfId="5" applyNumberFormat="1" applyFont="1" applyAlignment="1">
      <alignment horizontal="center" vertical="center"/>
    </xf>
    <xf numFmtId="4" fontId="8" fillId="0" borderId="0" xfId="5" applyNumberFormat="1" applyFont="1" applyAlignment="1">
      <alignment horizontal="center" vertical="center" wrapText="1"/>
    </xf>
    <xf numFmtId="0" fontId="8" fillId="0" borderId="0" xfId="5" applyFont="1"/>
    <xf numFmtId="49" fontId="18" fillId="0" borderId="2" xfId="5" applyNumberFormat="1" applyFont="1" applyBorder="1" applyAlignment="1">
      <alignment horizontal="center" vertical="center" wrapText="1"/>
    </xf>
    <xf numFmtId="0" fontId="19" fillId="0" borderId="2" xfId="5" applyFont="1" applyBorder="1" applyAlignment="1">
      <alignment horizontal="center" vertical="center"/>
    </xf>
    <xf numFmtId="0" fontId="8" fillId="0" borderId="2" xfId="3" applyFont="1" applyBorder="1" applyAlignment="1" applyProtection="1">
      <alignment horizontal="center" vertical="center" wrapText="1"/>
    </xf>
    <xf numFmtId="0" fontId="8" fillId="0" borderId="2" xfId="4" applyNumberFormat="1"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6" fillId="0" borderId="0" xfId="5" applyFont="1" applyProtection="1">
      <protection locked="0"/>
    </xf>
    <xf numFmtId="0" fontId="6" fillId="0" borderId="0" xfId="5" applyFont="1"/>
    <xf numFmtId="164" fontId="19" fillId="0" borderId="2" xfId="5" applyNumberFormat="1" applyFont="1" applyBorder="1" applyAlignment="1">
      <alignment horizontal="center" vertical="center" wrapText="1"/>
    </xf>
    <xf numFmtId="0" fontId="21" fillId="4" borderId="2" xfId="5" applyFont="1" applyFill="1" applyBorder="1" applyAlignment="1">
      <alignment horizontal="left" vertical="center" wrapText="1"/>
    </xf>
    <xf numFmtId="0" fontId="21" fillId="4" borderId="2" xfId="5" applyFont="1" applyFill="1" applyBorder="1" applyAlignment="1">
      <alignment horizontal="center" vertical="center" wrapText="1"/>
    </xf>
    <xf numFmtId="0" fontId="22" fillId="4" borderId="2" xfId="5" applyFont="1" applyFill="1" applyBorder="1" applyAlignment="1">
      <alignment horizontal="center" vertical="center" wrapText="1"/>
    </xf>
    <xf numFmtId="0" fontId="2" fillId="0" borderId="0" xfId="5"/>
    <xf numFmtId="4" fontId="6" fillId="0" borderId="2" xfId="5" applyNumberFormat="1" applyFont="1" applyBorder="1" applyAlignment="1">
      <alignment horizontal="center" vertical="center" wrapText="1"/>
    </xf>
    <xf numFmtId="4" fontId="6" fillId="0" borderId="2" xfId="5" applyNumberFormat="1" applyFont="1" applyBorder="1" applyAlignment="1">
      <alignment horizontal="center" vertical="center"/>
    </xf>
    <xf numFmtId="4" fontId="6" fillId="0" borderId="0" xfId="5" applyNumberFormat="1" applyFont="1" applyAlignment="1">
      <alignment horizontal="center" vertical="center" wrapText="1"/>
    </xf>
    <xf numFmtId="4" fontId="6" fillId="0" borderId="0" xfId="5" applyNumberFormat="1" applyFont="1" applyAlignment="1">
      <alignment horizontal="center" vertical="center"/>
    </xf>
    <xf numFmtId="0" fontId="23" fillId="4" borderId="2" xfId="5" applyFont="1" applyFill="1" applyBorder="1" applyAlignment="1">
      <alignment horizontal="left" vertical="center" wrapText="1"/>
    </xf>
    <xf numFmtId="0" fontId="8" fillId="0" borderId="3" xfId="3" applyFont="1" applyBorder="1" applyAlignment="1" applyProtection="1">
      <alignment horizontal="center" vertical="center" wrapText="1"/>
    </xf>
    <xf numFmtId="4" fontId="8" fillId="0" borderId="3" xfId="2" applyNumberFormat="1" applyFont="1" applyBorder="1" applyAlignment="1" applyProtection="1">
      <alignment horizontal="center" vertical="center" wrapText="1"/>
      <protection locked="0"/>
    </xf>
    <xf numFmtId="0" fontId="8" fillId="0" borderId="28" xfId="2" applyFont="1" applyBorder="1" applyAlignment="1">
      <alignment horizontal="center" vertical="center" wrapText="1"/>
    </xf>
    <xf numFmtId="4" fontId="8" fillId="0" borderId="2" xfId="2" applyNumberFormat="1" applyFont="1" applyBorder="1" applyAlignment="1">
      <alignment horizontal="center" vertical="center" wrapText="1"/>
    </xf>
    <xf numFmtId="0" fontId="18" fillId="0" borderId="3" xfId="5" applyFont="1" applyBorder="1" applyAlignment="1">
      <alignment horizontal="center" vertical="center" wrapText="1"/>
    </xf>
    <xf numFmtId="0" fontId="8" fillId="0" borderId="28" xfId="4" applyFont="1" applyBorder="1" applyAlignment="1" applyProtection="1">
      <alignment horizontal="center" vertical="center" wrapText="1"/>
    </xf>
    <xf numFmtId="164" fontId="19" fillId="0" borderId="28" xfId="5" applyNumberFormat="1" applyFont="1" applyBorder="1" applyAlignment="1">
      <alignment horizontal="center" vertical="center" wrapText="1"/>
    </xf>
    <xf numFmtId="0" fontId="19" fillId="0" borderId="28" xfId="5" applyFont="1" applyBorder="1" applyAlignment="1">
      <alignment horizontal="center" vertical="center" wrapText="1"/>
    </xf>
    <xf numFmtId="0" fontId="8" fillId="0" borderId="15" xfId="4" applyFont="1" applyBorder="1" applyAlignment="1" applyProtection="1">
      <alignment horizontal="center" vertical="center" wrapText="1"/>
    </xf>
    <xf numFmtId="0" fontId="8" fillId="0" borderId="15" xfId="4" applyNumberFormat="1" applyFont="1" applyBorder="1" applyAlignment="1" applyProtection="1">
      <alignment horizontal="center" vertical="center" wrapText="1"/>
    </xf>
    <xf numFmtId="0" fontId="8" fillId="0" borderId="15" xfId="3" applyFont="1" applyBorder="1" applyAlignment="1" applyProtection="1">
      <alignment horizontal="center" vertical="center" wrapText="1"/>
    </xf>
    <xf numFmtId="0" fontId="22" fillId="4" borderId="2" xfId="5" applyFont="1" applyFill="1" applyBorder="1" applyAlignment="1">
      <alignment horizontal="left" vertical="center" wrapText="1" indent="1"/>
    </xf>
    <xf numFmtId="0" fontId="29" fillId="4" borderId="2" xfId="5" applyFont="1" applyFill="1" applyBorder="1" applyAlignment="1">
      <alignment horizontal="left" vertical="center" wrapText="1"/>
    </xf>
    <xf numFmtId="0" fontId="30" fillId="4" borderId="2" xfId="5" applyFont="1" applyFill="1" applyBorder="1" applyAlignment="1">
      <alignment horizontal="center" vertical="center" wrapText="1"/>
    </xf>
    <xf numFmtId="4" fontId="6" fillId="0" borderId="3" xfId="5" applyNumberFormat="1" applyFont="1" applyBorder="1" applyAlignment="1">
      <alignment horizontal="center" vertical="center" wrapText="1"/>
    </xf>
    <xf numFmtId="49" fontId="11" fillId="0" borderId="2" xfId="5" applyNumberFormat="1" applyFont="1" applyBorder="1" applyAlignment="1">
      <alignment vertical="center" wrapText="1"/>
    </xf>
    <xf numFmtId="4" fontId="8" fillId="0" borderId="2" xfId="2" applyNumberFormat="1" applyFont="1" applyBorder="1" applyAlignment="1" applyProtection="1">
      <alignment vertical="center" wrapText="1"/>
      <protection locked="0"/>
    </xf>
    <xf numFmtId="4" fontId="8" fillId="0" borderId="2" xfId="5" applyNumberFormat="1" applyFont="1" applyBorder="1" applyAlignment="1">
      <alignment vertical="center" wrapText="1"/>
    </xf>
    <xf numFmtId="0" fontId="21" fillId="0" borderId="2" xfId="5" applyFont="1" applyBorder="1" applyAlignment="1">
      <alignment wrapText="1"/>
    </xf>
    <xf numFmtId="0" fontId="21" fillId="0" borderId="2" xfId="5" applyFont="1" applyBorder="1" applyAlignment="1">
      <alignment horizontal="left" vertical="center"/>
    </xf>
    <xf numFmtId="0" fontId="31" fillId="4" borderId="2" xfId="5" applyFont="1" applyFill="1" applyBorder="1" applyAlignment="1">
      <alignment horizontal="left" vertical="center" wrapText="1" indent="1"/>
    </xf>
    <xf numFmtId="0" fontId="4" fillId="0" borderId="2" xfId="5" applyFont="1" applyBorder="1" applyAlignment="1" applyProtection="1">
      <alignment horizontal="center" vertical="center"/>
      <protection locked="0"/>
    </xf>
    <xf numFmtId="49" fontId="11" fillId="6" borderId="18" xfId="5" applyNumberFormat="1" applyFont="1" applyFill="1" applyBorder="1" applyAlignment="1">
      <alignment horizontal="center" vertical="center" wrapText="1"/>
    </xf>
    <xf numFmtId="0" fontId="17" fillId="7" borderId="2" xfId="5" applyFont="1" applyFill="1" applyBorder="1" applyAlignment="1">
      <alignment horizontal="center" vertical="center" wrapText="1"/>
    </xf>
    <xf numFmtId="0" fontId="13" fillId="7" borderId="2" xfId="5" applyFont="1" applyFill="1" applyBorder="1" applyAlignment="1">
      <alignment horizontal="left" vertical="center" wrapText="1"/>
    </xf>
    <xf numFmtId="0" fontId="9" fillId="7" borderId="2" xfId="5" applyFont="1" applyFill="1" applyBorder="1" applyAlignment="1">
      <alignment horizontal="center" vertical="center" wrapText="1"/>
    </xf>
    <xf numFmtId="4" fontId="8" fillId="7" borderId="2" xfId="2" applyNumberFormat="1" applyFont="1" applyFill="1" applyBorder="1" applyAlignment="1" applyProtection="1">
      <alignment horizontal="center" vertical="center" wrapText="1"/>
      <protection locked="0"/>
    </xf>
    <xf numFmtId="4" fontId="8" fillId="7" borderId="9" xfId="5" applyNumberFormat="1" applyFont="1" applyFill="1" applyBorder="1" applyAlignment="1">
      <alignment horizontal="center" vertical="center" wrapText="1"/>
    </xf>
    <xf numFmtId="0" fontId="9" fillId="6" borderId="2" xfId="5" applyFont="1" applyFill="1" applyBorder="1" applyAlignment="1">
      <alignment horizontal="center" vertical="center" wrapText="1"/>
    </xf>
    <xf numFmtId="0" fontId="9" fillId="6" borderId="2" xfId="5" applyFont="1" applyFill="1" applyBorder="1" applyAlignment="1">
      <alignment horizontal="left" vertical="center" wrapText="1"/>
    </xf>
    <xf numFmtId="4" fontId="8" fillId="6" borderId="2" xfId="2" applyNumberFormat="1" applyFont="1" applyFill="1" applyBorder="1" applyAlignment="1" applyProtection="1">
      <alignment horizontal="center" vertical="center" wrapText="1"/>
      <protection locked="0"/>
    </xf>
    <xf numFmtId="4" fontId="8" fillId="6" borderId="9" xfId="5" applyNumberFormat="1" applyFont="1" applyFill="1" applyBorder="1" applyAlignment="1">
      <alignment horizontal="center" vertical="center" wrapText="1"/>
    </xf>
    <xf numFmtId="0" fontId="9" fillId="6" borderId="2" xfId="5" applyFont="1" applyFill="1" applyBorder="1" applyAlignment="1">
      <alignment vertical="center" wrapText="1"/>
    </xf>
    <xf numFmtId="49" fontId="11" fillId="6" borderId="29" xfId="5" applyNumberFormat="1" applyFont="1" applyFill="1" applyBorder="1" applyAlignment="1">
      <alignment horizontal="center" vertical="center" wrapText="1"/>
    </xf>
    <xf numFmtId="0" fontId="9" fillId="6" borderId="15" xfId="5" applyFont="1" applyFill="1" applyBorder="1" applyAlignment="1">
      <alignment horizontal="center" vertical="center" wrapText="1"/>
    </xf>
    <xf numFmtId="0" fontId="9" fillId="6" borderId="15" xfId="5" applyFont="1" applyFill="1" applyBorder="1" applyAlignment="1">
      <alignment horizontal="left" vertical="center" wrapText="1"/>
    </xf>
    <xf numFmtId="4" fontId="8" fillId="6" borderId="15" xfId="2" applyNumberFormat="1" applyFont="1" applyFill="1" applyBorder="1" applyAlignment="1" applyProtection="1">
      <alignment horizontal="center" vertical="center" wrapText="1"/>
      <protection locked="0"/>
    </xf>
    <xf numFmtId="49" fontId="11" fillId="6" borderId="13" xfId="5" applyNumberFormat="1" applyFont="1" applyFill="1" applyBorder="1" applyAlignment="1">
      <alignment horizontal="center" vertical="center" wrapText="1"/>
    </xf>
    <xf numFmtId="0" fontId="17" fillId="7" borderId="12" xfId="5" applyFont="1" applyFill="1" applyBorder="1" applyAlignment="1">
      <alignment horizontal="center" vertical="center" wrapText="1"/>
    </xf>
    <xf numFmtId="0" fontId="13" fillId="7" borderId="12" xfId="5" applyFont="1" applyFill="1" applyBorder="1" applyAlignment="1">
      <alignment horizontal="left" vertical="center" wrapText="1"/>
    </xf>
    <xf numFmtId="0" fontId="13" fillId="7" borderId="12" xfId="5" applyFont="1" applyFill="1" applyBorder="1" applyAlignment="1">
      <alignment horizontal="center" vertical="center" wrapText="1"/>
    </xf>
    <xf numFmtId="4" fontId="8" fillId="7" borderId="12" xfId="2" applyNumberFormat="1" applyFont="1" applyFill="1" applyBorder="1" applyAlignment="1" applyProtection="1">
      <alignment horizontal="center" vertical="center" wrapText="1"/>
      <protection locked="0"/>
    </xf>
    <xf numFmtId="4" fontId="8" fillId="7" borderId="11" xfId="5" applyNumberFormat="1" applyFont="1" applyFill="1" applyBorder="1" applyAlignment="1">
      <alignment horizontal="center" vertical="center" wrapText="1"/>
    </xf>
    <xf numFmtId="0" fontId="18" fillId="6" borderId="2" xfId="5" applyFont="1" applyFill="1" applyBorder="1" applyAlignment="1">
      <alignment horizontal="center" vertical="center" wrapText="1"/>
    </xf>
    <xf numFmtId="0" fontId="18" fillId="6" borderId="2" xfId="5" applyFont="1" applyFill="1" applyBorder="1" applyAlignment="1">
      <alignment horizontal="left" vertical="center" wrapText="1"/>
    </xf>
    <xf numFmtId="49" fontId="11" fillId="6" borderId="17" xfId="5" applyNumberFormat="1" applyFont="1" applyFill="1" applyBorder="1" applyAlignment="1">
      <alignment horizontal="center" vertical="center" wrapText="1"/>
    </xf>
    <xf numFmtId="0" fontId="9" fillId="6" borderId="8" xfId="5" applyFont="1" applyFill="1" applyBorder="1" applyAlignment="1">
      <alignment horizontal="center" vertical="center" wrapText="1"/>
    </xf>
    <xf numFmtId="0" fontId="9" fillId="6" borderId="8" xfId="5" applyFont="1" applyFill="1" applyBorder="1" applyAlignment="1">
      <alignment horizontal="left" vertical="center" wrapText="1"/>
    </xf>
    <xf numFmtId="4" fontId="8" fillId="6" borderId="8" xfId="2" applyNumberFormat="1" applyFont="1" applyFill="1" applyBorder="1" applyAlignment="1" applyProtection="1">
      <alignment horizontal="center" vertical="center" wrapText="1"/>
      <protection locked="0"/>
    </xf>
    <xf numFmtId="4" fontId="8" fillId="6" borderId="7" xfId="5" applyNumberFormat="1" applyFont="1" applyFill="1" applyBorder="1" applyAlignment="1">
      <alignment horizontal="center" vertical="center" wrapText="1"/>
    </xf>
    <xf numFmtId="4" fontId="8" fillId="6" borderId="14" xfId="5" applyNumberFormat="1" applyFont="1" applyFill="1" applyBorder="1" applyAlignment="1">
      <alignment horizontal="center" vertical="center" wrapText="1"/>
    </xf>
    <xf numFmtId="49" fontId="11" fillId="6" borderId="16" xfId="5" applyNumberFormat="1" applyFont="1" applyFill="1" applyBorder="1" applyAlignment="1">
      <alignment horizontal="center" vertical="center" wrapText="1"/>
    </xf>
    <xf numFmtId="0" fontId="13" fillId="7" borderId="1" xfId="5" applyFont="1" applyFill="1" applyBorder="1" applyAlignment="1">
      <alignment horizontal="center" vertical="center" wrapText="1"/>
    </xf>
    <xf numFmtId="0" fontId="13" fillId="7" borderId="1" xfId="5" applyFont="1" applyFill="1" applyBorder="1" applyAlignment="1">
      <alignment horizontal="left" vertical="center" wrapText="1"/>
    </xf>
    <xf numFmtId="0" fontId="4" fillId="7" borderId="1" xfId="5" applyFont="1" applyFill="1" applyBorder="1" applyAlignment="1" applyProtection="1">
      <alignment horizontal="center" vertical="center"/>
      <protection locked="0"/>
    </xf>
    <xf numFmtId="4" fontId="8" fillId="7" borderId="19" xfId="5" applyNumberFormat="1" applyFont="1" applyFill="1" applyBorder="1" applyAlignment="1">
      <alignment horizontal="center" vertical="center" wrapText="1"/>
    </xf>
    <xf numFmtId="0" fontId="4" fillId="6" borderId="2" xfId="5" applyFont="1" applyFill="1" applyBorder="1" applyAlignment="1" applyProtection="1">
      <alignment horizontal="center" vertical="center"/>
      <protection locked="0"/>
    </xf>
    <xf numFmtId="0" fontId="4" fillId="6" borderId="15" xfId="5" applyFont="1" applyFill="1" applyBorder="1" applyAlignment="1" applyProtection="1">
      <alignment horizontal="center" vertical="center"/>
      <protection locked="0"/>
    </xf>
    <xf numFmtId="0" fontId="4" fillId="7" borderId="12" xfId="5" applyFont="1" applyFill="1" applyBorder="1" applyAlignment="1" applyProtection="1">
      <alignment horizontal="center" vertical="center"/>
      <protection locked="0"/>
    </xf>
    <xf numFmtId="0" fontId="13" fillId="7" borderId="2" xfId="5" applyFont="1" applyFill="1" applyBorder="1" applyAlignment="1">
      <alignment horizontal="justify" vertical="center" wrapText="1"/>
    </xf>
    <xf numFmtId="0" fontId="13" fillId="7" borderId="2" xfId="5" applyFont="1" applyFill="1" applyBorder="1" applyAlignment="1">
      <alignment horizontal="center" vertical="center" wrapText="1"/>
    </xf>
    <xf numFmtId="0" fontId="4" fillId="7" borderId="2" xfId="5" applyFont="1" applyFill="1" applyBorder="1" applyAlignment="1" applyProtection="1">
      <alignment horizontal="center" vertical="center"/>
      <protection locked="0"/>
    </xf>
    <xf numFmtId="0" fontId="9" fillId="7" borderId="2" xfId="5" applyFont="1" applyFill="1" applyBorder="1" applyAlignment="1">
      <alignment horizontal="justify" vertical="center" wrapText="1"/>
    </xf>
    <xf numFmtId="0" fontId="4" fillId="6" borderId="8" xfId="5" applyFont="1" applyFill="1" applyBorder="1" applyAlignment="1" applyProtection="1">
      <alignment horizontal="center" vertical="center"/>
      <protection locked="0"/>
    </xf>
    <xf numFmtId="0" fontId="9" fillId="7" borderId="12" xfId="5" applyFont="1" applyFill="1" applyBorder="1" applyAlignment="1">
      <alignment horizontal="center" vertical="center" wrapText="1"/>
    </xf>
    <xf numFmtId="0" fontId="9" fillId="0" borderId="2" xfId="5" applyFont="1" applyBorder="1" applyAlignment="1">
      <alignment horizontal="center" vertical="center" wrapText="1"/>
    </xf>
    <xf numFmtId="0" fontId="9" fillId="0" borderId="2" xfId="5" applyFont="1" applyBorder="1" applyAlignment="1">
      <alignment horizontal="left" vertical="center" wrapText="1"/>
    </xf>
    <xf numFmtId="0" fontId="9" fillId="0" borderId="2" xfId="5" applyFont="1" applyBorder="1" applyAlignment="1">
      <alignment vertical="center" wrapText="1"/>
    </xf>
    <xf numFmtId="0" fontId="9" fillId="0" borderId="8" xfId="5" applyFont="1" applyBorder="1" applyAlignment="1">
      <alignment horizontal="center" vertical="center" wrapText="1"/>
    </xf>
    <xf numFmtId="0" fontId="9" fillId="0" borderId="8" xfId="5" applyFont="1" applyBorder="1" applyAlignment="1">
      <alignment horizontal="left" vertical="center" wrapText="1"/>
    </xf>
    <xf numFmtId="4" fontId="8" fillId="2" borderId="9" xfId="5" applyNumberFormat="1" applyFont="1" applyFill="1" applyBorder="1" applyAlignment="1">
      <alignment horizontal="center" vertical="center" wrapText="1"/>
    </xf>
    <xf numFmtId="0" fontId="18" fillId="0" borderId="2" xfId="5" applyFont="1" applyBorder="1" applyAlignment="1">
      <alignment horizontal="left" vertical="center" wrapText="1"/>
    </xf>
    <xf numFmtId="4" fontId="8" fillId="2" borderId="7" xfId="5" applyNumberFormat="1" applyFont="1" applyFill="1" applyBorder="1" applyAlignment="1">
      <alignment horizontal="center" vertical="center" wrapText="1"/>
    </xf>
    <xf numFmtId="0" fontId="4" fillId="2" borderId="2" xfId="5" applyFont="1" applyFill="1" applyBorder="1" applyAlignment="1" applyProtection="1">
      <alignment horizontal="center" vertical="center"/>
      <protection locked="0"/>
    </xf>
    <xf numFmtId="0" fontId="4" fillId="2" borderId="8" xfId="5" applyFont="1" applyFill="1" applyBorder="1" applyAlignment="1" applyProtection="1">
      <alignment horizontal="center" vertical="center"/>
      <protection locked="0"/>
    </xf>
    <xf numFmtId="0" fontId="9" fillId="0" borderId="15" xfId="5" applyFont="1" applyBorder="1" applyAlignment="1">
      <alignment horizontal="center" vertical="center" wrapText="1"/>
    </xf>
    <xf numFmtId="0" fontId="9" fillId="0" borderId="15" xfId="5" applyFont="1" applyBorder="1" applyAlignment="1">
      <alignment horizontal="left" vertical="center" wrapText="1"/>
    </xf>
    <xf numFmtId="0" fontId="4" fillId="2" borderId="15" xfId="5" applyFont="1" applyFill="1" applyBorder="1" applyAlignment="1" applyProtection="1">
      <alignment horizontal="center" vertical="center"/>
      <protection locked="0"/>
    </xf>
    <xf numFmtId="0" fontId="4" fillId="0" borderId="8" xfId="5" applyFont="1" applyBorder="1" applyProtection="1">
      <protection locked="0"/>
    </xf>
    <xf numFmtId="0" fontId="34" fillId="7" borderId="12" xfId="5" applyFont="1" applyFill="1" applyBorder="1" applyAlignment="1">
      <alignment horizontal="center" vertical="center" wrapText="1"/>
    </xf>
    <xf numFmtId="0" fontId="9" fillId="0" borderId="5" xfId="5" applyFont="1" applyBorder="1" applyAlignment="1">
      <alignment horizontal="center" vertical="center" wrapText="1"/>
    </xf>
    <xf numFmtId="0" fontId="35" fillId="7" borderId="12" xfId="5" applyFont="1" applyFill="1" applyBorder="1" applyAlignment="1">
      <alignment horizontal="center" vertical="center" wrapText="1"/>
    </xf>
    <xf numFmtId="0" fontId="17" fillId="7" borderId="12" xfId="5" applyFont="1" applyFill="1" applyBorder="1" applyAlignment="1">
      <alignment vertical="center" wrapText="1"/>
    </xf>
    <xf numFmtId="4" fontId="8" fillId="2" borderId="15" xfId="2" applyNumberFormat="1" applyFont="1" applyFill="1" applyBorder="1" applyAlignment="1" applyProtection="1">
      <alignment horizontal="center" vertical="center" wrapText="1"/>
      <protection locked="0"/>
    </xf>
    <xf numFmtId="4" fontId="8" fillId="2" borderId="14" xfId="5" applyNumberFormat="1" applyFont="1" applyFill="1" applyBorder="1" applyAlignment="1">
      <alignment horizontal="center" vertical="center" wrapText="1"/>
    </xf>
    <xf numFmtId="49" fontId="11" fillId="6" borderId="10" xfId="5" applyNumberFormat="1" applyFont="1" applyFill="1" applyBorder="1" applyAlignment="1">
      <alignment horizontal="center" vertical="center" wrapText="1"/>
    </xf>
    <xf numFmtId="49" fontId="11" fillId="6" borderId="6" xfId="5" applyNumberFormat="1" applyFont="1" applyFill="1" applyBorder="1" applyAlignment="1">
      <alignment horizontal="center" vertical="center" wrapText="1"/>
    </xf>
    <xf numFmtId="0" fontId="34" fillId="7" borderId="2" xfId="5" applyFont="1" applyFill="1" applyBorder="1" applyAlignment="1">
      <alignment horizontal="center" vertical="center" wrapText="1"/>
    </xf>
    <xf numFmtId="0" fontId="9" fillId="0" borderId="2" xfId="5" applyFont="1" applyBorder="1" applyAlignment="1">
      <alignment horizontal="justify" vertical="center" wrapText="1"/>
    </xf>
    <xf numFmtId="0" fontId="13" fillId="0" borderId="2" xfId="5" applyFont="1" applyBorder="1" applyAlignment="1">
      <alignment horizontal="left" vertical="center" wrapText="1"/>
    </xf>
    <xf numFmtId="49" fontId="11" fillId="6" borderId="25" xfId="5" applyNumberFormat="1" applyFont="1" applyFill="1" applyBorder="1" applyAlignment="1">
      <alignment horizontal="center" vertical="center" wrapText="1"/>
    </xf>
    <xf numFmtId="0" fontId="13" fillId="7" borderId="24" xfId="5" applyFont="1" applyFill="1" applyBorder="1" applyAlignment="1">
      <alignment horizontal="left" vertical="center" wrapText="1"/>
    </xf>
    <xf numFmtId="0" fontId="13" fillId="7" borderId="24" xfId="5" applyFont="1" applyFill="1" applyBorder="1" applyAlignment="1">
      <alignment horizontal="center" vertical="center" wrapText="1"/>
    </xf>
    <xf numFmtId="0" fontId="9" fillId="0" borderId="30" xfId="5" applyFont="1" applyBorder="1" applyAlignment="1">
      <alignment horizontal="center" vertical="center" wrapText="1"/>
    </xf>
    <xf numFmtId="0" fontId="9" fillId="0" borderId="8" xfId="5" applyFont="1" applyBorder="1"/>
    <xf numFmtId="4" fontId="8" fillId="7" borderId="24" xfId="2" applyNumberFormat="1" applyFont="1" applyFill="1" applyBorder="1" applyAlignment="1" applyProtection="1">
      <alignment horizontal="center" vertical="center" wrapText="1"/>
      <protection locked="0"/>
    </xf>
    <xf numFmtId="4" fontId="8" fillId="7" borderId="23" xfId="5" applyNumberFormat="1" applyFont="1" applyFill="1" applyBorder="1" applyAlignment="1">
      <alignment horizontal="center" vertical="center" wrapText="1"/>
    </xf>
    <xf numFmtId="49" fontId="11" fillId="6" borderId="31" xfId="5" applyNumberFormat="1" applyFont="1" applyFill="1" applyBorder="1" applyAlignment="1">
      <alignment horizontal="center" vertical="center" wrapText="1"/>
    </xf>
    <xf numFmtId="0" fontId="9" fillId="0" borderId="2" xfId="5" applyFont="1" applyBorder="1"/>
    <xf numFmtId="49" fontId="11" fillId="6" borderId="32" xfId="5" applyNumberFormat="1" applyFont="1" applyFill="1" applyBorder="1" applyAlignment="1">
      <alignment horizontal="center" vertical="center" wrapText="1"/>
    </xf>
    <xf numFmtId="49" fontId="11" fillId="6" borderId="22" xfId="5" applyNumberFormat="1" applyFont="1" applyFill="1" applyBorder="1" applyAlignment="1">
      <alignment horizontal="center" vertical="center" wrapText="1"/>
    </xf>
    <xf numFmtId="0" fontId="37" fillId="7" borderId="12" xfId="5" applyFont="1" applyFill="1" applyBorder="1" applyAlignment="1">
      <alignment horizontal="center" vertical="center" wrapText="1"/>
    </xf>
    <xf numFmtId="0" fontId="37" fillId="7" borderId="12" xfId="5" applyFont="1" applyFill="1" applyBorder="1" applyAlignment="1">
      <alignment horizontal="left" vertical="center" wrapText="1"/>
    </xf>
    <xf numFmtId="4" fontId="4" fillId="7" borderId="12" xfId="2" applyNumberFormat="1" applyFont="1" applyFill="1" applyBorder="1" applyAlignment="1" applyProtection="1">
      <alignment horizontal="center" vertical="center" wrapText="1"/>
      <protection locked="0"/>
    </xf>
    <xf numFmtId="0" fontId="37" fillId="7" borderId="2" xfId="5" applyFont="1" applyFill="1" applyBorder="1" applyAlignment="1">
      <alignment horizontal="justify" vertical="center" wrapText="1"/>
    </xf>
    <xf numFmtId="0" fontId="37" fillId="7" borderId="2" xfId="5" applyFont="1" applyFill="1" applyBorder="1" applyAlignment="1">
      <alignment horizontal="left" vertical="center" wrapText="1"/>
    </xf>
    <xf numFmtId="0" fontId="37" fillId="7" borderId="2" xfId="5" applyFont="1" applyFill="1" applyBorder="1" applyAlignment="1">
      <alignment horizontal="center" vertical="center" wrapText="1"/>
    </xf>
    <xf numFmtId="4" fontId="4" fillId="7" borderId="2" xfId="2" applyNumberFormat="1" applyFont="1" applyFill="1" applyBorder="1" applyAlignment="1" applyProtection="1">
      <alignment horizontal="center" vertical="center" wrapText="1"/>
      <protection locked="0"/>
    </xf>
    <xf numFmtId="49" fontId="11" fillId="2" borderId="33" xfId="5" applyNumberFormat="1" applyFont="1" applyFill="1" applyBorder="1" applyAlignment="1">
      <alignment horizontal="center" vertical="center" wrapText="1"/>
    </xf>
    <xf numFmtId="0" fontId="17" fillId="7" borderId="13" xfId="5" applyFont="1" applyFill="1" applyBorder="1" applyAlignment="1">
      <alignment vertical="center" wrapText="1"/>
    </xf>
    <xf numFmtId="49" fontId="11" fillId="2" borderId="34" xfId="5" applyNumberFormat="1" applyFont="1" applyFill="1" applyBorder="1" applyAlignment="1">
      <alignment horizontal="center" vertical="center" wrapText="1"/>
    </xf>
    <xf numFmtId="0" fontId="9" fillId="2" borderId="18" xfId="5" applyFont="1" applyFill="1" applyBorder="1" applyAlignment="1">
      <alignment horizontal="center" vertical="center" wrapText="1"/>
    </xf>
    <xf numFmtId="4" fontId="8" fillId="0" borderId="9" xfId="5" applyNumberFormat="1" applyFont="1" applyBorder="1" applyAlignment="1">
      <alignment horizontal="center" vertical="center" wrapText="1"/>
    </xf>
    <xf numFmtId="4" fontId="4" fillId="0" borderId="2" xfId="2" applyNumberFormat="1" applyFont="1" applyBorder="1" applyAlignment="1" applyProtection="1">
      <alignment horizontal="center" vertical="center" wrapText="1"/>
      <protection locked="0"/>
    </xf>
    <xf numFmtId="0" fontId="9" fillId="2" borderId="29" xfId="5" applyFont="1" applyFill="1" applyBorder="1" applyAlignment="1">
      <alignment horizontal="center" vertical="center" wrapText="1"/>
    </xf>
    <xf numFmtId="49" fontId="11" fillId="2" borderId="28" xfId="5" applyNumberFormat="1" applyFont="1" applyFill="1" applyBorder="1" applyAlignment="1">
      <alignment horizontal="center" vertical="center" wrapText="1"/>
    </xf>
    <xf numFmtId="0" fontId="9" fillId="2" borderId="17" xfId="5" applyFont="1" applyFill="1" applyBorder="1" applyAlignment="1">
      <alignment horizontal="center" vertical="center" wrapText="1"/>
    </xf>
    <xf numFmtId="4" fontId="8" fillId="0" borderId="8" xfId="2" applyNumberFormat="1" applyFont="1" applyBorder="1" applyAlignment="1" applyProtection="1">
      <alignment horizontal="center" vertical="center" wrapText="1"/>
      <protection locked="0"/>
    </xf>
    <xf numFmtId="4" fontId="8" fillId="0" borderId="7" xfId="5" applyNumberFormat="1" applyFont="1" applyBorder="1" applyAlignment="1">
      <alignment horizontal="center" vertical="center" wrapText="1"/>
    </xf>
    <xf numFmtId="0" fontId="17" fillId="7" borderId="13" xfId="5" applyFont="1" applyFill="1" applyBorder="1" applyAlignment="1">
      <alignment horizontal="center" vertical="center" wrapText="1"/>
    </xf>
    <xf numFmtId="0" fontId="9" fillId="0" borderId="18" xfId="5" applyFont="1" applyBorder="1" applyAlignment="1">
      <alignment horizontal="center" vertical="center" wrapText="1"/>
    </xf>
    <xf numFmtId="0" fontId="18" fillId="0" borderId="18" xfId="5" applyFont="1" applyBorder="1" applyAlignment="1">
      <alignment horizontal="center" vertical="center" wrapText="1"/>
    </xf>
    <xf numFmtId="0" fontId="9" fillId="0" borderId="17" xfId="5" applyFont="1" applyBorder="1" applyAlignment="1">
      <alignment horizontal="center" vertical="center" wrapText="1"/>
    </xf>
    <xf numFmtId="0" fontId="13" fillId="7" borderId="13" xfId="5" applyFont="1" applyFill="1" applyBorder="1" applyAlignment="1">
      <alignment horizontal="center" vertical="center" wrapText="1"/>
    </xf>
    <xf numFmtId="0" fontId="9" fillId="7" borderId="13" xfId="5" applyFont="1" applyFill="1" applyBorder="1" applyAlignment="1">
      <alignment horizontal="center" vertical="center" wrapText="1"/>
    </xf>
    <xf numFmtId="49" fontId="11" fillId="2" borderId="35" xfId="5" applyNumberFormat="1" applyFont="1" applyFill="1" applyBorder="1" applyAlignment="1">
      <alignment horizontal="center" vertical="center" wrapText="1"/>
    </xf>
    <xf numFmtId="0" fontId="13" fillId="7" borderId="18" xfId="5" applyFont="1" applyFill="1" applyBorder="1" applyAlignment="1">
      <alignment horizontal="justify" vertical="center" wrapText="1"/>
    </xf>
    <xf numFmtId="0" fontId="4" fillId="7" borderId="2" xfId="5" applyFont="1" applyFill="1" applyBorder="1" applyProtection="1">
      <protection locked="0"/>
    </xf>
    <xf numFmtId="4" fontId="8" fillId="0" borderId="19" xfId="5" applyNumberFormat="1" applyFont="1" applyBorder="1" applyAlignment="1">
      <alignment horizontal="center" vertical="center" wrapText="1"/>
    </xf>
    <xf numFmtId="0" fontId="9" fillId="7" borderId="18" xfId="5" applyFont="1" applyFill="1" applyBorder="1" applyAlignment="1">
      <alignment horizontal="justify" vertical="center" wrapText="1"/>
    </xf>
    <xf numFmtId="0" fontId="4" fillId="0" borderId="8" xfId="5" applyFont="1" applyBorder="1" applyAlignment="1" applyProtection="1">
      <alignment horizontal="center" vertical="center"/>
      <protection locked="0"/>
    </xf>
    <xf numFmtId="4" fontId="8" fillId="0" borderId="4" xfId="5" applyNumberFormat="1" applyFont="1" applyBorder="1" applyAlignment="1">
      <alignment horizontal="center" vertical="center" wrapText="1"/>
    </xf>
    <xf numFmtId="0" fontId="22" fillId="0" borderId="2" xfId="5" applyFont="1" applyBorder="1" applyAlignment="1">
      <alignment horizontal="left" vertical="center" wrapText="1" indent="1"/>
    </xf>
    <xf numFmtId="0" fontId="21" fillId="0" borderId="2" xfId="5" applyFont="1" applyBorder="1" applyAlignment="1">
      <alignment horizontal="center" vertical="center" wrapText="1"/>
    </xf>
    <xf numFmtId="0" fontId="21" fillId="0" borderId="2" xfId="5" applyFont="1" applyBorder="1" applyAlignment="1">
      <alignment horizontal="left" vertical="center" wrapText="1"/>
    </xf>
    <xf numFmtId="49" fontId="11" fillId="0" borderId="13" xfId="5" applyNumberFormat="1" applyFont="1" applyBorder="1" applyAlignment="1">
      <alignment horizontal="center" vertical="center" wrapText="1"/>
    </xf>
    <xf numFmtId="0" fontId="22" fillId="4" borderId="12" xfId="5" applyFont="1" applyFill="1" applyBorder="1" applyAlignment="1">
      <alignment horizontal="left" vertical="center" wrapText="1" indent="1"/>
    </xf>
    <xf numFmtId="0" fontId="29" fillId="4" borderId="12" xfId="5" applyFont="1" applyFill="1" applyBorder="1" applyAlignment="1">
      <alignment horizontal="left" vertical="center" wrapText="1"/>
    </xf>
    <xf numFmtId="0" fontId="30" fillId="4" borderId="12" xfId="5" applyFont="1" applyFill="1" applyBorder="1" applyAlignment="1">
      <alignment horizontal="center" vertical="center" wrapText="1"/>
    </xf>
    <xf numFmtId="0" fontId="8" fillId="0" borderId="12" xfId="3" applyFont="1" applyBorder="1" applyAlignment="1" applyProtection="1">
      <alignment horizontal="center" vertical="center" wrapText="1"/>
    </xf>
    <xf numFmtId="4" fontId="8" fillId="0" borderId="11" xfId="5" applyNumberFormat="1" applyFont="1" applyBorder="1" applyAlignment="1">
      <alignment horizontal="center" vertical="center" wrapText="1"/>
    </xf>
    <xf numFmtId="49" fontId="11" fillId="0" borderId="18" xfId="5" applyNumberFormat="1" applyFont="1" applyBorder="1" applyAlignment="1">
      <alignment horizontal="center" vertical="center" wrapText="1"/>
    </xf>
    <xf numFmtId="49" fontId="11" fillId="0" borderId="17" xfId="5" applyNumberFormat="1" applyFont="1" applyBorder="1" applyAlignment="1">
      <alignment horizontal="center" vertical="center" wrapText="1"/>
    </xf>
    <xf numFmtId="0" fontId="22" fillId="4" borderId="8" xfId="5" applyFont="1" applyFill="1" applyBorder="1" applyAlignment="1">
      <alignment horizontal="left" vertical="center" wrapText="1" indent="1"/>
    </xf>
    <xf numFmtId="0" fontId="21" fillId="4" borderId="8" xfId="5" applyFont="1" applyFill="1" applyBorder="1" applyAlignment="1">
      <alignment horizontal="left" vertical="center" wrapText="1"/>
    </xf>
    <xf numFmtId="0" fontId="21" fillId="4" borderId="8" xfId="5" applyFont="1" applyFill="1" applyBorder="1" applyAlignment="1">
      <alignment horizontal="center" vertical="center" wrapText="1"/>
    </xf>
    <xf numFmtId="0" fontId="22" fillId="4" borderId="8" xfId="5" applyFont="1" applyFill="1" applyBorder="1" applyAlignment="1">
      <alignment horizontal="center" vertical="center" wrapText="1"/>
    </xf>
    <xf numFmtId="0" fontId="22" fillId="4" borderId="12" xfId="5" applyFont="1" applyFill="1" applyBorder="1" applyAlignment="1">
      <alignment horizontal="center" vertical="center" wrapText="1"/>
    </xf>
    <xf numFmtId="4" fontId="8" fillId="0" borderId="12" xfId="2" applyNumberFormat="1" applyFont="1" applyBorder="1" applyAlignment="1" applyProtection="1">
      <alignment horizontal="center" vertical="center" wrapText="1"/>
      <protection locked="0"/>
    </xf>
    <xf numFmtId="49" fontId="11" fillId="0" borderId="13" xfId="5" applyNumberFormat="1" applyFont="1" applyBorder="1" applyAlignment="1">
      <alignment vertical="center" wrapText="1"/>
    </xf>
    <xf numFmtId="49" fontId="11" fillId="0" borderId="18" xfId="5" applyNumberFormat="1" applyFont="1" applyBorder="1" applyAlignment="1">
      <alignment vertical="center" wrapText="1"/>
    </xf>
    <xf numFmtId="0" fontId="21" fillId="0" borderId="8" xfId="5" applyFont="1" applyBorder="1" applyAlignment="1">
      <alignment horizontal="left" vertical="center" wrapText="1"/>
    </xf>
    <xf numFmtId="0" fontId="8" fillId="0" borderId="8" xfId="3" applyFont="1" applyBorder="1" applyAlignment="1" applyProtection="1">
      <alignment horizontal="center" vertical="center" wrapText="1"/>
    </xf>
    <xf numFmtId="4" fontId="8" fillId="0" borderId="15" xfId="5" applyNumberFormat="1" applyFont="1" applyBorder="1" applyAlignment="1">
      <alignment horizontal="center" vertical="center" wrapText="1"/>
    </xf>
    <xf numFmtId="0" fontId="8" fillId="0" borderId="28" xfId="3" applyFont="1" applyBorder="1" applyAlignment="1" applyProtection="1">
      <alignment horizontal="center" vertical="center" wrapText="1"/>
    </xf>
    <xf numFmtId="4" fontId="8" fillId="0" borderId="1" xfId="5" applyNumberFormat="1" applyFont="1" applyBorder="1" applyAlignment="1">
      <alignment horizontal="center" vertical="center" wrapText="1"/>
    </xf>
    <xf numFmtId="0" fontId="38" fillId="0" borderId="12" xfId="4" applyFont="1" applyBorder="1" applyAlignment="1" applyProtection="1">
      <alignment horizontal="center" vertical="center" wrapText="1"/>
    </xf>
    <xf numFmtId="0" fontId="29" fillId="0" borderId="12" xfId="5" applyFont="1" applyBorder="1" applyAlignment="1">
      <alignment horizontal="left" vertical="center" wrapText="1"/>
    </xf>
    <xf numFmtId="0" fontId="8" fillId="0" borderId="12" xfId="4" applyFont="1" applyBorder="1" applyAlignment="1" applyProtection="1">
      <alignment horizontal="center" vertical="center" wrapText="1"/>
    </xf>
    <xf numFmtId="0" fontId="8" fillId="0" borderId="12" xfId="4" applyNumberFormat="1" applyFont="1" applyBorder="1" applyAlignment="1" applyProtection="1">
      <alignment horizontal="center" vertical="center" wrapText="1"/>
    </xf>
    <xf numFmtId="0" fontId="8" fillId="0" borderId="11" xfId="3" applyFont="1" applyBorder="1" applyAlignment="1" applyProtection="1">
      <alignment horizontal="center" vertical="center" wrapText="1"/>
    </xf>
    <xf numFmtId="0" fontId="32" fillId="0" borderId="2" xfId="5" applyFont="1" applyBorder="1" applyAlignment="1">
      <alignment horizontal="center" vertical="center"/>
    </xf>
    <xf numFmtId="0" fontId="18" fillId="0" borderId="2" xfId="5" applyFont="1" applyBorder="1" applyAlignment="1">
      <alignment horizontal="center" vertical="center"/>
    </xf>
    <xf numFmtId="0" fontId="9" fillId="0" borderId="2" xfId="5" applyFont="1" applyBorder="1" applyAlignment="1">
      <alignment horizontal="center" vertical="center"/>
    </xf>
    <xf numFmtId="0" fontId="32" fillId="0" borderId="8" xfId="5" applyFont="1" applyBorder="1" applyAlignment="1">
      <alignment horizontal="center" vertical="center"/>
    </xf>
    <xf numFmtId="0" fontId="9" fillId="0" borderId="8" xfId="5" applyFont="1" applyBorder="1" applyAlignment="1">
      <alignment vertical="center" wrapText="1"/>
    </xf>
    <xf numFmtId="0" fontId="9" fillId="0" borderId="8" xfId="5" applyFont="1" applyBorder="1" applyAlignment="1">
      <alignment horizontal="center" vertical="center"/>
    </xf>
    <xf numFmtId="0" fontId="32" fillId="0" borderId="12" xfId="5" applyFont="1" applyBorder="1" applyAlignment="1">
      <alignment horizontal="center" vertical="center"/>
    </xf>
    <xf numFmtId="0" fontId="35" fillId="0" borderId="12" xfId="5" applyFont="1" applyBorder="1" applyAlignment="1">
      <alignment horizontal="left" vertical="center"/>
    </xf>
    <xf numFmtId="0" fontId="9" fillId="0" borderId="12" xfId="5" applyFont="1" applyBorder="1" applyAlignment="1">
      <alignment horizontal="center" vertical="center"/>
    </xf>
    <xf numFmtId="0" fontId="9" fillId="0" borderId="12" xfId="5" applyFont="1" applyBorder="1" applyAlignment="1">
      <alignment horizontal="center" vertical="center" wrapText="1"/>
    </xf>
    <xf numFmtId="49" fontId="11" fillId="0" borderId="29" xfId="5" applyNumberFormat="1" applyFont="1" applyBorder="1" applyAlignment="1">
      <alignment horizontal="center" vertical="center" wrapText="1"/>
    </xf>
    <xf numFmtId="0" fontId="32" fillId="0" borderId="15" xfId="5" applyFont="1" applyBorder="1" applyAlignment="1">
      <alignment horizontal="center" vertical="center"/>
    </xf>
    <xf numFmtId="0" fontId="18" fillId="0" borderId="15" xfId="5" applyFont="1" applyBorder="1" applyAlignment="1">
      <alignment vertical="center" wrapText="1"/>
    </xf>
    <xf numFmtId="0" fontId="18" fillId="0" borderId="15" xfId="5" applyFont="1" applyBorder="1" applyAlignment="1">
      <alignment horizontal="center" vertical="center"/>
    </xf>
    <xf numFmtId="0" fontId="18" fillId="0" borderId="15" xfId="5" applyFont="1" applyBorder="1" applyAlignment="1">
      <alignment horizontal="center" vertical="center" wrapText="1"/>
    </xf>
    <xf numFmtId="4" fontId="8" fillId="0" borderId="14" xfId="5" applyNumberFormat="1" applyFont="1" applyBorder="1" applyAlignment="1">
      <alignment horizontal="center" vertical="center" wrapText="1"/>
    </xf>
    <xf numFmtId="0" fontId="35" fillId="0" borderId="12" xfId="5" applyFont="1" applyBorder="1" applyAlignment="1">
      <alignment horizontal="center" vertical="center" wrapText="1"/>
    </xf>
    <xf numFmtId="0" fontId="30" fillId="0" borderId="12" xfId="5" applyFont="1" applyBorder="1" applyAlignment="1">
      <alignment horizontal="center" vertical="center" wrapText="1"/>
    </xf>
    <xf numFmtId="0" fontId="22" fillId="0" borderId="12" xfId="5" applyFont="1" applyBorder="1" applyAlignment="1">
      <alignment horizontal="center" vertical="center" wrapText="1"/>
    </xf>
    <xf numFmtId="0" fontId="40" fillId="0" borderId="2" xfId="5" applyFont="1" applyBorder="1" applyAlignment="1">
      <alignment horizontal="center" vertical="center"/>
    </xf>
    <xf numFmtId="0" fontId="8" fillId="0" borderId="2" xfId="2" applyFont="1" applyBorder="1" applyAlignment="1">
      <alignment horizontal="center" vertical="center" wrapText="1"/>
    </xf>
    <xf numFmtId="0" fontId="4" fillId="0" borderId="15" xfId="5" applyFont="1" applyBorder="1" applyAlignment="1" applyProtection="1">
      <alignment horizontal="center" vertical="center"/>
      <protection locked="0"/>
    </xf>
    <xf numFmtId="0" fontId="4" fillId="0" borderId="12" xfId="5" applyFont="1" applyBorder="1" applyAlignment="1">
      <alignment horizontal="center" vertical="center"/>
    </xf>
    <xf numFmtId="0" fontId="4" fillId="0" borderId="12" xfId="5" applyFont="1" applyBorder="1"/>
    <xf numFmtId="0" fontId="4" fillId="0" borderId="12" xfId="5" applyFont="1" applyBorder="1" applyAlignment="1" applyProtection="1">
      <alignment horizontal="center" vertical="center"/>
      <protection locked="0"/>
    </xf>
    <xf numFmtId="0" fontId="4" fillId="0" borderId="11" xfId="5" applyFont="1" applyBorder="1"/>
    <xf numFmtId="0" fontId="4" fillId="0" borderId="1" xfId="5" applyFont="1" applyBorder="1" applyAlignment="1">
      <alignment horizontal="center" vertical="center"/>
    </xf>
    <xf numFmtId="0" fontId="41" fillId="0" borderId="2" xfId="5" applyFont="1" applyBorder="1" applyAlignment="1">
      <alignment vertical="center" wrapText="1"/>
    </xf>
    <xf numFmtId="0" fontId="4" fillId="0" borderId="1" xfId="5" applyFont="1" applyBorder="1" applyAlignment="1" applyProtection="1">
      <alignment horizontal="center" vertical="center"/>
      <protection locked="0"/>
    </xf>
    <xf numFmtId="0" fontId="18" fillId="0" borderId="8" xfId="5" applyFont="1" applyBorder="1" applyAlignment="1">
      <alignment vertical="center" wrapText="1"/>
    </xf>
    <xf numFmtId="0" fontId="18" fillId="0" borderId="8" xfId="5" applyFont="1" applyBorder="1" applyAlignment="1">
      <alignment horizontal="center" vertical="center"/>
    </xf>
    <xf numFmtId="0" fontId="18" fillId="0" borderId="8" xfId="5" applyFont="1" applyBorder="1" applyAlignment="1">
      <alignment horizontal="center" vertical="center" wrapText="1"/>
    </xf>
    <xf numFmtId="49" fontId="11" fillId="0" borderId="10" xfId="5" applyNumberFormat="1" applyFont="1" applyBorder="1" applyAlignment="1">
      <alignment horizontal="center" vertical="center" wrapText="1"/>
    </xf>
    <xf numFmtId="0" fontId="42" fillId="0" borderId="1" xfId="5" applyFont="1" applyBorder="1" applyAlignment="1">
      <alignment horizontal="center" vertical="center"/>
    </xf>
    <xf numFmtId="0" fontId="35" fillId="0" borderId="1" xfId="5" applyFont="1" applyBorder="1" applyAlignment="1">
      <alignment horizontal="left" vertical="center"/>
    </xf>
    <xf numFmtId="0" fontId="9" fillId="0" borderId="1" xfId="5" applyFont="1" applyBorder="1" applyAlignment="1">
      <alignment horizontal="center" vertical="center"/>
    </xf>
    <xf numFmtId="0" fontId="9" fillId="0" borderId="1" xfId="5" applyFont="1" applyBorder="1" applyAlignment="1">
      <alignment horizontal="center" vertical="center" wrapText="1"/>
    </xf>
    <xf numFmtId="4" fontId="8" fillId="0" borderId="1" xfId="2" applyNumberFormat="1" applyFont="1" applyBorder="1" applyAlignment="1" applyProtection="1">
      <alignment horizontal="center" vertical="center" wrapText="1"/>
      <protection locked="0"/>
    </xf>
    <xf numFmtId="0" fontId="4" fillId="0" borderId="1" xfId="5" applyFont="1" applyBorder="1"/>
    <xf numFmtId="0" fontId="4" fillId="0" borderId="19" xfId="5" applyFont="1" applyBorder="1"/>
    <xf numFmtId="0" fontId="43" fillId="0" borderId="2" xfId="5" applyFont="1" applyBorder="1" applyAlignment="1">
      <alignment horizontal="center" vertical="center"/>
    </xf>
    <xf numFmtId="0" fontId="40" fillId="0" borderId="8" xfId="5" applyFont="1" applyBorder="1" applyAlignment="1">
      <alignment horizontal="center" vertical="center"/>
    </xf>
    <xf numFmtId="49" fontId="11" fillId="0" borderId="34" xfId="5" applyNumberFormat="1" applyFont="1" applyBorder="1" applyAlignment="1">
      <alignment horizontal="center" vertical="center" wrapText="1"/>
    </xf>
    <xf numFmtId="49" fontId="11" fillId="0" borderId="36" xfId="5" applyNumberFormat="1" applyFont="1" applyBorder="1" applyAlignment="1">
      <alignment horizontal="center" vertical="center" wrapText="1"/>
    </xf>
    <xf numFmtId="0" fontId="8" fillId="0" borderId="37" xfId="3" applyFont="1" applyBorder="1" applyAlignment="1" applyProtection="1">
      <alignment horizontal="center" vertical="center" wrapText="1"/>
    </xf>
    <xf numFmtId="0" fontId="8" fillId="0" borderId="3" xfId="2" applyFont="1" applyBorder="1" applyAlignment="1">
      <alignment horizontal="center" vertical="center" wrapText="1"/>
    </xf>
    <xf numFmtId="0" fontId="4" fillId="0" borderId="3" xfId="5" applyFont="1" applyBorder="1" applyAlignment="1" applyProtection="1">
      <alignment horizontal="center" vertical="center"/>
      <protection locked="0"/>
    </xf>
    <xf numFmtId="0" fontId="4" fillId="0" borderId="37" xfId="5" applyFont="1" applyBorder="1" applyAlignment="1" applyProtection="1">
      <alignment horizontal="center" vertical="center"/>
      <protection locked="0"/>
    </xf>
    <xf numFmtId="0" fontId="39" fillId="0" borderId="1" xfId="5" applyFont="1" applyBorder="1" applyAlignment="1">
      <alignment horizontal="center" vertical="center"/>
    </xf>
    <xf numFmtId="0" fontId="45" fillId="0" borderId="2" xfId="5" applyFont="1" applyBorder="1" applyAlignment="1">
      <alignment horizontal="center" vertical="center"/>
    </xf>
    <xf numFmtId="0" fontId="18" fillId="0" borderId="38" xfId="5" applyFont="1" applyBorder="1" applyAlignment="1">
      <alignment vertical="center" wrapText="1"/>
    </xf>
    <xf numFmtId="0" fontId="18" fillId="0" borderId="38" xfId="5" applyFont="1" applyBorder="1" applyAlignment="1">
      <alignment horizontal="center" vertical="center"/>
    </xf>
    <xf numFmtId="0" fontId="18" fillId="0" borderId="38" xfId="5" applyFont="1" applyBorder="1" applyAlignment="1">
      <alignment horizontal="center" vertical="center" wrapText="1"/>
    </xf>
    <xf numFmtId="0" fontId="45" fillId="0" borderId="8" xfId="5" applyFont="1" applyBorder="1" applyAlignment="1">
      <alignment horizontal="center" vertical="center"/>
    </xf>
    <xf numFmtId="0" fontId="9" fillId="2" borderId="12" xfId="5" applyFont="1" applyFill="1" applyBorder="1" applyAlignment="1">
      <alignment horizontal="center" vertical="center" wrapText="1"/>
    </xf>
    <xf numFmtId="0" fontId="9" fillId="0" borderId="12" xfId="5" applyFont="1" applyBorder="1" applyAlignment="1">
      <alignment horizontal="left" vertical="center" wrapText="1"/>
    </xf>
    <xf numFmtId="4" fontId="8" fillId="2" borderId="11" xfId="5" applyNumberFormat="1" applyFont="1" applyFill="1" applyBorder="1" applyAlignment="1">
      <alignment horizontal="center" vertical="center" wrapText="1"/>
    </xf>
    <xf numFmtId="0" fontId="9" fillId="2" borderId="2" xfId="5" applyFont="1" applyFill="1" applyBorder="1" applyAlignment="1">
      <alignment horizontal="center" vertical="center" wrapText="1"/>
    </xf>
    <xf numFmtId="0" fontId="9" fillId="2" borderId="8" xfId="5" applyFont="1" applyFill="1" applyBorder="1" applyAlignment="1">
      <alignment horizontal="center" vertical="center" wrapText="1"/>
    </xf>
    <xf numFmtId="0" fontId="9" fillId="2" borderId="2" xfId="5" applyFont="1" applyFill="1" applyBorder="1" applyAlignment="1">
      <alignment horizontal="left" vertical="center" wrapText="1"/>
    </xf>
    <xf numFmtId="0" fontId="14" fillId="2" borderId="2" xfId="5" applyFont="1" applyFill="1" applyBorder="1" applyAlignment="1">
      <alignment horizontal="center" vertical="center" wrapText="1"/>
    </xf>
    <xf numFmtId="0" fontId="14" fillId="2" borderId="2" xfId="5" applyFont="1" applyFill="1" applyBorder="1" applyAlignment="1">
      <alignment horizontal="left" vertical="center" wrapText="1"/>
    </xf>
    <xf numFmtId="0" fontId="9" fillId="2" borderId="8" xfId="5" applyFont="1" applyFill="1" applyBorder="1" applyAlignment="1">
      <alignment horizontal="left" vertical="center" wrapText="1"/>
    </xf>
    <xf numFmtId="0" fontId="9" fillId="2" borderId="12" xfId="5" applyFont="1" applyFill="1" applyBorder="1" applyAlignment="1">
      <alignment horizontal="left" vertical="center" wrapText="1"/>
    </xf>
    <xf numFmtId="0" fontId="9" fillId="2" borderId="1" xfId="5" applyFont="1" applyFill="1" applyBorder="1" applyAlignment="1">
      <alignment horizontal="center" vertical="center" wrapText="1"/>
    </xf>
    <xf numFmtId="0" fontId="9" fillId="2" borderId="1" xfId="5" applyFont="1" applyFill="1" applyBorder="1" applyAlignment="1">
      <alignment horizontal="left" vertical="center" wrapText="1"/>
    </xf>
    <xf numFmtId="4" fontId="8" fillId="2" borderId="19" xfId="5" applyNumberFormat="1" applyFont="1" applyFill="1" applyBorder="1" applyAlignment="1">
      <alignment horizontal="center" vertical="center" wrapText="1"/>
    </xf>
    <xf numFmtId="49" fontId="11" fillId="0" borderId="22" xfId="5" applyNumberFormat="1" applyFont="1" applyBorder="1" applyAlignment="1">
      <alignment horizontal="center" vertical="center" wrapText="1"/>
    </xf>
    <xf numFmtId="0" fontId="9" fillId="2" borderId="21" xfId="5" applyFont="1" applyFill="1" applyBorder="1" applyAlignment="1">
      <alignment horizontal="center" vertical="center" wrapText="1"/>
    </xf>
    <xf numFmtId="0" fontId="9" fillId="2" borderId="21" xfId="5" applyFont="1" applyFill="1" applyBorder="1" applyAlignment="1">
      <alignment horizontal="left" vertical="center" wrapText="1"/>
    </xf>
    <xf numFmtId="4" fontId="8" fillId="2" borderId="20" xfId="5" applyNumberFormat="1" applyFont="1" applyFill="1" applyBorder="1" applyAlignment="1">
      <alignment horizontal="center" vertical="center" wrapText="1"/>
    </xf>
    <xf numFmtId="0" fontId="9" fillId="0" borderId="1" xfId="5" applyFont="1" applyBorder="1" applyAlignment="1">
      <alignment horizontal="left" vertical="center" wrapText="1"/>
    </xf>
    <xf numFmtId="0" fontId="13" fillId="0" borderId="2" xfId="5" applyFont="1" applyBorder="1" applyAlignment="1">
      <alignment horizontal="center" vertical="center" wrapText="1"/>
    </xf>
    <xf numFmtId="49" fontId="11" fillId="0" borderId="16" xfId="5" applyNumberFormat="1" applyFont="1" applyBorder="1" applyAlignment="1">
      <alignment horizontal="center" vertical="center" wrapText="1"/>
    </xf>
    <xf numFmtId="0" fontId="4" fillId="2" borderId="12" xfId="5" applyFont="1" applyFill="1" applyBorder="1" applyAlignment="1" applyProtection="1">
      <alignment horizontal="center" vertical="center"/>
      <protection locked="0"/>
    </xf>
    <xf numFmtId="49" fontId="11" fillId="0" borderId="6" xfId="5" applyNumberFormat="1" applyFont="1" applyBorder="1" applyAlignment="1">
      <alignment horizontal="center" vertical="center" wrapText="1"/>
    </xf>
    <xf numFmtId="0" fontId="9" fillId="0" borderId="5" xfId="5" applyFont="1" applyBorder="1" applyAlignment="1">
      <alignment horizontal="left" vertical="center" wrapText="1"/>
    </xf>
    <xf numFmtId="0" fontId="4" fillId="0" borderId="5" xfId="5" applyFont="1" applyBorder="1" applyAlignment="1" applyProtection="1">
      <alignment horizontal="center" vertical="center"/>
      <protection locked="0"/>
    </xf>
    <xf numFmtId="4" fontId="8" fillId="2" borderId="4" xfId="5" applyNumberFormat="1" applyFont="1" applyFill="1" applyBorder="1" applyAlignment="1">
      <alignment horizontal="center" vertical="center" wrapText="1"/>
    </xf>
    <xf numFmtId="0" fontId="9" fillId="0" borderId="28" xfId="5" applyFont="1" applyBorder="1" applyAlignment="1">
      <alignment horizontal="center" vertical="center" wrapText="1"/>
    </xf>
    <xf numFmtId="4" fontId="8" fillId="2" borderId="3" xfId="2" applyNumberFormat="1" applyFont="1" applyFill="1" applyBorder="1" applyAlignment="1" applyProtection="1">
      <alignment horizontal="center" vertical="center" wrapText="1"/>
      <protection locked="0"/>
    </xf>
    <xf numFmtId="4" fontId="8" fillId="2" borderId="2" xfId="5" applyNumberFormat="1" applyFont="1" applyFill="1" applyBorder="1" applyAlignment="1">
      <alignment horizontal="center" vertical="center" wrapText="1"/>
    </xf>
    <xf numFmtId="49" fontId="11" fillId="0" borderId="15" xfId="5" applyNumberFormat="1" applyFont="1" applyBorder="1" applyAlignment="1">
      <alignment horizontal="center" vertical="center" wrapText="1"/>
    </xf>
    <xf numFmtId="0" fontId="9" fillId="0" borderId="39" xfId="5" applyFont="1" applyBorder="1" applyAlignment="1">
      <alignment horizontal="center" vertical="center" wrapText="1"/>
    </xf>
    <xf numFmtId="4" fontId="8" fillId="2" borderId="40" xfId="2" applyNumberFormat="1" applyFont="1" applyFill="1" applyBorder="1" applyAlignment="1" applyProtection="1">
      <alignment horizontal="center" vertical="center" wrapText="1"/>
      <protection locked="0"/>
    </xf>
    <xf numFmtId="4" fontId="8" fillId="2" borderId="15" xfId="5" applyNumberFormat="1" applyFont="1" applyFill="1" applyBorder="1" applyAlignment="1">
      <alignment horizontal="center" vertical="center" wrapText="1"/>
    </xf>
    <xf numFmtId="0" fontId="4" fillId="2" borderId="3" xfId="5" applyFont="1" applyFill="1" applyBorder="1" applyAlignment="1" applyProtection="1">
      <alignment horizontal="center" vertical="center"/>
      <protection locked="0"/>
    </xf>
    <xf numFmtId="0" fontId="9" fillId="0" borderId="12" xfId="5" applyFont="1" applyBorder="1" applyAlignment="1">
      <alignment horizontal="left" vertical="center"/>
    </xf>
    <xf numFmtId="0" fontId="9" fillId="0" borderId="21" xfId="5" applyFont="1" applyBorder="1" applyAlignment="1">
      <alignment horizontal="center" vertical="center" wrapText="1"/>
    </xf>
    <xf numFmtId="0" fontId="9" fillId="0" borderId="21" xfId="5" applyFont="1" applyBorder="1" applyAlignment="1">
      <alignment horizontal="left" vertical="center" wrapText="1"/>
    </xf>
    <xf numFmtId="0" fontId="4" fillId="0" borderId="21" xfId="5" applyFont="1" applyBorder="1" applyAlignment="1" applyProtection="1">
      <alignment horizontal="center" vertical="center"/>
      <protection locked="0"/>
    </xf>
    <xf numFmtId="49" fontId="11" fillId="2" borderId="13" xfId="5" applyNumberFormat="1" applyFont="1" applyFill="1" applyBorder="1" applyAlignment="1">
      <alignment horizontal="center" vertical="center" wrapText="1"/>
    </xf>
    <xf numFmtId="49" fontId="11" fillId="2" borderId="18" xfId="5" applyNumberFormat="1" applyFont="1" applyFill="1" applyBorder="1" applyAlignment="1">
      <alignment horizontal="center" vertical="center" wrapText="1"/>
    </xf>
    <xf numFmtId="49" fontId="11" fillId="2" borderId="17" xfId="5" applyNumberFormat="1" applyFont="1" applyFill="1" applyBorder="1" applyAlignment="1">
      <alignment horizontal="center" vertical="center" wrapText="1"/>
    </xf>
    <xf numFmtId="0" fontId="9" fillId="2" borderId="28" xfId="5" applyFont="1" applyFill="1" applyBorder="1" applyAlignment="1">
      <alignment horizontal="center" vertical="center" wrapText="1"/>
    </xf>
    <xf numFmtId="49" fontId="11" fillId="2" borderId="29" xfId="5" applyNumberFormat="1" applyFont="1" applyFill="1" applyBorder="1" applyAlignment="1">
      <alignment horizontal="center" vertical="center" wrapText="1"/>
    </xf>
    <xf numFmtId="0" fontId="9" fillId="2" borderId="39" xfId="5" applyFont="1" applyFill="1" applyBorder="1" applyAlignment="1">
      <alignment horizontal="center" vertical="center" wrapText="1"/>
    </xf>
    <xf numFmtId="49" fontId="11" fillId="2" borderId="22" xfId="5" applyNumberFormat="1" applyFont="1" applyFill="1" applyBorder="1" applyAlignment="1">
      <alignment horizontal="center" vertical="center" wrapText="1"/>
    </xf>
    <xf numFmtId="49" fontId="11" fillId="2" borderId="10" xfId="5" applyNumberFormat="1" applyFont="1" applyFill="1" applyBorder="1" applyAlignment="1">
      <alignment horizontal="center" vertical="center" wrapText="1"/>
    </xf>
    <xf numFmtId="0" fontId="9" fillId="2" borderId="15" xfId="5" applyFont="1" applyFill="1" applyBorder="1" applyAlignment="1">
      <alignment horizontal="center" vertical="center" wrapText="1"/>
    </xf>
    <xf numFmtId="0" fontId="9" fillId="2" borderId="15" xfId="5" applyFont="1" applyFill="1" applyBorder="1" applyAlignment="1">
      <alignment horizontal="left" vertical="center" wrapText="1"/>
    </xf>
    <xf numFmtId="0" fontId="4" fillId="2" borderId="21" xfId="5" applyFont="1" applyFill="1" applyBorder="1" applyAlignment="1" applyProtection="1">
      <alignment horizontal="center" vertical="center"/>
      <protection locked="0"/>
    </xf>
    <xf numFmtId="0" fontId="9" fillId="2" borderId="41" xfId="5" applyFont="1" applyFill="1" applyBorder="1" applyAlignment="1">
      <alignment horizontal="center" vertical="center" wrapText="1"/>
    </xf>
    <xf numFmtId="4" fontId="8" fillId="2" borderId="37" xfId="2" applyNumberFormat="1" applyFont="1" applyFill="1" applyBorder="1" applyAlignment="1" applyProtection="1">
      <alignment horizontal="center" vertical="center" wrapText="1"/>
      <protection locked="0"/>
    </xf>
    <xf numFmtId="2" fontId="9" fillId="2" borderId="12" xfId="5" applyNumberFormat="1" applyFont="1" applyFill="1" applyBorder="1" applyAlignment="1">
      <alignment horizontal="center" vertical="center" wrapText="1"/>
    </xf>
    <xf numFmtId="0" fontId="9" fillId="2" borderId="30" xfId="5" applyFont="1" applyFill="1" applyBorder="1" applyAlignment="1">
      <alignment horizontal="left" vertical="center" wrapText="1"/>
    </xf>
    <xf numFmtId="0" fontId="4" fillId="2" borderId="1" xfId="5" applyFont="1" applyFill="1" applyBorder="1" applyAlignment="1" applyProtection="1">
      <alignment horizontal="center" vertical="center"/>
      <protection locked="0"/>
    </xf>
    <xf numFmtId="0" fontId="9" fillId="2" borderId="37" xfId="5" applyFont="1" applyFill="1" applyBorder="1" applyAlignment="1">
      <alignment horizontal="center" vertical="center" wrapText="1"/>
    </xf>
    <xf numFmtId="0" fontId="19" fillId="2" borderId="12" xfId="5" applyFont="1" applyFill="1" applyBorder="1" applyAlignment="1">
      <alignment horizontal="left" vertical="center" wrapText="1"/>
    </xf>
    <xf numFmtId="0" fontId="19" fillId="2" borderId="12" xfId="5" applyFont="1" applyFill="1" applyBorder="1" applyAlignment="1">
      <alignment horizontal="center" vertical="center" wrapText="1"/>
    </xf>
    <xf numFmtId="0" fontId="19" fillId="2" borderId="2" xfId="5" applyFont="1" applyFill="1" applyBorder="1" applyAlignment="1">
      <alignment horizontal="left" vertical="center" wrapText="1"/>
    </xf>
    <xf numFmtId="0" fontId="19" fillId="2" borderId="2" xfId="5" applyFont="1" applyFill="1" applyBorder="1" applyAlignment="1">
      <alignment horizontal="center" vertical="center" wrapText="1"/>
    </xf>
    <xf numFmtId="0" fontId="19" fillId="2" borderId="8" xfId="5" applyFont="1" applyFill="1" applyBorder="1" applyAlignment="1">
      <alignment horizontal="left" vertical="center" wrapText="1"/>
    </xf>
    <xf numFmtId="0" fontId="19" fillId="2" borderId="8" xfId="5" applyFont="1" applyFill="1" applyBorder="1" applyAlignment="1">
      <alignment horizontal="center" vertical="center" wrapText="1"/>
    </xf>
    <xf numFmtId="0" fontId="8" fillId="2" borderId="2" xfId="5" applyFont="1" applyFill="1" applyBorder="1" applyAlignment="1" applyProtection="1">
      <alignment horizontal="center" vertical="center"/>
      <protection locked="0"/>
    </xf>
    <xf numFmtId="0" fontId="8" fillId="2" borderId="8" xfId="5" applyFont="1" applyFill="1" applyBorder="1" applyAlignment="1" applyProtection="1">
      <alignment horizontal="center" vertical="center"/>
      <protection locked="0"/>
    </xf>
    <xf numFmtId="2" fontId="19" fillId="2" borderId="2" xfId="5" applyNumberFormat="1" applyFont="1" applyFill="1" applyBorder="1" applyAlignment="1">
      <alignment horizontal="center" vertical="center" wrapText="1"/>
    </xf>
    <xf numFmtId="0" fontId="19" fillId="2" borderId="15" xfId="5" applyFont="1" applyFill="1" applyBorder="1" applyAlignment="1">
      <alignment horizontal="left" vertical="center" wrapText="1"/>
    </xf>
    <xf numFmtId="0" fontId="19" fillId="2" borderId="15" xfId="5" applyFont="1" applyFill="1" applyBorder="1" applyAlignment="1">
      <alignment horizontal="center" vertical="center" wrapText="1"/>
    </xf>
    <xf numFmtId="0" fontId="8" fillId="2" borderId="15" xfId="5" applyFont="1" applyFill="1" applyBorder="1" applyAlignment="1" applyProtection="1">
      <alignment horizontal="center" vertical="center"/>
      <protection locked="0"/>
    </xf>
    <xf numFmtId="0" fontId="19" fillId="2" borderId="21" xfId="5" applyFont="1" applyFill="1" applyBorder="1" applyAlignment="1">
      <alignment horizontal="left" vertical="center" wrapText="1"/>
    </xf>
    <xf numFmtId="0" fontId="19" fillId="2" borderId="21" xfId="5" applyFont="1" applyFill="1" applyBorder="1" applyAlignment="1">
      <alignment horizontal="center" vertical="center" wrapText="1"/>
    </xf>
    <xf numFmtId="0" fontId="8" fillId="2" borderId="21" xfId="5" applyFont="1" applyFill="1" applyBorder="1" applyAlignment="1" applyProtection="1">
      <alignment horizontal="center" vertical="center"/>
      <protection locked="0"/>
    </xf>
    <xf numFmtId="0" fontId="31" fillId="4" borderId="12" xfId="5" applyFont="1" applyFill="1" applyBorder="1" applyAlignment="1">
      <alignment horizontal="left" vertical="center" wrapText="1" indent="1"/>
    </xf>
    <xf numFmtId="0" fontId="21" fillId="4" borderId="12" xfId="5" applyFont="1" applyFill="1" applyBorder="1" applyAlignment="1">
      <alignment horizontal="left" vertical="center" wrapText="1"/>
    </xf>
    <xf numFmtId="0" fontId="21" fillId="4" borderId="12" xfId="5" applyFont="1" applyFill="1" applyBorder="1" applyAlignment="1">
      <alignment horizontal="center" vertical="center" wrapText="1"/>
    </xf>
    <xf numFmtId="0" fontId="31" fillId="4" borderId="8" xfId="5" applyFont="1" applyFill="1" applyBorder="1" applyAlignment="1">
      <alignment horizontal="left" vertical="center" wrapText="1" indent="1"/>
    </xf>
    <xf numFmtId="0" fontId="31" fillId="4" borderId="30" xfId="5" applyFont="1" applyFill="1" applyBorder="1" applyAlignment="1">
      <alignment horizontal="left" vertical="center" wrapText="1" indent="1"/>
    </xf>
    <xf numFmtId="0" fontId="21" fillId="4" borderId="30" xfId="5" applyFont="1" applyFill="1" applyBorder="1" applyAlignment="1">
      <alignment horizontal="left" vertical="center" wrapText="1"/>
    </xf>
    <xf numFmtId="0" fontId="21" fillId="4" borderId="30" xfId="5" applyFont="1" applyFill="1" applyBorder="1" applyAlignment="1">
      <alignment horizontal="center" vertical="center" wrapText="1"/>
    </xf>
    <xf numFmtId="0" fontId="8" fillId="0" borderId="30" xfId="3" applyFont="1" applyBorder="1" applyAlignment="1" applyProtection="1">
      <alignment horizontal="center" vertical="center" wrapText="1"/>
    </xf>
    <xf numFmtId="4" fontId="8" fillId="0" borderId="42" xfId="5" applyNumberFormat="1" applyFont="1" applyBorder="1" applyAlignment="1">
      <alignment horizontal="center" vertical="center" wrapText="1"/>
    </xf>
    <xf numFmtId="0" fontId="31" fillId="4" borderId="2" xfId="5" applyFont="1" applyFill="1" applyBorder="1" applyAlignment="1">
      <alignment horizontal="center" vertical="center" wrapText="1"/>
    </xf>
    <xf numFmtId="0" fontId="31" fillId="4" borderId="8" xfId="5" applyFont="1" applyFill="1" applyBorder="1" applyAlignment="1">
      <alignment horizontal="center" vertical="center" wrapText="1"/>
    </xf>
    <xf numFmtId="0" fontId="31" fillId="4" borderId="12" xfId="5" applyFont="1" applyFill="1" applyBorder="1" applyAlignment="1">
      <alignment horizontal="center" vertical="center" wrapText="1"/>
    </xf>
    <xf numFmtId="49" fontId="11" fillId="0" borderId="17" xfId="5" applyNumberFormat="1" applyFont="1" applyBorder="1" applyAlignment="1">
      <alignment vertical="center" wrapText="1"/>
    </xf>
    <xf numFmtId="0" fontId="8" fillId="0" borderId="1" xfId="2" applyFont="1" applyBorder="1" applyAlignment="1">
      <alignment horizontal="center" vertical="center" wrapText="1"/>
    </xf>
    <xf numFmtId="0" fontId="31" fillId="4" borderId="12" xfId="5" applyFont="1" applyFill="1" applyBorder="1" applyAlignment="1">
      <alignment horizontal="left" vertical="center" wrapText="1"/>
    </xf>
    <xf numFmtId="0" fontId="31" fillId="4" borderId="2" xfId="5" applyFont="1" applyFill="1" applyBorder="1" applyAlignment="1">
      <alignment horizontal="left" vertical="center" wrapText="1"/>
    </xf>
    <xf numFmtId="0" fontId="31" fillId="4" borderId="21" xfId="5" applyFont="1" applyFill="1" applyBorder="1" applyAlignment="1">
      <alignment horizontal="left" vertical="center" wrapText="1"/>
    </xf>
    <xf numFmtId="0" fontId="21" fillId="4" borderId="21" xfId="5" applyFont="1" applyFill="1" applyBorder="1" applyAlignment="1">
      <alignment horizontal="left" vertical="center" wrapText="1"/>
    </xf>
    <xf numFmtId="0" fontId="21" fillId="4" borderId="21" xfId="5" applyFont="1" applyFill="1" applyBorder="1" applyAlignment="1">
      <alignment horizontal="center" vertical="center" wrapText="1"/>
    </xf>
    <xf numFmtId="4" fontId="8" fillId="0" borderId="21" xfId="2" applyNumberFormat="1" applyFont="1" applyBorder="1" applyAlignment="1" applyProtection="1">
      <alignment horizontal="center" vertical="center" wrapText="1"/>
      <protection locked="0"/>
    </xf>
    <xf numFmtId="4" fontId="8" fillId="0" borderId="20" xfId="5" applyNumberFormat="1" applyFont="1" applyBorder="1" applyAlignment="1">
      <alignment horizontal="center" vertical="center" wrapText="1"/>
    </xf>
    <xf numFmtId="0" fontId="31" fillId="4" borderId="8" xfId="5" applyFont="1" applyFill="1" applyBorder="1" applyAlignment="1">
      <alignment horizontal="left" vertical="center" wrapText="1"/>
    </xf>
    <xf numFmtId="4" fontId="8" fillId="0" borderId="12" xfId="2" applyNumberFormat="1" applyFont="1" applyBorder="1" applyAlignment="1" applyProtection="1">
      <alignment vertical="center" wrapText="1"/>
      <protection locked="0"/>
    </xf>
    <xf numFmtId="4" fontId="8" fillId="0" borderId="19" xfId="2" applyNumberFormat="1" applyFont="1" applyBorder="1" applyAlignment="1">
      <alignment horizontal="center" vertical="center" wrapText="1"/>
    </xf>
    <xf numFmtId="0" fontId="21" fillId="4" borderId="15" xfId="5" applyFont="1" applyFill="1" applyBorder="1" applyAlignment="1">
      <alignment horizontal="left" vertical="center" wrapText="1"/>
    </xf>
    <xf numFmtId="0" fontId="21" fillId="4" borderId="15" xfId="5" applyFont="1" applyFill="1" applyBorder="1" applyAlignment="1">
      <alignment horizontal="center" vertical="center" wrapText="1"/>
    </xf>
    <xf numFmtId="0" fontId="31" fillId="4" borderId="21" xfId="5" applyFont="1" applyFill="1" applyBorder="1" applyAlignment="1">
      <alignment horizontal="center" vertical="center" wrapText="1"/>
    </xf>
    <xf numFmtId="49" fontId="11" fillId="0" borderId="25" xfId="5" applyNumberFormat="1" applyFont="1" applyBorder="1" applyAlignment="1">
      <alignment horizontal="center" vertical="center" wrapText="1"/>
    </xf>
    <xf numFmtId="0" fontId="31" fillId="4" borderId="21" xfId="5" applyFont="1" applyFill="1" applyBorder="1" applyAlignment="1">
      <alignment horizontal="left" vertical="center" wrapText="1" indent="1"/>
    </xf>
    <xf numFmtId="0" fontId="25" fillId="0" borderId="0" xfId="3" applyFont="1" applyAlignment="1" applyProtection="1">
      <alignment horizontal="center" vertical="center" wrapText="1"/>
    </xf>
    <xf numFmtId="0" fontId="25" fillId="0" borderId="0" xfId="3" applyNumberFormat="1" applyFont="1" applyAlignment="1" applyProtection="1">
      <alignment horizontal="center" vertical="center" wrapText="1"/>
    </xf>
    <xf numFmtId="0" fontId="25" fillId="0" borderId="17" xfId="4" applyFont="1" applyBorder="1" applyAlignment="1" applyProtection="1">
      <alignment horizontal="center" vertical="center" wrapText="1"/>
    </xf>
    <xf numFmtId="0" fontId="25" fillId="0" borderId="8" xfId="4" applyFont="1" applyBorder="1" applyAlignment="1" applyProtection="1">
      <alignment horizontal="center" vertical="center" wrapText="1"/>
    </xf>
    <xf numFmtId="0" fontId="25" fillId="0" borderId="8" xfId="4" applyNumberFormat="1" applyFont="1" applyBorder="1" applyAlignment="1" applyProtection="1">
      <alignment horizontal="center" vertical="center" wrapText="1"/>
    </xf>
    <xf numFmtId="0" fontId="25" fillId="0" borderId="8" xfId="3" applyFont="1" applyBorder="1" applyAlignment="1" applyProtection="1">
      <alignment horizontal="center" vertical="center" wrapText="1"/>
    </xf>
    <xf numFmtId="0" fontId="25" fillId="0" borderId="7" xfId="3" applyFont="1" applyBorder="1" applyAlignment="1" applyProtection="1">
      <alignment horizontal="center" vertical="center" wrapText="1"/>
    </xf>
    <xf numFmtId="49" fontId="8" fillId="0" borderId="12" xfId="5" applyNumberFormat="1" applyFont="1" applyBorder="1" applyAlignment="1">
      <alignment horizontal="center" vertical="center"/>
    </xf>
    <xf numFmtId="0" fontId="4" fillId="0" borderId="12" xfId="5" applyFont="1" applyBorder="1" applyAlignment="1">
      <alignment vertical="center" wrapText="1"/>
    </xf>
    <xf numFmtId="0" fontId="4" fillId="0" borderId="12" xfId="5" applyFont="1" applyBorder="1" applyAlignment="1">
      <alignment horizontal="center" vertical="center" wrapText="1"/>
    </xf>
    <xf numFmtId="4" fontId="16" fillId="7" borderId="12" xfId="2" applyNumberFormat="1" applyFont="1" applyFill="1" applyBorder="1" applyAlignment="1" applyProtection="1">
      <alignment horizontal="center" vertical="center" wrapText="1"/>
      <protection locked="0"/>
    </xf>
    <xf numFmtId="49" fontId="8" fillId="0" borderId="2" xfId="5" applyNumberFormat="1" applyFont="1" applyBorder="1" applyAlignment="1">
      <alignment horizontal="center" vertical="center"/>
    </xf>
    <xf numFmtId="0" fontId="4" fillId="0" borderId="2" xfId="5" applyFont="1" applyBorder="1" applyAlignment="1">
      <alignment vertical="center" wrapText="1"/>
    </xf>
    <xf numFmtId="0" fontId="4" fillId="0" borderId="2" xfId="5" applyFont="1" applyBorder="1" applyAlignment="1">
      <alignment horizontal="center" vertical="center" wrapText="1"/>
    </xf>
    <xf numFmtId="4" fontId="16" fillId="7" borderId="2" xfId="2" applyNumberFormat="1" applyFont="1" applyFill="1" applyBorder="1" applyAlignment="1" applyProtection="1">
      <alignment horizontal="center" vertical="center" wrapText="1"/>
      <protection locked="0"/>
    </xf>
    <xf numFmtId="0" fontId="50" fillId="0" borderId="2" xfId="5" applyFont="1" applyBorder="1" applyAlignment="1">
      <alignment vertical="center" wrapText="1"/>
    </xf>
    <xf numFmtId="0" fontId="4" fillId="0" borderId="15" xfId="5" applyFont="1" applyBorder="1" applyAlignment="1">
      <alignment vertical="center" wrapText="1"/>
    </xf>
    <xf numFmtId="0" fontId="4" fillId="0" borderId="15" xfId="5" applyFont="1" applyBorder="1" applyAlignment="1">
      <alignment horizontal="center" vertical="center" wrapText="1"/>
    </xf>
    <xf numFmtId="4" fontId="16" fillId="7" borderId="15" xfId="2" applyNumberFormat="1" applyFont="1" applyFill="1" applyBorder="1" applyAlignment="1" applyProtection="1">
      <alignment horizontal="center" vertical="center" wrapText="1"/>
      <protection locked="0"/>
    </xf>
    <xf numFmtId="4" fontId="16" fillId="0" borderId="45" xfId="5" applyNumberFormat="1" applyFont="1" applyBorder="1" applyAlignment="1" applyProtection="1">
      <alignment horizontal="center" vertical="center" wrapText="1"/>
      <protection locked="0"/>
    </xf>
    <xf numFmtId="4" fontId="51" fillId="0" borderId="20" xfId="5" applyNumberFormat="1" applyFont="1" applyBorder="1" applyAlignment="1" applyProtection="1">
      <alignment horizontal="center" vertical="center"/>
      <protection locked="0"/>
    </xf>
    <xf numFmtId="4" fontId="16" fillId="0" borderId="0" xfId="5" applyNumberFormat="1" applyFont="1" applyAlignment="1" applyProtection="1">
      <alignment horizontal="center" vertical="center" wrapText="1"/>
      <protection locked="0"/>
    </xf>
    <xf numFmtId="4" fontId="51" fillId="0" borderId="0" xfId="5" applyNumberFormat="1" applyFont="1" applyAlignment="1" applyProtection="1">
      <alignment horizontal="center" vertical="center"/>
      <protection locked="0"/>
    </xf>
    <xf numFmtId="49" fontId="8" fillId="0" borderId="8" xfId="5" applyNumberFormat="1" applyFont="1" applyBorder="1" applyAlignment="1">
      <alignment horizontal="center" vertical="center"/>
    </xf>
    <xf numFmtId="0" fontId="4" fillId="0" borderId="8" xfId="5" applyFont="1" applyBorder="1" applyAlignment="1">
      <alignment vertical="center" wrapText="1"/>
    </xf>
    <xf numFmtId="0" fontId="4" fillId="0" borderId="8" xfId="5" applyFont="1" applyBorder="1" applyAlignment="1">
      <alignment horizontal="center" vertical="center" wrapText="1"/>
    </xf>
    <xf numFmtId="4" fontId="16" fillId="7" borderId="8" xfId="2" applyNumberFormat="1" applyFont="1" applyFill="1" applyBorder="1" applyAlignment="1" applyProtection="1">
      <alignment horizontal="center" vertical="center" wrapText="1"/>
      <protection locked="0"/>
    </xf>
    <xf numFmtId="49" fontId="8" fillId="0" borderId="1" xfId="5" applyNumberFormat="1" applyFont="1" applyBorder="1" applyAlignment="1">
      <alignment horizontal="center" vertical="center"/>
    </xf>
    <xf numFmtId="0" fontId="4" fillId="0" borderId="1" xfId="5" applyFont="1" applyBorder="1" applyAlignment="1">
      <alignment vertical="center" wrapText="1"/>
    </xf>
    <xf numFmtId="0" fontId="4" fillId="0" borderId="1" xfId="5" applyFont="1" applyBorder="1" applyAlignment="1">
      <alignment horizontal="center" vertical="center" wrapText="1"/>
    </xf>
    <xf numFmtId="4" fontId="16" fillId="7" borderId="1" xfId="2" applyNumberFormat="1" applyFont="1" applyFill="1" applyBorder="1" applyAlignment="1" applyProtection="1">
      <alignment horizontal="center" vertical="center" wrapText="1"/>
      <protection locked="0"/>
    </xf>
    <xf numFmtId="4" fontId="16" fillId="7" borderId="12" xfId="6" applyNumberFormat="1" applyFont="1" applyFill="1" applyBorder="1" applyAlignment="1" applyProtection="1">
      <alignment horizontal="center" vertical="center" wrapText="1"/>
      <protection locked="0"/>
    </xf>
    <xf numFmtId="0" fontId="5" fillId="0" borderId="0" xfId="5" applyFont="1" applyAlignment="1" applyProtection="1">
      <alignment wrapText="1"/>
      <protection locked="0"/>
    </xf>
    <xf numFmtId="0" fontId="4" fillId="0" borderId="0" xfId="5" applyFont="1" applyAlignment="1" applyProtection="1">
      <alignment wrapText="1"/>
      <protection locked="0"/>
    </xf>
    <xf numFmtId="4" fontId="16" fillId="7" borderId="2" xfId="6" applyNumberFormat="1" applyFont="1" applyFill="1" applyBorder="1" applyAlignment="1" applyProtection="1">
      <alignment horizontal="center" vertical="center" wrapText="1"/>
      <protection locked="0"/>
    </xf>
    <xf numFmtId="4" fontId="16" fillId="7" borderId="8" xfId="6" applyNumberFormat="1" applyFont="1" applyFill="1" applyBorder="1" applyAlignment="1" applyProtection="1">
      <alignment horizontal="center" vertical="center" wrapText="1"/>
      <protection locked="0"/>
    </xf>
    <xf numFmtId="49" fontId="11" fillId="0" borderId="13" xfId="6" applyNumberFormat="1" applyFont="1" applyBorder="1" applyAlignment="1">
      <alignment horizontal="center" vertical="center" wrapText="1"/>
    </xf>
    <xf numFmtId="49" fontId="11" fillId="0" borderId="18" xfId="6" applyNumberFormat="1" applyFont="1" applyBorder="1" applyAlignment="1">
      <alignment horizontal="center" vertical="center" wrapText="1"/>
    </xf>
    <xf numFmtId="49" fontId="11" fillId="0" borderId="17" xfId="6" applyNumberFormat="1" applyFont="1" applyBorder="1" applyAlignment="1">
      <alignment horizontal="center" vertical="center" wrapText="1"/>
    </xf>
    <xf numFmtId="0" fontId="16" fillId="0" borderId="0" xfId="6" applyFont="1" applyAlignment="1">
      <alignment vertical="center" wrapText="1"/>
    </xf>
    <xf numFmtId="0" fontId="16" fillId="0" borderId="0" xfId="6" applyFont="1" applyAlignment="1">
      <alignment vertical="center"/>
    </xf>
    <xf numFmtId="0" fontId="16" fillId="0" borderId="32" xfId="2" applyFont="1" applyBorder="1" applyAlignment="1">
      <alignment horizontal="center" vertical="center" wrapText="1"/>
    </xf>
    <xf numFmtId="4" fontId="16" fillId="0" borderId="4" xfId="2" applyNumberFormat="1" applyFont="1" applyBorder="1" applyAlignment="1">
      <alignment horizontal="center" vertical="center" wrapText="1"/>
    </xf>
    <xf numFmtId="0" fontId="16" fillId="0" borderId="0" xfId="5" applyFont="1" applyAlignment="1" applyProtection="1">
      <alignment horizontal="center" vertical="center" wrapText="1"/>
      <protection locked="0"/>
    </xf>
    <xf numFmtId="4" fontId="16" fillId="0" borderId="0" xfId="6" applyNumberFormat="1" applyFont="1" applyAlignment="1">
      <alignment horizontal="right" vertical="center" wrapText="1"/>
    </xf>
    <xf numFmtId="4" fontId="16" fillId="0" borderId="0" xfId="6" applyNumberFormat="1" applyFont="1" applyAlignment="1">
      <alignment horizontal="right" vertical="center"/>
    </xf>
    <xf numFmtId="0" fontId="16" fillId="0" borderId="0" xfId="6" applyFont="1" applyAlignment="1">
      <alignment horizontal="right" vertical="center"/>
    </xf>
    <xf numFmtId="4" fontId="16" fillId="0" borderId="0" xfId="2" applyNumberFormat="1" applyFont="1" applyAlignment="1">
      <alignment horizontal="center" vertical="center" wrapText="1"/>
    </xf>
    <xf numFmtId="0" fontId="4" fillId="0" borderId="0" xfId="5" applyFont="1" applyAlignment="1">
      <alignment wrapText="1"/>
    </xf>
    <xf numFmtId="0" fontId="4" fillId="0" borderId="12" xfId="5" applyFont="1" applyBorder="1" applyAlignment="1">
      <alignment horizontal="justify" vertical="center" wrapText="1"/>
    </xf>
    <xf numFmtId="0" fontId="4" fillId="0" borderId="2" xfId="5" applyFont="1" applyBorder="1" applyAlignment="1">
      <alignment horizontal="justify" vertical="center" wrapText="1"/>
    </xf>
    <xf numFmtId="0" fontId="53" fillId="0" borderId="2" xfId="5" applyFont="1" applyBorder="1" applyAlignment="1">
      <alignment horizontal="justify" vertical="center" wrapText="1"/>
    </xf>
    <xf numFmtId="0" fontId="53" fillId="0" borderId="2" xfId="5" applyFont="1" applyBorder="1" applyAlignment="1">
      <alignment horizontal="center" vertical="center" wrapText="1"/>
    </xf>
    <xf numFmtId="0" fontId="4" fillId="0" borderId="8" xfId="5" applyFont="1" applyBorder="1" applyAlignment="1">
      <alignment horizontal="justify" vertical="center" wrapText="1"/>
    </xf>
    <xf numFmtId="0" fontId="50" fillId="0" borderId="2" xfId="5" applyFont="1" applyBorder="1" applyAlignment="1">
      <alignment horizontal="center" vertical="center" wrapText="1"/>
    </xf>
    <xf numFmtId="0" fontId="50" fillId="0" borderId="8" xfId="5" applyFont="1" applyBorder="1" applyAlignment="1">
      <alignment horizontal="center" vertical="center" wrapText="1"/>
    </xf>
    <xf numFmtId="0" fontId="25" fillId="0" borderId="37" xfId="4" applyFont="1" applyBorder="1" applyAlignment="1" applyProtection="1">
      <alignment horizontal="center" vertical="center" wrapText="1"/>
    </xf>
    <xf numFmtId="0" fontId="50" fillId="0" borderId="12" xfId="5" applyFont="1" applyBorder="1" applyAlignment="1">
      <alignment vertical="center" wrapText="1"/>
    </xf>
    <xf numFmtId="0" fontId="50" fillId="0" borderId="8" xfId="5" applyFont="1" applyBorder="1" applyAlignment="1">
      <alignment vertical="center" wrapText="1"/>
    </xf>
    <xf numFmtId="0" fontId="4" fillId="0" borderId="8" xfId="5" applyFont="1" applyBorder="1" applyAlignment="1">
      <alignment horizontal="center" vertical="center"/>
    </xf>
    <xf numFmtId="0" fontId="16" fillId="0" borderId="0" xfId="6" applyFont="1" applyAlignment="1">
      <alignment horizontal="center" vertical="center"/>
    </xf>
    <xf numFmtId="0" fontId="4" fillId="0" borderId="2" xfId="5" applyFont="1" applyBorder="1" applyAlignment="1">
      <alignment horizontal="center" vertical="center"/>
    </xf>
    <xf numFmtId="165" fontId="8" fillId="7" borderId="12" xfId="5" applyNumberFormat="1" applyFont="1" applyFill="1" applyBorder="1" applyAlignment="1" applyProtection="1">
      <alignment horizontal="center" vertical="center"/>
      <protection locked="0"/>
    </xf>
    <xf numFmtId="165" fontId="8" fillId="7" borderId="2" xfId="5" applyNumberFormat="1" applyFont="1" applyFill="1" applyBorder="1" applyAlignment="1" applyProtection="1">
      <alignment horizontal="center" vertical="center"/>
      <protection locked="0"/>
    </xf>
    <xf numFmtId="165" fontId="8" fillId="7" borderId="8" xfId="5" applyNumberFormat="1" applyFont="1" applyFill="1" applyBorder="1" applyAlignment="1" applyProtection="1">
      <alignment horizontal="center" vertical="center"/>
      <protection locked="0"/>
    </xf>
    <xf numFmtId="0" fontId="4" fillId="0" borderId="15" xfId="5" applyFont="1" applyBorder="1" applyAlignment="1">
      <alignment horizontal="center" vertical="center"/>
    </xf>
    <xf numFmtId="165" fontId="8" fillId="7" borderId="15" xfId="5" applyNumberFormat="1" applyFont="1" applyFill="1" applyBorder="1" applyAlignment="1" applyProtection="1">
      <alignment horizontal="center" vertical="center"/>
      <protection locked="0"/>
    </xf>
    <xf numFmtId="0" fontId="4" fillId="0" borderId="21" xfId="5" applyFont="1" applyBorder="1" applyAlignment="1">
      <alignment horizontal="center" vertical="center" wrapText="1"/>
    </xf>
    <xf numFmtId="0" fontId="4" fillId="0" borderId="21" xfId="5" applyFont="1" applyBorder="1" applyAlignment="1">
      <alignment vertical="center" wrapText="1"/>
    </xf>
    <xf numFmtId="0" fontId="4" fillId="0" borderId="21" xfId="5" applyFont="1" applyBorder="1" applyAlignment="1">
      <alignment horizontal="center" vertical="center"/>
    </xf>
    <xf numFmtId="165" fontId="8" fillId="7" borderId="21" xfId="5" applyNumberFormat="1" applyFont="1" applyFill="1" applyBorder="1" applyAlignment="1" applyProtection="1">
      <alignment horizontal="center" vertical="center"/>
      <protection locked="0"/>
    </xf>
    <xf numFmtId="49" fontId="11" fillId="0" borderId="0" xfId="5" applyNumberFormat="1" applyFont="1" applyAlignment="1">
      <alignment horizontal="center" vertical="center" wrapText="1"/>
    </xf>
    <xf numFmtId="49" fontId="8" fillId="0" borderId="0" xfId="5" applyNumberFormat="1" applyFont="1" applyAlignment="1">
      <alignment horizontal="center" vertical="center"/>
    </xf>
    <xf numFmtId="0" fontId="50" fillId="4" borderId="0" xfId="5" applyFont="1" applyFill="1" applyAlignment="1">
      <alignment horizontal="center" vertical="center"/>
    </xf>
    <xf numFmtId="4" fontId="16" fillId="0" borderId="0" xfId="2" applyNumberFormat="1" applyFont="1" applyAlignment="1" applyProtection="1">
      <alignment horizontal="center" vertical="center" wrapText="1"/>
      <protection locked="0"/>
    </xf>
    <xf numFmtId="0" fontId="48" fillId="8" borderId="0" xfId="3" applyFont="1" applyFill="1" applyAlignment="1" applyProtection="1">
      <alignment horizontal="center" vertical="center" wrapText="1"/>
    </xf>
    <xf numFmtId="0" fontId="25" fillId="5" borderId="33" xfId="3" applyFont="1" applyFill="1" applyBorder="1" applyAlignment="1" applyProtection="1">
      <alignment horizontal="center" vertical="center"/>
    </xf>
    <xf numFmtId="0" fontId="25" fillId="5" borderId="43" xfId="3" applyFont="1" applyFill="1" applyBorder="1" applyAlignment="1" applyProtection="1">
      <alignment horizontal="center" vertical="center"/>
    </xf>
    <xf numFmtId="0" fontId="25" fillId="5" borderId="44" xfId="3" applyFont="1" applyFill="1" applyBorder="1" applyAlignment="1" applyProtection="1">
      <alignment horizontal="center" vertical="center"/>
    </xf>
    <xf numFmtId="0" fontId="25" fillId="5" borderId="13" xfId="3" applyFont="1" applyFill="1" applyBorder="1" applyAlignment="1" applyProtection="1">
      <alignment horizontal="center" vertical="center"/>
    </xf>
    <xf numFmtId="0" fontId="25" fillId="5" borderId="12" xfId="3" applyFont="1" applyFill="1" applyBorder="1" applyAlignment="1" applyProtection="1">
      <alignment horizontal="center" vertical="center"/>
    </xf>
    <xf numFmtId="0" fontId="25" fillId="5" borderId="11" xfId="3" applyFont="1" applyFill="1" applyBorder="1" applyAlignment="1" applyProtection="1">
      <alignment horizontal="center" vertical="center"/>
    </xf>
    <xf numFmtId="0" fontId="16" fillId="3" borderId="2" xfId="3" applyFont="1" applyFill="1" applyBorder="1" applyAlignment="1" applyProtection="1">
      <alignment horizontal="center" vertical="center" wrapText="1"/>
    </xf>
    <xf numFmtId="0" fontId="8" fillId="0" borderId="2" xfId="3" applyFont="1" applyBorder="1" applyAlignment="1" applyProtection="1">
      <alignment horizontal="center" vertical="center"/>
    </xf>
    <xf numFmtId="4" fontId="8" fillId="0" borderId="9" xfId="5" applyNumberFormat="1" applyFont="1" applyBorder="1" applyAlignment="1">
      <alignment horizontal="center" vertical="center" wrapText="1"/>
    </xf>
    <xf numFmtId="49" fontId="11" fillId="0" borderId="29" xfId="5" applyNumberFormat="1" applyFont="1" applyBorder="1" applyAlignment="1">
      <alignment horizontal="center" vertical="center" wrapText="1"/>
    </xf>
    <xf numFmtId="49" fontId="11" fillId="0" borderId="16" xfId="5" applyNumberFormat="1" applyFont="1" applyBorder="1" applyAlignment="1">
      <alignment horizontal="center" vertical="center" wrapText="1"/>
    </xf>
    <xf numFmtId="49" fontId="11" fillId="0" borderId="10" xfId="5" applyNumberFormat="1" applyFont="1" applyBorder="1" applyAlignment="1">
      <alignment horizontal="center" vertical="center" wrapText="1"/>
    </xf>
    <xf numFmtId="0" fontId="31" fillId="4" borderId="2" xfId="5" applyFont="1" applyFill="1" applyBorder="1" applyAlignment="1">
      <alignment horizontal="left" vertical="center" wrapText="1" indent="1"/>
    </xf>
    <xf numFmtId="0" fontId="21" fillId="4" borderId="2" xfId="5" applyFont="1" applyFill="1" applyBorder="1" applyAlignment="1">
      <alignment horizontal="center" vertical="center" wrapText="1"/>
    </xf>
    <xf numFmtId="4" fontId="8" fillId="0" borderId="15" xfId="2" applyNumberFormat="1" applyFont="1" applyBorder="1" applyAlignment="1" applyProtection="1">
      <alignment horizontal="center" vertical="center" wrapText="1"/>
      <protection locked="0"/>
    </xf>
    <xf numFmtId="4" fontId="8" fillId="0" borderId="30" xfId="2" applyNumberFormat="1" applyFont="1" applyBorder="1" applyAlignment="1" applyProtection="1">
      <alignment horizontal="center" vertical="center" wrapText="1"/>
      <protection locked="0"/>
    </xf>
    <xf numFmtId="4" fontId="8" fillId="0" borderId="1" xfId="2" applyNumberFormat="1" applyFont="1" applyBorder="1" applyAlignment="1" applyProtection="1">
      <alignment horizontal="center" vertical="center" wrapText="1"/>
      <protection locked="0"/>
    </xf>
    <xf numFmtId="4" fontId="8" fillId="0" borderId="14" xfId="5" applyNumberFormat="1" applyFont="1" applyBorder="1" applyAlignment="1">
      <alignment horizontal="center" vertical="center" wrapText="1"/>
    </xf>
    <xf numFmtId="4" fontId="8" fillId="0" borderId="42" xfId="5" applyNumberFormat="1" applyFont="1" applyBorder="1" applyAlignment="1">
      <alignment horizontal="center" vertical="center" wrapText="1"/>
    </xf>
    <xf numFmtId="4" fontId="8" fillId="0" borderId="19" xfId="5" applyNumberFormat="1" applyFont="1" applyBorder="1" applyAlignment="1">
      <alignment horizontal="center" vertical="center" wrapText="1"/>
    </xf>
    <xf numFmtId="0" fontId="4" fillId="0" borderId="15" xfId="5" applyFont="1" applyBorder="1" applyAlignment="1" applyProtection="1">
      <alignment horizontal="center" vertical="center"/>
      <protection locked="0"/>
    </xf>
    <xf numFmtId="0" fontId="4" fillId="0" borderId="30" xfId="5" applyFont="1" applyBorder="1" applyAlignment="1" applyProtection="1">
      <alignment horizontal="center" vertical="center"/>
      <protection locked="0"/>
    </xf>
    <xf numFmtId="0" fontId="4" fillId="0" borderId="1" xfId="5" applyFont="1" applyBorder="1" applyAlignment="1" applyProtection="1">
      <alignment horizontal="center" vertical="center"/>
      <protection locked="0"/>
    </xf>
    <xf numFmtId="0" fontId="31" fillId="4" borderId="15" xfId="5" applyFont="1" applyFill="1" applyBorder="1" applyAlignment="1">
      <alignment horizontal="center" vertical="center" wrapText="1"/>
    </xf>
    <xf numFmtId="0" fontId="31" fillId="4" borderId="30" xfId="5" applyFont="1" applyFill="1" applyBorder="1" applyAlignment="1">
      <alignment horizontal="center" vertical="center" wrapText="1"/>
    </xf>
    <xf numFmtId="0" fontId="31" fillId="4" borderId="1" xfId="5" applyFont="1" applyFill="1" applyBorder="1" applyAlignment="1">
      <alignment horizontal="center" vertical="center" wrapText="1"/>
    </xf>
    <xf numFmtId="0" fontId="21" fillId="4" borderId="15" xfId="5" applyFont="1" applyFill="1" applyBorder="1" applyAlignment="1">
      <alignment horizontal="center" vertical="center" wrapText="1"/>
    </xf>
    <xf numFmtId="0" fontId="21" fillId="4" borderId="30" xfId="5" applyFont="1" applyFill="1" applyBorder="1" applyAlignment="1">
      <alignment horizontal="center" vertical="center" wrapText="1"/>
    </xf>
    <xf numFmtId="0" fontId="21" fillId="4" borderId="1" xfId="5" applyFont="1" applyFill="1" applyBorder="1" applyAlignment="1">
      <alignment horizontal="center" vertical="center" wrapText="1"/>
    </xf>
    <xf numFmtId="0" fontId="31" fillId="4" borderId="5" xfId="5" applyFont="1" applyFill="1" applyBorder="1" applyAlignment="1">
      <alignment horizontal="center" vertical="center" wrapText="1"/>
    </xf>
    <xf numFmtId="0" fontId="21" fillId="4" borderId="8" xfId="5" applyFont="1" applyFill="1" applyBorder="1" applyAlignment="1">
      <alignment horizontal="center" vertical="center" wrapText="1"/>
    </xf>
    <xf numFmtId="0" fontId="21" fillId="4" borderId="5" xfId="5" applyFont="1" applyFill="1" applyBorder="1" applyAlignment="1">
      <alignment horizontal="center" vertical="center" wrapText="1"/>
    </xf>
    <xf numFmtId="0" fontId="4" fillId="0" borderId="5" xfId="5" applyFont="1" applyBorder="1" applyAlignment="1" applyProtection="1">
      <alignment horizontal="center" vertical="center"/>
      <protection locked="0"/>
    </xf>
    <xf numFmtId="4" fontId="8" fillId="0" borderId="4" xfId="5" applyNumberFormat="1" applyFont="1" applyBorder="1" applyAlignment="1">
      <alignment horizontal="center" vertical="center" wrapText="1"/>
    </xf>
    <xf numFmtId="0" fontId="31" fillId="4" borderId="15" xfId="5" applyFont="1" applyFill="1" applyBorder="1" applyAlignment="1">
      <alignment horizontal="left" vertical="center" wrapText="1"/>
    </xf>
    <xf numFmtId="0" fontId="31" fillId="4" borderId="30" xfId="5" applyFont="1" applyFill="1" applyBorder="1" applyAlignment="1">
      <alignment horizontal="left" vertical="center" wrapText="1"/>
    </xf>
    <xf numFmtId="0" fontId="31" fillId="4" borderId="1" xfId="5" applyFont="1" applyFill="1" applyBorder="1" applyAlignment="1">
      <alignment horizontal="left" vertical="center" wrapText="1"/>
    </xf>
    <xf numFmtId="0" fontId="4" fillId="0" borderId="15" xfId="5" applyFont="1" applyBorder="1" applyAlignment="1" applyProtection="1">
      <alignment horizontal="center"/>
      <protection locked="0"/>
    </xf>
    <xf numFmtId="0" fontId="4" fillId="0" borderId="30" xfId="5" applyFont="1" applyBorder="1" applyAlignment="1" applyProtection="1">
      <alignment horizontal="center"/>
      <protection locked="0"/>
    </xf>
    <xf numFmtId="0" fontId="4" fillId="0" borderId="1" xfId="5" applyFont="1" applyBorder="1" applyAlignment="1" applyProtection="1">
      <alignment horizontal="center"/>
      <protection locked="0"/>
    </xf>
    <xf numFmtId="49" fontId="11" fillId="0" borderId="18" xfId="5" applyNumberFormat="1" applyFont="1" applyBorder="1" applyAlignment="1">
      <alignment horizontal="center" vertical="center" wrapText="1"/>
    </xf>
    <xf numFmtId="4" fontId="8" fillId="0" borderId="2" xfId="2" applyNumberFormat="1" applyFont="1" applyBorder="1" applyAlignment="1" applyProtection="1">
      <alignment horizontal="center" vertical="center" wrapText="1"/>
      <protection locked="0"/>
    </xf>
    <xf numFmtId="0" fontId="31" fillId="4" borderId="2" xfId="5" applyFont="1" applyFill="1" applyBorder="1" applyAlignment="1">
      <alignment horizontal="center" vertical="center" wrapText="1"/>
    </xf>
    <xf numFmtId="0" fontId="4" fillId="0" borderId="2" xfId="5" applyFont="1" applyBorder="1" applyAlignment="1" applyProtection="1">
      <alignment horizontal="center" vertical="center"/>
      <protection locked="0"/>
    </xf>
    <xf numFmtId="4" fontId="8" fillId="0" borderId="7" xfId="5" applyNumberFormat="1" applyFont="1" applyBorder="1" applyAlignment="1">
      <alignment horizontal="center" vertical="center" wrapText="1"/>
    </xf>
    <xf numFmtId="49" fontId="11" fillId="0" borderId="17" xfId="5" applyNumberFormat="1" applyFont="1" applyBorder="1" applyAlignment="1">
      <alignment horizontal="center" vertical="center" wrapText="1"/>
    </xf>
    <xf numFmtId="0" fontId="31" fillId="4" borderId="8" xfId="5" applyFont="1" applyFill="1" applyBorder="1" applyAlignment="1">
      <alignment horizontal="center" vertical="center" wrapText="1"/>
    </xf>
    <xf numFmtId="4" fontId="8" fillId="0" borderId="8" xfId="2" applyNumberFormat="1" applyFont="1" applyBorder="1" applyAlignment="1" applyProtection="1">
      <alignment horizontal="center" vertical="center" wrapText="1"/>
      <protection locked="0"/>
    </xf>
    <xf numFmtId="0" fontId="8" fillId="0" borderId="15" xfId="3" applyFont="1" applyBorder="1" applyAlignment="1" applyProtection="1">
      <alignment horizontal="center" vertical="center"/>
    </xf>
    <xf numFmtId="0" fontId="25" fillId="5" borderId="2" xfId="3" applyFont="1" applyFill="1" applyBorder="1" applyAlignment="1" applyProtection="1">
      <alignment horizontal="center" vertical="center"/>
    </xf>
    <xf numFmtId="49" fontId="11" fillId="0" borderId="34" xfId="5" applyNumberFormat="1" applyFont="1" applyBorder="1" applyAlignment="1">
      <alignment horizontal="center" vertical="center" wrapText="1"/>
    </xf>
    <xf numFmtId="0" fontId="32" fillId="0" borderId="2" xfId="5" applyFont="1" applyBorder="1" applyAlignment="1">
      <alignment horizontal="center" vertical="center"/>
    </xf>
    <xf numFmtId="0" fontId="18" fillId="0" borderId="15" xfId="5" applyFont="1" applyBorder="1" applyAlignment="1">
      <alignment horizontal="left" vertical="center" wrapText="1"/>
    </xf>
    <xf numFmtId="0" fontId="18" fillId="0" borderId="1" xfId="5" applyFont="1" applyBorder="1" applyAlignment="1">
      <alignment horizontal="left" vertical="center" wrapText="1"/>
    </xf>
    <xf numFmtId="0" fontId="18" fillId="0" borderId="2" xfId="5" applyFont="1" applyBorder="1" applyAlignment="1">
      <alignment horizontal="center" vertical="center"/>
    </xf>
    <xf numFmtId="0" fontId="18" fillId="0" borderId="2" xfId="5" applyFont="1" applyBorder="1" applyAlignment="1">
      <alignment horizontal="center" vertical="center" wrapText="1"/>
    </xf>
    <xf numFmtId="0" fontId="8" fillId="0" borderId="3" xfId="3" applyFont="1" applyBorder="1" applyAlignment="1" applyProtection="1">
      <alignment horizontal="center" vertical="center" wrapText="1"/>
    </xf>
    <xf numFmtId="0" fontId="18" fillId="0" borderId="2" xfId="5" applyFont="1" applyBorder="1" applyAlignment="1">
      <alignment horizontal="left" vertical="center" wrapText="1"/>
    </xf>
    <xf numFmtId="0" fontId="8" fillId="0" borderId="2" xfId="3" applyFont="1" applyBorder="1" applyAlignment="1" applyProtection="1">
      <alignment horizontal="center" vertical="center" wrapText="1"/>
    </xf>
    <xf numFmtId="0" fontId="31" fillId="0" borderId="2" xfId="5" applyFont="1" applyBorder="1" applyAlignment="1">
      <alignment horizontal="left" vertical="center" wrapText="1" indent="1"/>
    </xf>
    <xf numFmtId="0" fontId="31" fillId="0" borderId="8" xfId="5" applyFont="1" applyBorder="1" applyAlignment="1">
      <alignment horizontal="left" vertical="center" wrapText="1" indent="1"/>
    </xf>
    <xf numFmtId="0" fontId="21" fillId="0" borderId="2" xfId="5" applyFont="1" applyBorder="1" applyAlignment="1">
      <alignment horizontal="center" vertical="center" wrapText="1"/>
    </xf>
    <xf numFmtId="0" fontId="21" fillId="0" borderId="8" xfId="5" applyFont="1" applyBorder="1" applyAlignment="1">
      <alignment horizontal="center" vertical="center" wrapText="1"/>
    </xf>
    <xf numFmtId="49" fontId="11" fillId="0" borderId="2" xfId="5" applyNumberFormat="1" applyFont="1" applyBorder="1" applyAlignment="1">
      <alignment horizontal="center" vertical="center" wrapText="1"/>
    </xf>
    <xf numFmtId="4" fontId="8" fillId="0" borderId="2" xfId="5" applyNumberFormat="1" applyFont="1" applyBorder="1" applyAlignment="1">
      <alignment horizontal="center" vertical="center" wrapText="1"/>
    </xf>
    <xf numFmtId="0" fontId="4" fillId="0" borderId="8" xfId="5" applyFont="1" applyBorder="1" applyAlignment="1" applyProtection="1">
      <alignment horizontal="center" vertical="center"/>
      <protection locked="0"/>
    </xf>
    <xf numFmtId="0" fontId="1" fillId="0" borderId="0" xfId="7"/>
    <xf numFmtId="0" fontId="28" fillId="0" borderId="0" xfId="7" applyFont="1" applyAlignment="1">
      <alignment horizontal="left" vertical="center" wrapText="1"/>
    </xf>
    <xf numFmtId="4" fontId="26" fillId="0" borderId="2" xfId="7" applyNumberFormat="1" applyFont="1" applyBorder="1" applyAlignment="1">
      <alignment horizontal="center" vertical="center"/>
    </xf>
    <xf numFmtId="0" fontId="26" fillId="0" borderId="2" xfId="7" applyFont="1" applyBorder="1" applyAlignment="1">
      <alignment horizontal="right" vertical="center"/>
    </xf>
    <xf numFmtId="0" fontId="26" fillId="0" borderId="2" xfId="7" applyFont="1" applyBorder="1" applyAlignment="1">
      <alignment horizontal="center" vertical="center" wrapText="1"/>
    </xf>
    <xf numFmtId="4" fontId="27" fillId="0" borderId="2" xfId="7" applyNumberFormat="1" applyFont="1" applyBorder="1" applyAlignment="1">
      <alignment horizontal="center" vertical="center"/>
    </xf>
    <xf numFmtId="0" fontId="27" fillId="0" borderId="2" xfId="7" applyFont="1" applyBorder="1" applyAlignment="1">
      <alignment vertical="center"/>
    </xf>
    <xf numFmtId="0" fontId="27" fillId="0" borderId="2" xfId="7" applyFont="1" applyBorder="1" applyAlignment="1">
      <alignment horizontal="center" vertical="center"/>
    </xf>
  </cellXfs>
  <cellStyles count="8">
    <cellStyle name="Įprastas" xfId="0" builtinId="0"/>
    <cellStyle name="Įprastas 2" xfId="1" xr:uid="{450CCB23-3FB4-4FD7-BE64-A23421FFEEFA}"/>
    <cellStyle name="Įprastas 3" xfId="5" xr:uid="{6BB86D91-1C87-4AB6-B92C-847A37C8F0ED}"/>
    <cellStyle name="Įprastas 4" xfId="7" xr:uid="{A841EE65-64B3-4021-8307-5D43E1C4AD64}"/>
    <cellStyle name="Normal 2 2" xfId="3" xr:uid="{7013CDC0-668C-4392-8DAF-38106874CF4C}"/>
    <cellStyle name="Normal 3" xfId="6" xr:uid="{81B583BF-1B21-4127-AE78-F3404A056C75}"/>
    <cellStyle name="TableStyleLight1" xfId="2" xr:uid="{79789664-96E1-475E-BCD0-7A4E0E8B7DD0}"/>
    <cellStyle name="TableStyleLight1 2" xfId="4" xr:uid="{FB6F5D32-9F44-4C4B-B690-7162087489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692F-6684-40CB-9FE5-485A7E42D0D5}">
  <dimension ref="A4:C39"/>
  <sheetViews>
    <sheetView tabSelected="1" workbookViewId="0">
      <selection activeCell="E14" sqref="E14"/>
    </sheetView>
  </sheetViews>
  <sheetFormatPr defaultRowHeight="14.4"/>
  <cols>
    <col min="1" max="1" width="14.5546875" style="512" customWidth="1"/>
    <col min="2" max="2" width="63" style="512" customWidth="1"/>
    <col min="3" max="3" width="15.44140625" style="512" customWidth="1"/>
    <col min="4" max="16384" width="8.88671875" style="512"/>
  </cols>
  <sheetData>
    <row r="4" spans="1:3">
      <c r="A4" s="495" t="s">
        <v>601</v>
      </c>
      <c r="B4" s="495"/>
      <c r="C4" s="495"/>
    </row>
    <row r="5" spans="1:3" ht="39.6">
      <c r="A5" s="516" t="s">
        <v>602</v>
      </c>
      <c r="B5" s="516" t="s">
        <v>603</v>
      </c>
      <c r="C5" s="516" t="s">
        <v>604</v>
      </c>
    </row>
    <row r="6" spans="1:3">
      <c r="A6" s="519">
        <v>1</v>
      </c>
      <c r="B6" s="518" t="s">
        <v>116</v>
      </c>
      <c r="C6" s="517">
        <f>Susisiekimo_3529!$G$10+'E (apšvietimo_3529)'!$G$59/2</f>
        <v>0</v>
      </c>
    </row>
    <row r="7" spans="1:3">
      <c r="A7" s="519">
        <v>2</v>
      </c>
      <c r="B7" s="518" t="s">
        <v>131</v>
      </c>
      <c r="C7" s="517">
        <f>Susisiekimo_3529!$G$20+'E (apšvietimo_3529)'!$G$59/2</f>
        <v>0</v>
      </c>
    </row>
    <row r="8" spans="1:3">
      <c r="A8" s="519">
        <v>3</v>
      </c>
      <c r="B8" s="518" t="s">
        <v>133</v>
      </c>
      <c r="C8" s="517">
        <f>Susisiekimo_3529!$G$58+'E (apšvietimo_3529)'!$G$108/2</f>
        <v>0</v>
      </c>
    </row>
    <row r="9" spans="1:3">
      <c r="A9" s="519">
        <v>4</v>
      </c>
      <c r="B9" s="518" t="s">
        <v>205</v>
      </c>
      <c r="C9" s="517">
        <f>Susisiekimo_3529!$G$96+'E (apšvietimo_3529)'!$G$108/2</f>
        <v>0</v>
      </c>
    </row>
    <row r="10" spans="1:3">
      <c r="A10" s="519">
        <v>5</v>
      </c>
      <c r="B10" s="518" t="s">
        <v>217</v>
      </c>
      <c r="C10" s="517">
        <f>Susisiekimo_148!$G$39+'E (apšvietimo)_148'!$G$59</f>
        <v>0</v>
      </c>
    </row>
    <row r="11" spans="1:3">
      <c r="A11" s="519">
        <v>6</v>
      </c>
      <c r="B11" s="518" t="s">
        <v>970</v>
      </c>
      <c r="C11" s="517">
        <f>DKŽ_19.1_S!$G$39+DKŽ_19.2_E!$G$44</f>
        <v>0</v>
      </c>
    </row>
    <row r="12" spans="1:3">
      <c r="A12" s="519">
        <v>7</v>
      </c>
      <c r="B12" s="518" t="s">
        <v>965</v>
      </c>
      <c r="C12" s="517">
        <f>DKŽ_20.1_S!$G$52+DKŽ_20.2_E!$G$44</f>
        <v>0</v>
      </c>
    </row>
    <row r="13" spans="1:3">
      <c r="A13" s="519">
        <v>8</v>
      </c>
      <c r="B13" s="518" t="s">
        <v>963</v>
      </c>
      <c r="C13" s="517">
        <f>DKŽ_21.1_S!$G$39+DKŽ_21.2_E!$G$44</f>
        <v>0</v>
      </c>
    </row>
    <row r="14" spans="1:3">
      <c r="A14" s="519">
        <v>9</v>
      </c>
      <c r="B14" s="518" t="s">
        <v>961</v>
      </c>
      <c r="C14" s="517">
        <f>DKŽ_22.1_S!$G$54+DKŽ_22.2_E!$G$44</f>
        <v>0</v>
      </c>
    </row>
    <row r="15" spans="1:3">
      <c r="A15" s="519">
        <v>10</v>
      </c>
      <c r="B15" s="518" t="s">
        <v>959</v>
      </c>
      <c r="C15" s="517">
        <f>DKŽ_23.1_S!$G$37+DKŽ_23.2_E!$G$44</f>
        <v>0</v>
      </c>
    </row>
    <row r="16" spans="1:3">
      <c r="A16" s="519">
        <v>11</v>
      </c>
      <c r="B16" s="518" t="s">
        <v>954</v>
      </c>
      <c r="C16" s="517">
        <f>DKŽ_24.1_S!$G$45+DKŽ_24.2_E!$G$44</f>
        <v>0</v>
      </c>
    </row>
    <row r="17" spans="1:3">
      <c r="A17" s="519">
        <v>12</v>
      </c>
      <c r="B17" s="518" t="s">
        <v>894</v>
      </c>
      <c r="C17" s="517">
        <f>DKŽ_25.1_S!$G$62+DKŽ_25.2_E!$G$44</f>
        <v>0</v>
      </c>
    </row>
    <row r="18" spans="1:3">
      <c r="A18" s="519">
        <v>13</v>
      </c>
      <c r="B18" s="518" t="s">
        <v>830</v>
      </c>
      <c r="C18" s="517">
        <f>'perėja Nr.2(S_dalis)DKŽ_1'!$G$51+'perėja Nr.1(E_dalis)DKŽ_1'!$G$54+'perėja Nr.1(PVA_dalis)DKŽ_1'!$G$76</f>
        <v>0</v>
      </c>
    </row>
    <row r="19" spans="1:3">
      <c r="A19" s="519">
        <v>14</v>
      </c>
      <c r="B19" s="518" t="s">
        <v>727</v>
      </c>
      <c r="C19" s="517">
        <f>'perėja Nr.2(S_dalis)DKŽ_1'!$G$52+'perėja Nr.2(E_dalis)DKŽ_1 (2)'!$G$52+'perėja Nr.2(PVA_dalis)DKŽ_1'!$G$74</f>
        <v>0</v>
      </c>
    </row>
    <row r="20" spans="1:3">
      <c r="A20" s="519">
        <v>15</v>
      </c>
      <c r="B20" s="518" t="s">
        <v>722</v>
      </c>
      <c r="C20" s="517">
        <f>'perėja Nr.3(S_dalis)DKŽ_1'!$G$51+'perėja Nr.3(E_dalis)DKŽ_1 (2)'!$G$58+'perėja Nr.3(PVA_dalis)DKŽ_1'!$G$72</f>
        <v>0</v>
      </c>
    </row>
    <row r="21" spans="1:3">
      <c r="A21" s="519">
        <v>16</v>
      </c>
      <c r="B21" s="518" t="s">
        <v>804</v>
      </c>
      <c r="C21" s="517">
        <f>'perėja Nr.5(S_dalis)DKŽ_1'!$G$46+'perėja Nr.5(E_dalis)DKŽ_1'!$G$45</f>
        <v>0</v>
      </c>
    </row>
    <row r="22" spans="1:3">
      <c r="A22" s="519">
        <v>17</v>
      </c>
      <c r="B22" s="518" t="s">
        <v>801</v>
      </c>
      <c r="C22" s="517">
        <f>'perėja Nr.6(S_dalis)DKŽ_1'!$G$32+'perėja Nr.6(E_dalis)DKŽ_1'!$G$41+'perėja Nr.6(PVA_dalis)DKŽ_1'!$G$76</f>
        <v>0</v>
      </c>
    </row>
    <row r="23" spans="1:3">
      <c r="A23" s="519">
        <v>18</v>
      </c>
      <c r="B23" s="518" t="s">
        <v>797</v>
      </c>
      <c r="C23" s="517">
        <f>'perėja Nr.7(S_dalis)DKŽ_1'!$G$18+'perėja Nr.7(E_dalis)DKŽ_1'!$G$45+'perėja Nr.7(PVA_dalis)DKŽ_1'!$G$71</f>
        <v>0</v>
      </c>
    </row>
    <row r="24" spans="1:3">
      <c r="A24" s="519">
        <v>19</v>
      </c>
      <c r="B24" s="518" t="s">
        <v>702</v>
      </c>
      <c r="C24" s="517">
        <f>'perėja Nr.8(S_dalis)DKŽ_1'!$G$18+'perėja Nr.8(E_dalis)DKŽ_1 (2)'!$G$41+'perėja Nr.8(PVA_dalis)DKŽ_1'!$G$76</f>
        <v>0</v>
      </c>
    </row>
    <row r="25" spans="1:3">
      <c r="A25" s="519">
        <v>20</v>
      </c>
      <c r="B25" s="518" t="s">
        <v>609</v>
      </c>
      <c r="C25" s="517">
        <f>'perėja Nr.9(S_dalis)DKŽ_1'!$G$49+'perėja Nr.9(E_dalis)DKŽ_1'!$G$45+'perėja Nr.9(PVA_dalis)DKŽ_1'!$G$74</f>
        <v>0</v>
      </c>
    </row>
    <row r="26" spans="1:3">
      <c r="A26" s="519">
        <v>21</v>
      </c>
      <c r="B26" s="518" t="s">
        <v>375</v>
      </c>
      <c r="C26" s="517">
        <f>'DKŽ_1 (Nr.11 S)'!$G$47+'DKŽ_7 (Nr.11 E)'!$G$46</f>
        <v>0</v>
      </c>
    </row>
    <row r="27" spans="1:3">
      <c r="A27" s="519">
        <v>22</v>
      </c>
      <c r="B27" s="518" t="s">
        <v>370</v>
      </c>
      <c r="C27" s="517">
        <f>'DKŽ_2 (Nr.12 S)'!$G$51+'DKŽ_8 (Nr.12 E) '!$G$57</f>
        <v>0</v>
      </c>
    </row>
    <row r="28" spans="1:3">
      <c r="A28" s="519">
        <v>23</v>
      </c>
      <c r="B28" s="518" t="s">
        <v>365</v>
      </c>
      <c r="C28" s="517">
        <f>'DKŽ_3 (Nr.13 S)'!$G$46+'DKŽ_9 (Nr.13 E) '!$G$58</f>
        <v>0</v>
      </c>
    </row>
    <row r="29" spans="1:3">
      <c r="A29" s="519">
        <v>24</v>
      </c>
      <c r="B29" s="518" t="s">
        <v>360</v>
      </c>
      <c r="C29" s="517">
        <f>'DKŽ_4 (Nr.14 S)'!$G$37+'DKŽ_10 (Nr.14 E) '!$G$55</f>
        <v>0</v>
      </c>
    </row>
    <row r="30" spans="1:3">
      <c r="A30" s="519">
        <v>25</v>
      </c>
      <c r="B30" s="518" t="s">
        <v>335</v>
      </c>
      <c r="C30" s="517">
        <f>'DKŽ_5 (Nr.15 S)'!$G$43+'DKŽ_11 (Nr.15 E) '!$G$59</f>
        <v>0</v>
      </c>
    </row>
    <row r="31" spans="1:3">
      <c r="A31" s="519">
        <v>26</v>
      </c>
      <c r="B31" s="518" t="s">
        <v>242</v>
      </c>
      <c r="C31" s="517">
        <f>'DKŽ_6 (Nr.16 S)'!$G$47+'DKŽ_12 (Nr.16 E) '!$G$57</f>
        <v>0</v>
      </c>
    </row>
    <row r="32" spans="1:3" ht="39.6">
      <c r="A32" s="516" t="s">
        <v>605</v>
      </c>
      <c r="B32" s="515" t="s">
        <v>606</v>
      </c>
      <c r="C32" s="514">
        <f>SUM(C6:C29)</f>
        <v>0</v>
      </c>
    </row>
    <row r="35" spans="1:3">
      <c r="A35" s="513" t="s">
        <v>607</v>
      </c>
      <c r="B35" s="513"/>
      <c r="C35" s="513"/>
    </row>
    <row r="36" spans="1:3">
      <c r="A36" s="513"/>
      <c r="B36" s="513"/>
      <c r="C36" s="513"/>
    </row>
    <row r="37" spans="1:3">
      <c r="A37" s="513"/>
      <c r="B37" s="513"/>
      <c r="C37" s="513"/>
    </row>
    <row r="38" spans="1:3">
      <c r="A38" s="513"/>
      <c r="B38" s="513"/>
      <c r="C38" s="513"/>
    </row>
    <row r="39" spans="1:3">
      <c r="A39" s="513"/>
      <c r="B39" s="513"/>
      <c r="C39" s="513"/>
    </row>
  </sheetData>
  <mergeCells count="2">
    <mergeCell ref="A4:C4"/>
    <mergeCell ref="A35:C3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3F6AE-485D-43B7-A22B-916E7FF6955F}">
  <dimension ref="A1:I57"/>
  <sheetViews>
    <sheetView topLeftCell="E49" zoomScale="70" zoomScaleNormal="70" workbookViewId="0">
      <selection activeCell="G50" sqref="G50:G55"/>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370</v>
      </c>
      <c r="B3" s="453"/>
      <c r="C3" s="453"/>
      <c r="D3" s="453"/>
      <c r="E3" s="453"/>
      <c r="F3" s="453"/>
      <c r="G3" s="453"/>
      <c r="H3" s="45"/>
      <c r="I3" s="45"/>
    </row>
    <row r="4" spans="1:9" ht="33" customHeight="1">
      <c r="A4" s="453" t="s">
        <v>371</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352" t="s">
        <v>246</v>
      </c>
      <c r="C6" s="342" t="s">
        <v>247</v>
      </c>
      <c r="D6" s="343" t="s">
        <v>20</v>
      </c>
      <c r="E6" s="343">
        <v>35</v>
      </c>
      <c r="F6" s="196"/>
      <c r="G6" s="197">
        <f t="shared" ref="G6:G27" si="0">ROUND((E6*F6),2)</f>
        <v>0</v>
      </c>
      <c r="H6" s="46"/>
      <c r="I6" s="46"/>
    </row>
    <row r="7" spans="1:9" ht="33" customHeight="1">
      <c r="A7" s="198" t="s">
        <v>245</v>
      </c>
      <c r="B7" s="350" t="s">
        <v>248</v>
      </c>
      <c r="C7" s="48" t="s">
        <v>249</v>
      </c>
      <c r="D7" s="49" t="s">
        <v>20</v>
      </c>
      <c r="E7" s="49">
        <v>15</v>
      </c>
      <c r="F7" s="42"/>
      <c r="G7" s="169">
        <f t="shared" si="0"/>
        <v>0</v>
      </c>
      <c r="H7" s="46"/>
      <c r="I7" s="46"/>
    </row>
    <row r="8" spans="1:9" ht="33" customHeight="1">
      <c r="A8" s="198" t="s">
        <v>245</v>
      </c>
      <c r="B8" s="350" t="s">
        <v>250</v>
      </c>
      <c r="C8" s="48" t="s">
        <v>251</v>
      </c>
      <c r="D8" s="49" t="s">
        <v>20</v>
      </c>
      <c r="E8" s="49">
        <v>7</v>
      </c>
      <c r="F8" s="42"/>
      <c r="G8" s="169">
        <f t="shared" si="0"/>
        <v>0</v>
      </c>
      <c r="H8" s="46"/>
      <c r="I8" s="46"/>
    </row>
    <row r="9" spans="1:9" ht="33" customHeight="1">
      <c r="A9" s="198" t="s">
        <v>245</v>
      </c>
      <c r="B9" s="350" t="s">
        <v>252</v>
      </c>
      <c r="C9" s="48" t="s">
        <v>253</v>
      </c>
      <c r="D9" s="49" t="s">
        <v>20</v>
      </c>
      <c r="E9" s="49">
        <v>22</v>
      </c>
      <c r="F9" s="42"/>
      <c r="G9" s="169">
        <f t="shared" si="0"/>
        <v>0</v>
      </c>
      <c r="H9" s="46"/>
      <c r="I9" s="46"/>
    </row>
    <row r="10" spans="1:9" ht="33" customHeight="1">
      <c r="A10" s="198" t="s">
        <v>245</v>
      </c>
      <c r="B10" s="350" t="s">
        <v>254</v>
      </c>
      <c r="C10" s="48" t="s">
        <v>255</v>
      </c>
      <c r="D10" s="49" t="s">
        <v>20</v>
      </c>
      <c r="E10" s="49">
        <v>22</v>
      </c>
      <c r="F10" s="42"/>
      <c r="G10" s="169">
        <f t="shared" si="0"/>
        <v>0</v>
      </c>
      <c r="H10" s="46"/>
      <c r="I10" s="46"/>
    </row>
    <row r="11" spans="1:9" ht="33" customHeight="1">
      <c r="A11" s="198" t="s">
        <v>245</v>
      </c>
      <c r="B11" s="350" t="s">
        <v>256</v>
      </c>
      <c r="C11" s="48" t="s">
        <v>257</v>
      </c>
      <c r="D11" s="49" t="s">
        <v>52</v>
      </c>
      <c r="E11" s="49">
        <v>2</v>
      </c>
      <c r="F11" s="42"/>
      <c r="G11" s="169">
        <f t="shared" si="0"/>
        <v>0</v>
      </c>
      <c r="H11" s="46"/>
      <c r="I11" s="46"/>
    </row>
    <row r="12" spans="1:9" ht="33" customHeight="1">
      <c r="A12" s="198" t="s">
        <v>245</v>
      </c>
      <c r="B12" s="350" t="s">
        <v>258</v>
      </c>
      <c r="C12" s="48" t="s">
        <v>259</v>
      </c>
      <c r="D12" s="49" t="s">
        <v>52</v>
      </c>
      <c r="E12" s="49">
        <v>2</v>
      </c>
      <c r="F12" s="42"/>
      <c r="G12" s="169">
        <f t="shared" si="0"/>
        <v>0</v>
      </c>
      <c r="H12" s="46"/>
      <c r="I12" s="46"/>
    </row>
    <row r="13" spans="1:9" ht="33" customHeight="1">
      <c r="A13" s="198" t="s">
        <v>245</v>
      </c>
      <c r="B13" s="350" t="s">
        <v>260</v>
      </c>
      <c r="C13" s="48" t="s">
        <v>261</v>
      </c>
      <c r="D13" s="49" t="s">
        <v>52</v>
      </c>
      <c r="E13" s="49">
        <v>2</v>
      </c>
      <c r="F13" s="42"/>
      <c r="G13" s="169">
        <f t="shared" si="0"/>
        <v>0</v>
      </c>
      <c r="H13" s="46"/>
      <c r="I13" s="46"/>
    </row>
    <row r="14" spans="1:9" ht="33" customHeight="1">
      <c r="A14" s="198" t="s">
        <v>245</v>
      </c>
      <c r="B14" s="350" t="s">
        <v>262</v>
      </c>
      <c r="C14" s="48" t="s">
        <v>263</v>
      </c>
      <c r="D14" s="49" t="s">
        <v>49</v>
      </c>
      <c r="E14" s="49">
        <v>2</v>
      </c>
      <c r="F14" s="42"/>
      <c r="G14" s="169">
        <f t="shared" si="0"/>
        <v>0</v>
      </c>
      <c r="H14" s="46"/>
      <c r="I14" s="46"/>
    </row>
    <row r="15" spans="1:9" ht="33" customHeight="1">
      <c r="A15" s="198" t="s">
        <v>245</v>
      </c>
      <c r="B15" s="350" t="s">
        <v>264</v>
      </c>
      <c r="C15" s="48" t="s">
        <v>265</v>
      </c>
      <c r="D15" s="49" t="s">
        <v>52</v>
      </c>
      <c r="E15" s="49">
        <v>2</v>
      </c>
      <c r="F15" s="42"/>
      <c r="G15" s="169">
        <f t="shared" si="0"/>
        <v>0</v>
      </c>
      <c r="H15" s="46"/>
      <c r="I15" s="46"/>
    </row>
    <row r="16" spans="1:9" ht="33" customHeight="1">
      <c r="A16" s="198" t="s">
        <v>245</v>
      </c>
      <c r="B16" s="350" t="s">
        <v>266</v>
      </c>
      <c r="C16" s="48" t="s">
        <v>267</v>
      </c>
      <c r="D16" s="49" t="s">
        <v>20</v>
      </c>
      <c r="E16" s="49">
        <v>57</v>
      </c>
      <c r="F16" s="42"/>
      <c r="G16" s="169">
        <f t="shared" si="0"/>
        <v>0</v>
      </c>
      <c r="H16" s="46"/>
      <c r="I16" s="46"/>
    </row>
    <row r="17" spans="1:9" ht="33" customHeight="1">
      <c r="A17" s="198" t="s">
        <v>245</v>
      </c>
      <c r="B17" s="350" t="s">
        <v>268</v>
      </c>
      <c r="C17" s="48" t="s">
        <v>269</v>
      </c>
      <c r="D17" s="49" t="s">
        <v>20</v>
      </c>
      <c r="E17" s="49">
        <v>15</v>
      </c>
      <c r="F17" s="42"/>
      <c r="G17" s="169">
        <f t="shared" si="0"/>
        <v>0</v>
      </c>
      <c r="H17" s="46"/>
      <c r="I17" s="46"/>
    </row>
    <row r="18" spans="1:9" ht="33" customHeight="1">
      <c r="A18" s="198" t="s">
        <v>245</v>
      </c>
      <c r="B18" s="350" t="s">
        <v>270</v>
      </c>
      <c r="C18" s="48" t="s">
        <v>271</v>
      </c>
      <c r="D18" s="49" t="s">
        <v>20</v>
      </c>
      <c r="E18" s="49">
        <v>3</v>
      </c>
      <c r="F18" s="42"/>
      <c r="G18" s="169">
        <f t="shared" si="0"/>
        <v>0</v>
      </c>
      <c r="H18" s="46"/>
      <c r="I18" s="46"/>
    </row>
    <row r="19" spans="1:9" ht="33" customHeight="1">
      <c r="A19" s="198" t="s">
        <v>245</v>
      </c>
      <c r="B19" s="350" t="s">
        <v>272</v>
      </c>
      <c r="C19" s="48" t="s">
        <v>273</v>
      </c>
      <c r="D19" s="49" t="s">
        <v>20</v>
      </c>
      <c r="E19" s="49">
        <v>14</v>
      </c>
      <c r="F19" s="42"/>
      <c r="G19" s="169">
        <f t="shared" si="0"/>
        <v>0</v>
      </c>
      <c r="H19" s="46"/>
      <c r="I19" s="46"/>
    </row>
    <row r="20" spans="1:9" ht="33" customHeight="1">
      <c r="A20" s="198" t="s">
        <v>245</v>
      </c>
      <c r="B20" s="350" t="s">
        <v>274</v>
      </c>
      <c r="C20" s="48" t="s">
        <v>275</v>
      </c>
      <c r="D20" s="49" t="s">
        <v>52</v>
      </c>
      <c r="E20" s="49">
        <v>6</v>
      </c>
      <c r="F20" s="42"/>
      <c r="G20" s="169">
        <f t="shared" si="0"/>
        <v>0</v>
      </c>
      <c r="H20" s="46"/>
      <c r="I20" s="46"/>
    </row>
    <row r="21" spans="1:9" ht="33" customHeight="1">
      <c r="A21" s="198" t="s">
        <v>245</v>
      </c>
      <c r="B21" s="350" t="s">
        <v>276</v>
      </c>
      <c r="C21" s="48" t="s">
        <v>56</v>
      </c>
      <c r="D21" s="49" t="s">
        <v>52</v>
      </c>
      <c r="E21" s="49">
        <v>5</v>
      </c>
      <c r="F21" s="42"/>
      <c r="G21" s="169">
        <f t="shared" si="0"/>
        <v>0</v>
      </c>
      <c r="H21" s="46"/>
      <c r="I21" s="46"/>
    </row>
    <row r="22" spans="1:9" ht="33" customHeight="1">
      <c r="A22" s="198" t="s">
        <v>245</v>
      </c>
      <c r="B22" s="350" t="s">
        <v>277</v>
      </c>
      <c r="C22" s="48" t="s">
        <v>278</v>
      </c>
      <c r="D22" s="49" t="s">
        <v>49</v>
      </c>
      <c r="E22" s="49">
        <v>1</v>
      </c>
      <c r="F22" s="42"/>
      <c r="G22" s="169">
        <f t="shared" si="0"/>
        <v>0</v>
      </c>
      <c r="H22" s="46"/>
      <c r="I22" s="46"/>
    </row>
    <row r="23" spans="1:9" ht="33" customHeight="1">
      <c r="A23" s="198" t="s">
        <v>245</v>
      </c>
      <c r="B23" s="350" t="s">
        <v>279</v>
      </c>
      <c r="C23" s="48" t="s">
        <v>280</v>
      </c>
      <c r="D23" s="49" t="s">
        <v>49</v>
      </c>
      <c r="E23" s="49">
        <v>2</v>
      </c>
      <c r="F23" s="42"/>
      <c r="G23" s="169">
        <f t="shared" si="0"/>
        <v>0</v>
      </c>
      <c r="H23" s="46"/>
      <c r="I23" s="46"/>
    </row>
    <row r="24" spans="1:9" ht="33" customHeight="1">
      <c r="A24" s="198" t="s">
        <v>245</v>
      </c>
      <c r="B24" s="350" t="s">
        <v>281</v>
      </c>
      <c r="C24" s="48" t="s">
        <v>60</v>
      </c>
      <c r="D24" s="49" t="s">
        <v>49</v>
      </c>
      <c r="E24" s="49">
        <v>1</v>
      </c>
      <c r="F24" s="42"/>
      <c r="G24" s="169">
        <f t="shared" si="0"/>
        <v>0</v>
      </c>
      <c r="H24" s="46"/>
      <c r="I24" s="46"/>
    </row>
    <row r="25" spans="1:9" ht="33" customHeight="1">
      <c r="A25" s="198" t="s">
        <v>245</v>
      </c>
      <c r="B25" s="350" t="s">
        <v>282</v>
      </c>
      <c r="C25" s="48" t="s">
        <v>283</v>
      </c>
      <c r="D25" s="49" t="s">
        <v>49</v>
      </c>
      <c r="E25" s="49">
        <v>1</v>
      </c>
      <c r="F25" s="42"/>
      <c r="G25" s="169">
        <f t="shared" si="0"/>
        <v>0</v>
      </c>
      <c r="H25" s="46"/>
      <c r="I25" s="46"/>
    </row>
    <row r="26" spans="1:9" ht="33" customHeight="1">
      <c r="A26" s="198" t="s">
        <v>245</v>
      </c>
      <c r="B26" s="350" t="s">
        <v>284</v>
      </c>
      <c r="C26" s="48" t="s">
        <v>285</v>
      </c>
      <c r="D26" s="49" t="s">
        <v>49</v>
      </c>
      <c r="E26" s="49">
        <v>1</v>
      </c>
      <c r="F26" s="42"/>
      <c r="G26" s="169">
        <f t="shared" si="0"/>
        <v>0</v>
      </c>
    </row>
    <row r="27" spans="1:9" ht="33" customHeight="1">
      <c r="A27" s="198" t="s">
        <v>245</v>
      </c>
      <c r="B27" s="350" t="s">
        <v>286</v>
      </c>
      <c r="C27" s="48" t="s">
        <v>287</v>
      </c>
      <c r="D27" s="49" t="s">
        <v>124</v>
      </c>
      <c r="E27" s="50">
        <v>10</v>
      </c>
      <c r="F27" s="42"/>
      <c r="G27" s="169">
        <f t="shared" si="0"/>
        <v>0</v>
      </c>
    </row>
    <row r="28" spans="1:9" ht="33" customHeight="1">
      <c r="A28" s="198" t="s">
        <v>245</v>
      </c>
      <c r="B28" s="350" t="s">
        <v>288</v>
      </c>
      <c r="C28" s="48" t="s">
        <v>372</v>
      </c>
      <c r="D28" s="49" t="s">
        <v>124</v>
      </c>
      <c r="E28" s="50">
        <v>7</v>
      </c>
      <c r="F28" s="4"/>
      <c r="G28" s="169">
        <f>ROUND((E28*F28),2)</f>
        <v>0</v>
      </c>
    </row>
    <row r="29" spans="1:9" ht="33" customHeight="1" thickBot="1">
      <c r="A29" s="199" t="s">
        <v>245</v>
      </c>
      <c r="B29" s="351" t="s">
        <v>290</v>
      </c>
      <c r="C29" s="201" t="s">
        <v>291</v>
      </c>
      <c r="D29" s="202" t="s">
        <v>49</v>
      </c>
      <c r="E29" s="202">
        <v>1</v>
      </c>
      <c r="F29" s="174"/>
      <c r="G29" s="175">
        <f t="shared" ref="G29:G56" si="1">ROUND((E29*F29),2)</f>
        <v>0</v>
      </c>
      <c r="H29" s="71" t="s">
        <v>93</v>
      </c>
      <c r="I29" s="53">
        <f>ROUND(SUM(G6:G29),2)</f>
        <v>0</v>
      </c>
    </row>
    <row r="30" spans="1:9" ht="33" customHeight="1">
      <c r="A30" s="192" t="s">
        <v>292</v>
      </c>
      <c r="B30" s="352" t="s">
        <v>293</v>
      </c>
      <c r="C30" s="342" t="s">
        <v>294</v>
      </c>
      <c r="D30" s="343" t="s">
        <v>49</v>
      </c>
      <c r="E30" s="343">
        <v>1</v>
      </c>
      <c r="F30" s="205"/>
      <c r="G30" s="197">
        <f t="shared" si="1"/>
        <v>0</v>
      </c>
      <c r="H30" s="46"/>
      <c r="I30" s="46"/>
    </row>
    <row r="31" spans="1:9" ht="33" customHeight="1" thickBot="1">
      <c r="A31" s="199" t="s">
        <v>292</v>
      </c>
      <c r="B31" s="351" t="s">
        <v>295</v>
      </c>
      <c r="C31" s="201" t="s">
        <v>373</v>
      </c>
      <c r="D31" s="202" t="s">
        <v>52</v>
      </c>
      <c r="E31" s="202">
        <v>2</v>
      </c>
      <c r="F31" s="174"/>
      <c r="G31" s="175">
        <f t="shared" si="1"/>
        <v>0</v>
      </c>
      <c r="H31" s="71" t="s">
        <v>110</v>
      </c>
      <c r="I31" s="53">
        <f>ROUND(SUM(G30:G31),2)</f>
        <v>0</v>
      </c>
    </row>
    <row r="32" spans="1:9" ht="47.25" customHeight="1">
      <c r="A32" s="192" t="s">
        <v>297</v>
      </c>
      <c r="B32" s="352" t="s">
        <v>298</v>
      </c>
      <c r="C32" s="342" t="s">
        <v>299</v>
      </c>
      <c r="D32" s="343" t="s">
        <v>20</v>
      </c>
      <c r="E32" s="343">
        <v>35</v>
      </c>
      <c r="F32" s="205"/>
      <c r="G32" s="197">
        <f t="shared" si="1"/>
        <v>0</v>
      </c>
      <c r="H32" s="54"/>
      <c r="I32" s="55"/>
    </row>
    <row r="33" spans="1:9" ht="60" customHeight="1">
      <c r="A33" s="198" t="s">
        <v>297</v>
      </c>
      <c r="B33" s="350" t="s">
        <v>300</v>
      </c>
      <c r="C33" s="48" t="s">
        <v>301</v>
      </c>
      <c r="D33" s="49" t="s">
        <v>20</v>
      </c>
      <c r="E33" s="49">
        <v>22</v>
      </c>
      <c r="F33" s="4"/>
      <c r="G33" s="169">
        <f t="shared" si="1"/>
        <v>0</v>
      </c>
      <c r="H33" s="54"/>
      <c r="I33" s="55"/>
    </row>
    <row r="34" spans="1:9" ht="33" customHeight="1">
      <c r="A34" s="486" t="s">
        <v>297</v>
      </c>
      <c r="B34" s="350" t="s">
        <v>302</v>
      </c>
      <c r="C34" s="48" t="s">
        <v>303</v>
      </c>
      <c r="D34" s="49" t="s">
        <v>20</v>
      </c>
      <c r="E34" s="49">
        <v>22</v>
      </c>
      <c r="F34" s="487"/>
      <c r="G34" s="454">
        <f t="shared" si="1"/>
        <v>0</v>
      </c>
      <c r="H34" s="54"/>
      <c r="I34" s="55"/>
    </row>
    <row r="35" spans="1:9" ht="33" customHeight="1">
      <c r="A35" s="486"/>
      <c r="B35" s="350" t="s">
        <v>304</v>
      </c>
      <c r="C35" s="48" t="s">
        <v>305</v>
      </c>
      <c r="D35" s="49" t="s">
        <v>20</v>
      </c>
      <c r="E35" s="49">
        <v>75</v>
      </c>
      <c r="F35" s="487"/>
      <c r="G35" s="454"/>
      <c r="H35" s="54"/>
      <c r="I35" s="55"/>
    </row>
    <row r="36" spans="1:9" ht="33" customHeight="1">
      <c r="A36" s="486"/>
      <c r="B36" s="350" t="s">
        <v>306</v>
      </c>
      <c r="C36" s="48" t="s">
        <v>307</v>
      </c>
      <c r="D36" s="49" t="s">
        <v>20</v>
      </c>
      <c r="E36" s="49">
        <v>14</v>
      </c>
      <c r="F36" s="487"/>
      <c r="G36" s="454"/>
      <c r="H36" s="54"/>
      <c r="I36" s="55"/>
    </row>
    <row r="37" spans="1:9" ht="33" customHeight="1">
      <c r="A37" s="207" t="s">
        <v>297</v>
      </c>
      <c r="B37" s="350" t="s">
        <v>308</v>
      </c>
      <c r="C37" s="48" t="s">
        <v>309</v>
      </c>
      <c r="D37" s="49" t="s">
        <v>52</v>
      </c>
      <c r="E37" s="49">
        <v>6</v>
      </c>
      <c r="F37" s="73"/>
      <c r="G37" s="169">
        <f t="shared" si="1"/>
        <v>0</v>
      </c>
      <c r="H37" s="54"/>
      <c r="I37" s="55"/>
    </row>
    <row r="38" spans="1:9" ht="33" customHeight="1">
      <c r="A38" s="207" t="s">
        <v>297</v>
      </c>
      <c r="B38" s="350" t="s">
        <v>310</v>
      </c>
      <c r="C38" s="48" t="s">
        <v>311</v>
      </c>
      <c r="D38" s="49" t="s">
        <v>49</v>
      </c>
      <c r="E38" s="49">
        <v>2</v>
      </c>
      <c r="F38" s="73"/>
      <c r="G38" s="169">
        <f t="shared" si="1"/>
        <v>0</v>
      </c>
      <c r="H38" s="54"/>
      <c r="I38" s="55"/>
    </row>
    <row r="39" spans="1:9" ht="33" customHeight="1">
      <c r="A39" s="207" t="s">
        <v>297</v>
      </c>
      <c r="B39" s="350" t="s">
        <v>312</v>
      </c>
      <c r="C39" s="48" t="s">
        <v>313</v>
      </c>
      <c r="D39" s="49" t="s">
        <v>49</v>
      </c>
      <c r="E39" s="49">
        <v>2</v>
      </c>
      <c r="F39" s="73"/>
      <c r="G39" s="169">
        <f t="shared" si="1"/>
        <v>0</v>
      </c>
    </row>
    <row r="40" spans="1:9" ht="71.25" customHeight="1">
      <c r="A40" s="207" t="s">
        <v>297</v>
      </c>
      <c r="B40" s="350" t="s">
        <v>314</v>
      </c>
      <c r="C40" s="48" t="s">
        <v>315</v>
      </c>
      <c r="D40" s="49" t="s">
        <v>52</v>
      </c>
      <c r="E40" s="49">
        <v>2</v>
      </c>
      <c r="F40" s="73"/>
      <c r="G40" s="169">
        <f t="shared" si="1"/>
        <v>0</v>
      </c>
    </row>
    <row r="41" spans="1:9" ht="30" customHeight="1">
      <c r="A41" s="486" t="s">
        <v>297</v>
      </c>
      <c r="B41" s="488" t="s">
        <v>316</v>
      </c>
      <c r="C41" s="48" t="s">
        <v>317</v>
      </c>
      <c r="D41" s="459" t="s">
        <v>49</v>
      </c>
      <c r="E41" s="459">
        <v>2</v>
      </c>
      <c r="F41" s="487"/>
      <c r="G41" s="454">
        <f t="shared" si="1"/>
        <v>0</v>
      </c>
    </row>
    <row r="42" spans="1:9" ht="30" customHeight="1">
      <c r="A42" s="486"/>
      <c r="B42" s="488"/>
      <c r="C42" s="48" t="s">
        <v>318</v>
      </c>
      <c r="D42" s="459"/>
      <c r="E42" s="459"/>
      <c r="F42" s="487"/>
      <c r="G42" s="454"/>
      <c r="H42" s="17"/>
    </row>
    <row r="43" spans="1:9" ht="30" customHeight="1">
      <c r="A43" s="486"/>
      <c r="B43" s="488"/>
      <c r="C43" s="48" t="s">
        <v>319</v>
      </c>
      <c r="D43" s="459"/>
      <c r="E43" s="459"/>
      <c r="F43" s="487"/>
      <c r="G43" s="454"/>
    </row>
    <row r="44" spans="1:9" ht="30" customHeight="1">
      <c r="A44" s="486" t="s">
        <v>297</v>
      </c>
      <c r="B44" s="488" t="s">
        <v>320</v>
      </c>
      <c r="C44" s="48" t="s">
        <v>321</v>
      </c>
      <c r="D44" s="459" t="s">
        <v>49</v>
      </c>
      <c r="E44" s="459">
        <v>1</v>
      </c>
      <c r="F44" s="489"/>
      <c r="G44" s="454">
        <f t="shared" si="1"/>
        <v>0</v>
      </c>
    </row>
    <row r="45" spans="1:9" ht="30" customHeight="1">
      <c r="A45" s="486"/>
      <c r="B45" s="488"/>
      <c r="C45" s="48" t="s">
        <v>322</v>
      </c>
      <c r="D45" s="459"/>
      <c r="E45" s="459"/>
      <c r="F45" s="489"/>
      <c r="G45" s="454"/>
    </row>
    <row r="46" spans="1:9" ht="30" customHeight="1">
      <c r="A46" s="486"/>
      <c r="B46" s="488"/>
      <c r="C46" s="48" t="s">
        <v>323</v>
      </c>
      <c r="D46" s="459"/>
      <c r="E46" s="459"/>
      <c r="F46" s="489"/>
      <c r="G46" s="454"/>
    </row>
    <row r="47" spans="1:9" ht="30" customHeight="1">
      <c r="A47" s="486"/>
      <c r="B47" s="488"/>
      <c r="C47" s="48" t="s">
        <v>324</v>
      </c>
      <c r="D47" s="459"/>
      <c r="E47" s="459"/>
      <c r="F47" s="489"/>
      <c r="G47" s="454"/>
    </row>
    <row r="48" spans="1:9" ht="30" customHeight="1">
      <c r="A48" s="486"/>
      <c r="B48" s="488"/>
      <c r="C48" s="48" t="s">
        <v>325</v>
      </c>
      <c r="D48" s="459"/>
      <c r="E48" s="459"/>
      <c r="F48" s="489"/>
      <c r="G48" s="454"/>
    </row>
    <row r="49" spans="1:9" ht="30" customHeight="1">
      <c r="A49" s="486"/>
      <c r="B49" s="488"/>
      <c r="C49" s="48" t="s">
        <v>326</v>
      </c>
      <c r="D49" s="459"/>
      <c r="E49" s="459"/>
      <c r="F49" s="489"/>
      <c r="G49" s="454"/>
    </row>
    <row r="50" spans="1:9" ht="30" customHeight="1">
      <c r="A50" s="486" t="s">
        <v>297</v>
      </c>
      <c r="B50" s="488" t="s">
        <v>327</v>
      </c>
      <c r="C50" s="48" t="s">
        <v>328</v>
      </c>
      <c r="D50" s="459" t="s">
        <v>49</v>
      </c>
      <c r="E50" s="459">
        <v>2</v>
      </c>
      <c r="F50" s="489"/>
      <c r="G50" s="454">
        <f t="shared" si="1"/>
        <v>0</v>
      </c>
    </row>
    <row r="51" spans="1:9" ht="30" customHeight="1">
      <c r="A51" s="486"/>
      <c r="B51" s="488"/>
      <c r="C51" s="48" t="s">
        <v>329</v>
      </c>
      <c r="D51" s="459"/>
      <c r="E51" s="459"/>
      <c r="F51" s="489"/>
      <c r="G51" s="454"/>
    </row>
    <row r="52" spans="1:9" ht="30" customHeight="1">
      <c r="A52" s="486"/>
      <c r="B52" s="488"/>
      <c r="C52" s="48" t="s">
        <v>323</v>
      </c>
      <c r="D52" s="459"/>
      <c r="E52" s="459"/>
      <c r="F52" s="489"/>
      <c r="G52" s="454"/>
    </row>
    <row r="53" spans="1:9" ht="30" customHeight="1">
      <c r="A53" s="486"/>
      <c r="B53" s="488"/>
      <c r="C53" s="48" t="s">
        <v>324</v>
      </c>
      <c r="D53" s="459"/>
      <c r="E53" s="459"/>
      <c r="F53" s="489"/>
      <c r="G53" s="454"/>
    </row>
    <row r="54" spans="1:9" ht="30" customHeight="1">
      <c r="A54" s="486"/>
      <c r="B54" s="488"/>
      <c r="C54" s="48" t="s">
        <v>330</v>
      </c>
      <c r="D54" s="459"/>
      <c r="E54" s="459"/>
      <c r="F54" s="489"/>
      <c r="G54" s="454"/>
    </row>
    <row r="55" spans="1:9" ht="30" customHeight="1">
      <c r="A55" s="486"/>
      <c r="B55" s="488"/>
      <c r="C55" s="48" t="s">
        <v>326</v>
      </c>
      <c r="D55" s="459"/>
      <c r="E55" s="459"/>
      <c r="F55" s="489"/>
      <c r="G55" s="454"/>
    </row>
    <row r="56" spans="1:9" ht="28.2" thickBot="1">
      <c r="A56" s="353" t="s">
        <v>297</v>
      </c>
      <c r="B56" s="351" t="s">
        <v>331</v>
      </c>
      <c r="C56" s="201" t="s">
        <v>332</v>
      </c>
      <c r="D56" s="202" t="s">
        <v>52</v>
      </c>
      <c r="E56" s="202">
        <v>1</v>
      </c>
      <c r="F56" s="187"/>
      <c r="G56" s="175">
        <f t="shared" si="1"/>
        <v>0</v>
      </c>
      <c r="H56" s="71" t="s">
        <v>333</v>
      </c>
      <c r="I56" s="53">
        <f>ROUND(SUM(G32:G56),2)</f>
        <v>0</v>
      </c>
    </row>
    <row r="57" spans="1:9" ht="41.4">
      <c r="F57" s="354" t="s">
        <v>374</v>
      </c>
      <c r="G57" s="25">
        <f>SUM(G6:G56)</f>
        <v>0</v>
      </c>
    </row>
  </sheetData>
  <mergeCells count="24">
    <mergeCell ref="G50:G55"/>
    <mergeCell ref="A44:A49"/>
    <mergeCell ref="B44:B49"/>
    <mergeCell ref="D44:D49"/>
    <mergeCell ref="E44:E49"/>
    <mergeCell ref="F44:F49"/>
    <mergeCell ref="G44:G49"/>
    <mergeCell ref="A50:A55"/>
    <mergeCell ref="B50:B55"/>
    <mergeCell ref="D50:D55"/>
    <mergeCell ref="E50:E55"/>
    <mergeCell ref="F50:F55"/>
    <mergeCell ref="G41:G43"/>
    <mergeCell ref="A1:G1"/>
    <mergeCell ref="A3:G3"/>
    <mergeCell ref="A4:G4"/>
    <mergeCell ref="A34:A36"/>
    <mergeCell ref="F34:F36"/>
    <mergeCell ref="G34:G36"/>
    <mergeCell ref="A41:A43"/>
    <mergeCell ref="B41:B43"/>
    <mergeCell ref="D41:D43"/>
    <mergeCell ref="E41:E43"/>
    <mergeCell ref="F41:F4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DE16-B61C-4ABE-9691-FADC8BAB6D7C}">
  <dimension ref="A1:I46"/>
  <sheetViews>
    <sheetView topLeftCell="E35" zoomScale="70" zoomScaleNormal="70" workbookViewId="0">
      <selection activeCell="B28" sqref="B28"/>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375</v>
      </c>
      <c r="B3" s="453"/>
      <c r="C3" s="453"/>
      <c r="D3" s="453"/>
      <c r="E3" s="453"/>
      <c r="F3" s="453"/>
      <c r="G3" s="453"/>
      <c r="H3" s="45"/>
      <c r="I3" s="45"/>
    </row>
    <row r="4" spans="1:9" ht="33" customHeight="1">
      <c r="A4" s="453" t="s">
        <v>376</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341" t="s">
        <v>246</v>
      </c>
      <c r="C6" s="342" t="s">
        <v>247</v>
      </c>
      <c r="D6" s="343" t="s">
        <v>20</v>
      </c>
      <c r="E6" s="343">
        <v>25</v>
      </c>
      <c r="F6" s="196"/>
      <c r="G6" s="197">
        <f t="shared" ref="G6:G27" si="0">ROUND((E6*F6),2)</f>
        <v>0</v>
      </c>
      <c r="H6" s="46"/>
      <c r="I6" s="46"/>
    </row>
    <row r="7" spans="1:9" ht="33" customHeight="1">
      <c r="A7" s="198" t="s">
        <v>245</v>
      </c>
      <c r="B7" s="77" t="s">
        <v>248</v>
      </c>
      <c r="C7" s="48" t="s">
        <v>249</v>
      </c>
      <c r="D7" s="49" t="s">
        <v>20</v>
      </c>
      <c r="E7" s="49">
        <v>18</v>
      </c>
      <c r="F7" s="42"/>
      <c r="G7" s="169">
        <f t="shared" si="0"/>
        <v>0</v>
      </c>
      <c r="H7" s="46"/>
      <c r="I7" s="46"/>
    </row>
    <row r="8" spans="1:9" ht="33" customHeight="1">
      <c r="A8" s="198" t="s">
        <v>245</v>
      </c>
      <c r="B8" s="77" t="s">
        <v>250</v>
      </c>
      <c r="C8" s="48" t="s">
        <v>251</v>
      </c>
      <c r="D8" s="49" t="s">
        <v>20</v>
      </c>
      <c r="E8" s="49">
        <v>9</v>
      </c>
      <c r="F8" s="42"/>
      <c r="G8" s="169">
        <f t="shared" si="0"/>
        <v>0</v>
      </c>
      <c r="H8" s="46"/>
      <c r="I8" s="46"/>
    </row>
    <row r="9" spans="1:9" ht="33" customHeight="1">
      <c r="A9" s="198" t="s">
        <v>245</v>
      </c>
      <c r="B9" s="77" t="s">
        <v>252</v>
      </c>
      <c r="C9" s="48" t="s">
        <v>253</v>
      </c>
      <c r="D9" s="49" t="s">
        <v>20</v>
      </c>
      <c r="E9" s="49">
        <v>27</v>
      </c>
      <c r="F9" s="42"/>
      <c r="G9" s="169">
        <f t="shared" si="0"/>
        <v>0</v>
      </c>
      <c r="H9" s="46"/>
      <c r="I9" s="46"/>
    </row>
    <row r="10" spans="1:9" ht="33" customHeight="1">
      <c r="A10" s="198" t="s">
        <v>245</v>
      </c>
      <c r="B10" s="77" t="s">
        <v>254</v>
      </c>
      <c r="C10" s="48" t="s">
        <v>255</v>
      </c>
      <c r="D10" s="49" t="s">
        <v>20</v>
      </c>
      <c r="E10" s="49">
        <v>27</v>
      </c>
      <c r="F10" s="42"/>
      <c r="G10" s="169">
        <f t="shared" si="0"/>
        <v>0</v>
      </c>
      <c r="H10" s="46"/>
      <c r="I10" s="46"/>
    </row>
    <row r="11" spans="1:9" ht="33" customHeight="1">
      <c r="A11" s="198" t="s">
        <v>245</v>
      </c>
      <c r="B11" s="77" t="s">
        <v>256</v>
      </c>
      <c r="C11" s="48" t="s">
        <v>257</v>
      </c>
      <c r="D11" s="49" t="s">
        <v>52</v>
      </c>
      <c r="E11" s="49">
        <v>2</v>
      </c>
      <c r="F11" s="42"/>
      <c r="G11" s="169">
        <f t="shared" si="0"/>
        <v>0</v>
      </c>
      <c r="H11" s="46"/>
      <c r="I11" s="46"/>
    </row>
    <row r="12" spans="1:9" ht="33" customHeight="1">
      <c r="A12" s="198" t="s">
        <v>245</v>
      </c>
      <c r="B12" s="77" t="s">
        <v>258</v>
      </c>
      <c r="C12" s="48" t="s">
        <v>259</v>
      </c>
      <c r="D12" s="49" t="s">
        <v>52</v>
      </c>
      <c r="E12" s="49">
        <v>2</v>
      </c>
      <c r="F12" s="42"/>
      <c r="G12" s="169">
        <f t="shared" si="0"/>
        <v>0</v>
      </c>
      <c r="H12" s="46"/>
      <c r="I12" s="46"/>
    </row>
    <row r="13" spans="1:9" ht="33" customHeight="1">
      <c r="A13" s="198" t="s">
        <v>245</v>
      </c>
      <c r="B13" s="77" t="s">
        <v>260</v>
      </c>
      <c r="C13" s="48" t="s">
        <v>261</v>
      </c>
      <c r="D13" s="49" t="s">
        <v>52</v>
      </c>
      <c r="E13" s="49">
        <v>2</v>
      </c>
      <c r="F13" s="42"/>
      <c r="G13" s="169">
        <f t="shared" si="0"/>
        <v>0</v>
      </c>
      <c r="H13" s="46"/>
      <c r="I13" s="46"/>
    </row>
    <row r="14" spans="1:9" ht="33" customHeight="1">
      <c r="A14" s="198" t="s">
        <v>245</v>
      </c>
      <c r="B14" s="77" t="s">
        <v>262</v>
      </c>
      <c r="C14" s="48" t="s">
        <v>263</v>
      </c>
      <c r="D14" s="49" t="s">
        <v>49</v>
      </c>
      <c r="E14" s="49">
        <v>2</v>
      </c>
      <c r="F14" s="42"/>
      <c r="G14" s="169">
        <f t="shared" si="0"/>
        <v>0</v>
      </c>
      <c r="H14" s="46"/>
      <c r="I14" s="46"/>
    </row>
    <row r="15" spans="1:9" ht="33" customHeight="1">
      <c r="A15" s="198" t="s">
        <v>245</v>
      </c>
      <c r="B15" s="77" t="s">
        <v>264</v>
      </c>
      <c r="C15" s="48" t="s">
        <v>265</v>
      </c>
      <c r="D15" s="49" t="s">
        <v>52</v>
      </c>
      <c r="E15" s="49">
        <v>2</v>
      </c>
      <c r="F15" s="42"/>
      <c r="G15" s="169">
        <f t="shared" si="0"/>
        <v>0</v>
      </c>
      <c r="H15" s="46"/>
      <c r="I15" s="46"/>
    </row>
    <row r="16" spans="1:9" ht="33" customHeight="1">
      <c r="A16" s="198" t="s">
        <v>245</v>
      </c>
      <c r="B16" s="77" t="s">
        <v>266</v>
      </c>
      <c r="C16" s="48" t="s">
        <v>267</v>
      </c>
      <c r="D16" s="49" t="s">
        <v>20</v>
      </c>
      <c r="E16" s="49">
        <v>52</v>
      </c>
      <c r="F16" s="42"/>
      <c r="G16" s="169">
        <f t="shared" si="0"/>
        <v>0</v>
      </c>
      <c r="H16" s="46"/>
      <c r="I16" s="46"/>
    </row>
    <row r="17" spans="1:9" ht="33" customHeight="1">
      <c r="A17" s="198" t="s">
        <v>245</v>
      </c>
      <c r="B17" s="77" t="s">
        <v>268</v>
      </c>
      <c r="C17" s="48" t="s">
        <v>269</v>
      </c>
      <c r="D17" s="49" t="s">
        <v>20</v>
      </c>
      <c r="E17" s="49">
        <v>12</v>
      </c>
      <c r="F17" s="42"/>
      <c r="G17" s="169">
        <f t="shared" si="0"/>
        <v>0</v>
      </c>
      <c r="H17" s="46"/>
      <c r="I17" s="46"/>
    </row>
    <row r="18" spans="1:9" ht="33" customHeight="1">
      <c r="A18" s="198" t="s">
        <v>245</v>
      </c>
      <c r="B18" s="77" t="s">
        <v>270</v>
      </c>
      <c r="C18" s="48" t="s">
        <v>273</v>
      </c>
      <c r="D18" s="49" t="s">
        <v>20</v>
      </c>
      <c r="E18" s="49">
        <v>14</v>
      </c>
      <c r="F18" s="42"/>
      <c r="G18" s="169">
        <f t="shared" si="0"/>
        <v>0</v>
      </c>
      <c r="H18" s="46"/>
      <c r="I18" s="46"/>
    </row>
    <row r="19" spans="1:9" ht="33" customHeight="1">
      <c r="A19" s="198" t="s">
        <v>245</v>
      </c>
      <c r="B19" s="77" t="s">
        <v>272</v>
      </c>
      <c r="C19" s="48" t="s">
        <v>275</v>
      </c>
      <c r="D19" s="49" t="s">
        <v>52</v>
      </c>
      <c r="E19" s="49">
        <v>4</v>
      </c>
      <c r="F19" s="42"/>
      <c r="G19" s="169">
        <f t="shared" si="0"/>
        <v>0</v>
      </c>
      <c r="H19" s="46"/>
      <c r="I19" s="46"/>
    </row>
    <row r="20" spans="1:9" ht="33" customHeight="1">
      <c r="A20" s="198" t="s">
        <v>245</v>
      </c>
      <c r="B20" s="77" t="s">
        <v>274</v>
      </c>
      <c r="C20" s="48" t="s">
        <v>56</v>
      </c>
      <c r="D20" s="49" t="s">
        <v>52</v>
      </c>
      <c r="E20" s="49">
        <v>4</v>
      </c>
      <c r="F20" s="42"/>
      <c r="G20" s="169">
        <f t="shared" si="0"/>
        <v>0</v>
      </c>
      <c r="H20" s="46"/>
      <c r="I20" s="46"/>
    </row>
    <row r="21" spans="1:9" ht="33" customHeight="1">
      <c r="A21" s="198" t="s">
        <v>245</v>
      </c>
      <c r="B21" s="77" t="s">
        <v>276</v>
      </c>
      <c r="C21" s="48" t="s">
        <v>280</v>
      </c>
      <c r="D21" s="49" t="s">
        <v>49</v>
      </c>
      <c r="E21" s="49">
        <v>2</v>
      </c>
      <c r="F21" s="42"/>
      <c r="G21" s="169">
        <f t="shared" si="0"/>
        <v>0</v>
      </c>
      <c r="H21" s="46"/>
      <c r="I21" s="46"/>
    </row>
    <row r="22" spans="1:9" ht="33" customHeight="1">
      <c r="A22" s="198" t="s">
        <v>245</v>
      </c>
      <c r="B22" s="77" t="s">
        <v>277</v>
      </c>
      <c r="C22" s="48" t="s">
        <v>60</v>
      </c>
      <c r="D22" s="49" t="s">
        <v>49</v>
      </c>
      <c r="E22" s="49">
        <v>1</v>
      </c>
      <c r="F22" s="42"/>
      <c r="G22" s="169">
        <f t="shared" si="0"/>
        <v>0</v>
      </c>
      <c r="H22" s="46"/>
      <c r="I22" s="46"/>
    </row>
    <row r="23" spans="1:9" ht="33" customHeight="1">
      <c r="A23" s="198" t="s">
        <v>245</v>
      </c>
      <c r="B23" s="77" t="s">
        <v>279</v>
      </c>
      <c r="C23" s="48" t="s">
        <v>283</v>
      </c>
      <c r="D23" s="49" t="s">
        <v>49</v>
      </c>
      <c r="E23" s="49">
        <v>1</v>
      </c>
      <c r="F23" s="42"/>
      <c r="G23" s="169">
        <f t="shared" si="0"/>
        <v>0</v>
      </c>
      <c r="H23" s="46"/>
      <c r="I23" s="46"/>
    </row>
    <row r="24" spans="1:9" ht="33" customHeight="1">
      <c r="A24" s="198" t="s">
        <v>245</v>
      </c>
      <c r="B24" s="77" t="s">
        <v>281</v>
      </c>
      <c r="C24" s="48" t="s">
        <v>285</v>
      </c>
      <c r="D24" s="49" t="s">
        <v>49</v>
      </c>
      <c r="E24" s="49">
        <v>1</v>
      </c>
      <c r="F24" s="42"/>
      <c r="G24" s="169">
        <f t="shared" si="0"/>
        <v>0</v>
      </c>
      <c r="H24" s="46"/>
      <c r="I24" s="46"/>
    </row>
    <row r="25" spans="1:9" ht="33" customHeight="1">
      <c r="A25" s="198" t="s">
        <v>245</v>
      </c>
      <c r="B25" s="77" t="s">
        <v>282</v>
      </c>
      <c r="C25" s="48" t="s">
        <v>287</v>
      </c>
      <c r="D25" s="49" t="s">
        <v>124</v>
      </c>
      <c r="E25" s="50">
        <v>2</v>
      </c>
      <c r="F25" s="42"/>
      <c r="G25" s="169">
        <f t="shared" si="0"/>
        <v>0</v>
      </c>
      <c r="H25" s="46"/>
      <c r="I25" s="46"/>
    </row>
    <row r="26" spans="1:9" ht="33" customHeight="1" thickBot="1">
      <c r="A26" s="199" t="s">
        <v>245</v>
      </c>
      <c r="B26" s="344" t="s">
        <v>284</v>
      </c>
      <c r="C26" s="201" t="s">
        <v>291</v>
      </c>
      <c r="D26" s="202" t="s">
        <v>49</v>
      </c>
      <c r="E26" s="202">
        <v>1</v>
      </c>
      <c r="F26" s="209"/>
      <c r="G26" s="175">
        <f t="shared" si="0"/>
        <v>0</v>
      </c>
      <c r="H26" s="71" t="s">
        <v>93</v>
      </c>
      <c r="I26" s="53">
        <f>ROUND(SUM(G6:G26),2)</f>
        <v>0</v>
      </c>
    </row>
    <row r="27" spans="1:9" ht="33" customHeight="1" thickBot="1">
      <c r="A27" s="291" t="s">
        <v>292</v>
      </c>
      <c r="B27" s="345" t="s">
        <v>293</v>
      </c>
      <c r="C27" s="346" t="s">
        <v>373</v>
      </c>
      <c r="D27" s="347" t="s">
        <v>52</v>
      </c>
      <c r="E27" s="347">
        <v>2</v>
      </c>
      <c r="F27" s="348"/>
      <c r="G27" s="349">
        <f t="shared" si="0"/>
        <v>0</v>
      </c>
      <c r="H27" s="71" t="s">
        <v>110</v>
      </c>
      <c r="I27" s="53">
        <f>ROUND(SUM(G27),2)</f>
        <v>0</v>
      </c>
    </row>
    <row r="28" spans="1:9" ht="33" customHeight="1">
      <c r="A28" s="192" t="s">
        <v>297</v>
      </c>
      <c r="B28" s="341" t="s">
        <v>298</v>
      </c>
      <c r="C28" s="342" t="s">
        <v>299</v>
      </c>
      <c r="D28" s="343" t="s">
        <v>20</v>
      </c>
      <c r="E28" s="343">
        <v>25</v>
      </c>
      <c r="F28" s="205"/>
      <c r="G28" s="197">
        <f>ROUND((E28*F28),2)</f>
        <v>0</v>
      </c>
    </row>
    <row r="29" spans="1:9" ht="33" customHeight="1">
      <c r="A29" s="198" t="s">
        <v>297</v>
      </c>
      <c r="B29" s="77" t="s">
        <v>300</v>
      </c>
      <c r="C29" s="48" t="s">
        <v>301</v>
      </c>
      <c r="D29" s="49" t="s">
        <v>20</v>
      </c>
      <c r="E29" s="49">
        <v>27</v>
      </c>
      <c r="F29" s="4"/>
      <c r="G29" s="169">
        <f t="shared" ref="G29:G40" si="1">ROUND((E29*F29),2)</f>
        <v>0</v>
      </c>
      <c r="H29" s="46"/>
      <c r="I29" s="46"/>
    </row>
    <row r="30" spans="1:9" ht="33" customHeight="1">
      <c r="A30" s="198" t="s">
        <v>297</v>
      </c>
      <c r="B30" s="77" t="s">
        <v>302</v>
      </c>
      <c r="C30" s="48" t="s">
        <v>303</v>
      </c>
      <c r="D30" s="49" t="s">
        <v>20</v>
      </c>
      <c r="E30" s="49">
        <v>27</v>
      </c>
      <c r="F30" s="4"/>
      <c r="G30" s="169">
        <f t="shared" si="1"/>
        <v>0</v>
      </c>
    </row>
    <row r="31" spans="1:9" ht="33" customHeight="1">
      <c r="A31" s="198" t="s">
        <v>297</v>
      </c>
      <c r="B31" s="77" t="s">
        <v>304</v>
      </c>
      <c r="C31" s="48" t="s">
        <v>305</v>
      </c>
      <c r="D31" s="49" t="s">
        <v>20</v>
      </c>
      <c r="E31" s="49">
        <v>64</v>
      </c>
      <c r="F31" s="4"/>
      <c r="G31" s="169">
        <f t="shared" si="1"/>
        <v>0</v>
      </c>
      <c r="H31" s="46"/>
      <c r="I31" s="46"/>
    </row>
    <row r="32" spans="1:9" ht="33" customHeight="1">
      <c r="A32" s="198" t="s">
        <v>297</v>
      </c>
      <c r="B32" s="77" t="s">
        <v>306</v>
      </c>
      <c r="C32" s="48" t="s">
        <v>307</v>
      </c>
      <c r="D32" s="49" t="s">
        <v>20</v>
      </c>
      <c r="E32" s="49">
        <v>14</v>
      </c>
      <c r="F32" s="4"/>
      <c r="G32" s="169">
        <f t="shared" si="1"/>
        <v>0</v>
      </c>
      <c r="H32" s="46"/>
      <c r="I32" s="46"/>
    </row>
    <row r="33" spans="1:9" ht="33" customHeight="1">
      <c r="A33" s="198" t="s">
        <v>297</v>
      </c>
      <c r="B33" s="77" t="s">
        <v>308</v>
      </c>
      <c r="C33" s="48" t="s">
        <v>309</v>
      </c>
      <c r="D33" s="49" t="s">
        <v>52</v>
      </c>
      <c r="E33" s="49">
        <v>4</v>
      </c>
      <c r="F33" s="4"/>
      <c r="G33" s="169">
        <f t="shared" si="1"/>
        <v>0</v>
      </c>
      <c r="H33" s="54"/>
      <c r="I33" s="55"/>
    </row>
    <row r="34" spans="1:9" ht="47.25" customHeight="1">
      <c r="A34" s="198" t="s">
        <v>297</v>
      </c>
      <c r="B34" s="77" t="s">
        <v>310</v>
      </c>
      <c r="C34" s="48" t="s">
        <v>311</v>
      </c>
      <c r="D34" s="49" t="s">
        <v>49</v>
      </c>
      <c r="E34" s="49">
        <v>2</v>
      </c>
      <c r="F34" s="4"/>
      <c r="G34" s="169">
        <f t="shared" si="1"/>
        <v>0</v>
      </c>
      <c r="H34" s="54"/>
      <c r="I34" s="55"/>
    </row>
    <row r="35" spans="1:9" ht="47.25" customHeight="1">
      <c r="A35" s="198" t="s">
        <v>297</v>
      </c>
      <c r="B35" s="77" t="s">
        <v>312</v>
      </c>
      <c r="C35" s="48" t="s">
        <v>313</v>
      </c>
      <c r="D35" s="49" t="s">
        <v>49</v>
      </c>
      <c r="E35" s="49">
        <v>2</v>
      </c>
      <c r="F35" s="4"/>
      <c r="G35" s="169">
        <f t="shared" si="1"/>
        <v>0</v>
      </c>
      <c r="H35" s="54"/>
      <c r="I35" s="55"/>
    </row>
    <row r="36" spans="1:9" ht="60" customHeight="1">
      <c r="A36" s="198" t="s">
        <v>297</v>
      </c>
      <c r="B36" s="77" t="s">
        <v>314</v>
      </c>
      <c r="C36" s="48" t="s">
        <v>315</v>
      </c>
      <c r="D36" s="49" t="s">
        <v>52</v>
      </c>
      <c r="E36" s="49">
        <v>2</v>
      </c>
      <c r="F36" s="4"/>
      <c r="G36" s="169">
        <f t="shared" si="1"/>
        <v>0</v>
      </c>
      <c r="H36" s="54"/>
      <c r="I36" s="55"/>
    </row>
    <row r="37" spans="1:9" ht="33" customHeight="1">
      <c r="A37" s="486" t="s">
        <v>297</v>
      </c>
      <c r="B37" s="488" t="s">
        <v>316</v>
      </c>
      <c r="C37" s="48" t="s">
        <v>317</v>
      </c>
      <c r="D37" s="459" t="s">
        <v>49</v>
      </c>
      <c r="E37" s="459">
        <v>2</v>
      </c>
      <c r="F37" s="487"/>
      <c r="G37" s="454">
        <f t="shared" si="1"/>
        <v>0</v>
      </c>
      <c r="H37" s="54"/>
      <c r="I37" s="55"/>
    </row>
    <row r="38" spans="1:9" ht="33" customHeight="1">
      <c r="A38" s="486"/>
      <c r="B38" s="488"/>
      <c r="C38" s="48" t="s">
        <v>318</v>
      </c>
      <c r="D38" s="459"/>
      <c r="E38" s="459"/>
      <c r="F38" s="487"/>
      <c r="G38" s="454"/>
      <c r="H38" s="54"/>
      <c r="I38" s="55"/>
    </row>
    <row r="39" spans="1:9" ht="33" customHeight="1">
      <c r="A39" s="486"/>
      <c r="B39" s="488"/>
      <c r="C39" s="48" t="s">
        <v>319</v>
      </c>
      <c r="D39" s="459"/>
      <c r="E39" s="459"/>
      <c r="F39" s="487"/>
      <c r="G39" s="454"/>
      <c r="H39" s="54"/>
      <c r="I39" s="55"/>
    </row>
    <row r="40" spans="1:9" ht="33" customHeight="1">
      <c r="A40" s="486" t="s">
        <v>297</v>
      </c>
      <c r="B40" s="488" t="s">
        <v>320</v>
      </c>
      <c r="C40" s="48" t="s">
        <v>328</v>
      </c>
      <c r="D40" s="459" t="s">
        <v>49</v>
      </c>
      <c r="E40" s="459">
        <v>2</v>
      </c>
      <c r="F40" s="487"/>
      <c r="G40" s="454">
        <f t="shared" si="1"/>
        <v>0</v>
      </c>
      <c r="H40" s="54"/>
      <c r="I40" s="55"/>
    </row>
    <row r="41" spans="1:9" ht="33" customHeight="1">
      <c r="A41" s="486"/>
      <c r="B41" s="488"/>
      <c r="C41" s="48" t="s">
        <v>329</v>
      </c>
      <c r="D41" s="459"/>
      <c r="E41" s="459"/>
      <c r="F41" s="487"/>
      <c r="G41" s="454"/>
      <c r="H41" s="54"/>
      <c r="I41" s="55"/>
    </row>
    <row r="42" spans="1:9" ht="33" customHeight="1">
      <c r="A42" s="486"/>
      <c r="B42" s="488"/>
      <c r="C42" s="48" t="s">
        <v>323</v>
      </c>
      <c r="D42" s="459"/>
      <c r="E42" s="459"/>
      <c r="F42" s="487"/>
      <c r="G42" s="454"/>
    </row>
    <row r="43" spans="1:9" ht="27" customHeight="1">
      <c r="A43" s="486"/>
      <c r="B43" s="488"/>
      <c r="C43" s="48" t="s">
        <v>324</v>
      </c>
      <c r="D43" s="459"/>
      <c r="E43" s="459"/>
      <c r="F43" s="487"/>
      <c r="G43" s="454"/>
    </row>
    <row r="44" spans="1:9" ht="24.75" customHeight="1">
      <c r="A44" s="486"/>
      <c r="B44" s="488"/>
      <c r="C44" s="48" t="s">
        <v>330</v>
      </c>
      <c r="D44" s="459"/>
      <c r="E44" s="459"/>
      <c r="F44" s="487"/>
      <c r="G44" s="454"/>
    </row>
    <row r="45" spans="1:9" ht="28.2" thickBot="1">
      <c r="A45" s="491"/>
      <c r="B45" s="492"/>
      <c r="C45" s="201" t="s">
        <v>326</v>
      </c>
      <c r="D45" s="476"/>
      <c r="E45" s="476"/>
      <c r="F45" s="493"/>
      <c r="G45" s="490"/>
      <c r="H45" s="71" t="s">
        <v>333</v>
      </c>
      <c r="I45" s="53">
        <f>ROUND(SUM(G28:G45),2)</f>
        <v>0</v>
      </c>
    </row>
    <row r="46" spans="1:9" ht="41.4">
      <c r="F46" s="26" t="s">
        <v>377</v>
      </c>
      <c r="G46" s="25">
        <f>SUM(G6:G45)</f>
        <v>0</v>
      </c>
    </row>
  </sheetData>
  <mergeCells count="15">
    <mergeCell ref="G40:G45"/>
    <mergeCell ref="A1:G1"/>
    <mergeCell ref="A3:G3"/>
    <mergeCell ref="A4:G4"/>
    <mergeCell ref="A37:A39"/>
    <mergeCell ref="B37:B39"/>
    <mergeCell ref="D37:D39"/>
    <mergeCell ref="E37:E39"/>
    <mergeCell ref="F37:F39"/>
    <mergeCell ref="G37:G39"/>
    <mergeCell ref="A40:A45"/>
    <mergeCell ref="B40:B45"/>
    <mergeCell ref="D40:D45"/>
    <mergeCell ref="E40:E45"/>
    <mergeCell ref="F40:F4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20ABF-236D-41EF-9CC4-27DA88C9407D}">
  <dimension ref="A1:I47"/>
  <sheetViews>
    <sheetView topLeftCell="G43" zoomScale="85" zoomScaleNormal="85"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242</v>
      </c>
      <c r="B3" s="453"/>
      <c r="C3" s="453"/>
      <c r="D3" s="453"/>
      <c r="E3" s="453"/>
      <c r="F3" s="453"/>
      <c r="G3" s="453"/>
      <c r="H3" s="24"/>
      <c r="I3" s="24"/>
    </row>
    <row r="4" spans="1:9" ht="33" customHeight="1">
      <c r="A4" s="494" t="s">
        <v>378</v>
      </c>
      <c r="B4" s="494"/>
      <c r="C4" s="494"/>
      <c r="D4" s="494"/>
      <c r="E4" s="494"/>
      <c r="F4" s="494"/>
      <c r="G4" s="494"/>
      <c r="H4" s="24"/>
      <c r="I4" s="24"/>
    </row>
    <row r="5" spans="1:9" ht="33" customHeight="1" thickBot="1">
      <c r="A5" s="65" t="s">
        <v>2</v>
      </c>
      <c r="B5" s="65" t="s">
        <v>3</v>
      </c>
      <c r="C5" s="65" t="s">
        <v>4</v>
      </c>
      <c r="D5" s="65" t="s">
        <v>5</v>
      </c>
      <c r="E5" s="66" t="s">
        <v>6</v>
      </c>
      <c r="F5" s="67" t="s">
        <v>244</v>
      </c>
      <c r="G5" s="67" t="s">
        <v>8</v>
      </c>
      <c r="H5" s="39"/>
      <c r="I5" s="39"/>
    </row>
    <row r="6" spans="1:9" ht="33" customHeight="1">
      <c r="A6" s="192" t="s">
        <v>117</v>
      </c>
      <c r="B6" s="227" t="s">
        <v>379</v>
      </c>
      <c r="C6" s="273" t="s">
        <v>134</v>
      </c>
      <c r="D6" s="227" t="s">
        <v>49</v>
      </c>
      <c r="E6" s="227">
        <v>1</v>
      </c>
      <c r="F6" s="9"/>
      <c r="G6" s="274">
        <f t="shared" ref="G6:G46" si="0">ROUND((E6*F6),2)</f>
        <v>0</v>
      </c>
      <c r="H6" s="39"/>
      <c r="I6" s="39"/>
    </row>
    <row r="7" spans="1:9" ht="33" customHeight="1">
      <c r="A7" s="198" t="s">
        <v>117</v>
      </c>
      <c r="B7" s="122" t="s">
        <v>380</v>
      </c>
      <c r="C7" s="123" t="s">
        <v>381</v>
      </c>
      <c r="D7" s="122" t="s">
        <v>52</v>
      </c>
      <c r="E7" s="122">
        <v>5</v>
      </c>
      <c r="F7" s="6"/>
      <c r="G7" s="127">
        <f t="shared" si="0"/>
        <v>0</v>
      </c>
      <c r="I7" s="39"/>
    </row>
    <row r="8" spans="1:9" ht="33" customHeight="1">
      <c r="A8" s="198" t="s">
        <v>117</v>
      </c>
      <c r="B8" s="122" t="s">
        <v>382</v>
      </c>
      <c r="C8" s="123" t="s">
        <v>383</v>
      </c>
      <c r="D8" s="122" t="s">
        <v>52</v>
      </c>
      <c r="E8" s="122">
        <v>2</v>
      </c>
      <c r="F8" s="6"/>
      <c r="G8" s="127">
        <f t="shared" si="0"/>
        <v>0</v>
      </c>
      <c r="H8" s="39"/>
      <c r="I8" s="39"/>
    </row>
    <row r="9" spans="1:9" ht="33" customHeight="1">
      <c r="A9" s="198" t="s">
        <v>117</v>
      </c>
      <c r="B9" s="122" t="s">
        <v>384</v>
      </c>
      <c r="C9" s="123" t="s">
        <v>385</v>
      </c>
      <c r="D9" s="122" t="s">
        <v>386</v>
      </c>
      <c r="E9" s="122">
        <v>56</v>
      </c>
      <c r="F9" s="6"/>
      <c r="G9" s="127">
        <f t="shared" si="0"/>
        <v>0</v>
      </c>
    </row>
    <row r="10" spans="1:9" ht="33" customHeight="1">
      <c r="A10" s="198" t="s">
        <v>117</v>
      </c>
      <c r="B10" s="122" t="s">
        <v>387</v>
      </c>
      <c r="C10" s="123" t="s">
        <v>388</v>
      </c>
      <c r="D10" s="122" t="s">
        <v>389</v>
      </c>
      <c r="E10" s="122">
        <v>26</v>
      </c>
      <c r="F10" s="6"/>
      <c r="G10" s="127">
        <f t="shared" si="0"/>
        <v>0</v>
      </c>
      <c r="H10" s="17"/>
    </row>
    <row r="11" spans="1:9" ht="33" customHeight="1" thickBot="1">
      <c r="A11" s="199" t="s">
        <v>117</v>
      </c>
      <c r="B11" s="125" t="s">
        <v>256</v>
      </c>
      <c r="C11" s="126" t="s">
        <v>390</v>
      </c>
      <c r="D11" s="125" t="s">
        <v>389</v>
      </c>
      <c r="E11" s="125">
        <v>16</v>
      </c>
      <c r="F11" s="5"/>
      <c r="G11" s="129">
        <f t="shared" si="0"/>
        <v>0</v>
      </c>
      <c r="H11" s="32" t="s">
        <v>93</v>
      </c>
      <c r="I11" s="30">
        <f>ROUND(SUM(G6:G11),2)</f>
        <v>0</v>
      </c>
    </row>
    <row r="12" spans="1:9" ht="33" customHeight="1">
      <c r="A12" s="250" t="s">
        <v>391</v>
      </c>
      <c r="B12" s="254" t="s">
        <v>293</v>
      </c>
      <c r="C12" s="289" t="s">
        <v>392</v>
      </c>
      <c r="D12" s="254" t="s">
        <v>393</v>
      </c>
      <c r="E12" s="254">
        <v>3.5</v>
      </c>
      <c r="F12" s="7"/>
      <c r="G12" s="284">
        <f t="shared" si="0"/>
        <v>0</v>
      </c>
      <c r="H12" s="38"/>
      <c r="I12" s="37"/>
    </row>
    <row r="13" spans="1:9" ht="33" customHeight="1">
      <c r="A13" s="198" t="s">
        <v>391</v>
      </c>
      <c r="B13" s="122" t="s">
        <v>394</v>
      </c>
      <c r="C13" s="123" t="s">
        <v>395</v>
      </c>
      <c r="D13" s="122" t="s">
        <v>393</v>
      </c>
      <c r="E13" s="122">
        <v>3</v>
      </c>
      <c r="F13" s="6"/>
      <c r="G13" s="127">
        <f t="shared" si="0"/>
        <v>0</v>
      </c>
    </row>
    <row r="14" spans="1:9" ht="33" customHeight="1">
      <c r="A14" s="198" t="s">
        <v>391</v>
      </c>
      <c r="B14" s="122" t="s">
        <v>396</v>
      </c>
      <c r="C14" s="123" t="s">
        <v>397</v>
      </c>
      <c r="D14" s="122" t="s">
        <v>393</v>
      </c>
      <c r="E14" s="122">
        <v>13</v>
      </c>
      <c r="F14" s="6"/>
      <c r="G14" s="127">
        <f t="shared" si="0"/>
        <v>0</v>
      </c>
    </row>
    <row r="15" spans="1:9" ht="33" customHeight="1">
      <c r="A15" s="198" t="s">
        <v>391</v>
      </c>
      <c r="B15" s="122" t="s">
        <v>398</v>
      </c>
      <c r="C15" s="123" t="s">
        <v>399</v>
      </c>
      <c r="D15" s="122" t="s">
        <v>393</v>
      </c>
      <c r="E15" s="122">
        <v>20</v>
      </c>
      <c r="F15" s="6"/>
      <c r="G15" s="127">
        <f t="shared" si="0"/>
        <v>0</v>
      </c>
      <c r="H15" s="17"/>
    </row>
    <row r="16" spans="1:9" ht="33" customHeight="1">
      <c r="A16" s="198" t="s">
        <v>391</v>
      </c>
      <c r="B16" s="122" t="s">
        <v>400</v>
      </c>
      <c r="C16" s="123" t="s">
        <v>401</v>
      </c>
      <c r="D16" s="122" t="s">
        <v>389</v>
      </c>
      <c r="E16" s="122">
        <v>110</v>
      </c>
      <c r="F16" s="6"/>
      <c r="G16" s="127">
        <f t="shared" si="0"/>
        <v>0</v>
      </c>
      <c r="H16" s="39"/>
      <c r="I16" s="39"/>
    </row>
    <row r="17" spans="1:9" ht="33" customHeight="1">
      <c r="A17" s="198" t="s">
        <v>391</v>
      </c>
      <c r="B17" s="122" t="s">
        <v>402</v>
      </c>
      <c r="C17" s="123" t="s">
        <v>403</v>
      </c>
      <c r="D17" s="122" t="s">
        <v>393</v>
      </c>
      <c r="E17" s="122">
        <v>3.5</v>
      </c>
      <c r="F17" s="6"/>
      <c r="G17" s="127">
        <f t="shared" si="0"/>
        <v>0</v>
      </c>
    </row>
    <row r="18" spans="1:9" ht="33" customHeight="1" thickBot="1">
      <c r="A18" s="228" t="s">
        <v>391</v>
      </c>
      <c r="B18" s="132" t="s">
        <v>404</v>
      </c>
      <c r="C18" s="133" t="s">
        <v>405</v>
      </c>
      <c r="D18" s="132" t="s">
        <v>389</v>
      </c>
      <c r="E18" s="132">
        <v>58</v>
      </c>
      <c r="F18" s="140"/>
      <c r="G18" s="141">
        <f t="shared" si="0"/>
        <v>0</v>
      </c>
      <c r="H18" s="32" t="s">
        <v>110</v>
      </c>
      <c r="I18" s="30">
        <f>ROUND(SUM(G12:G18),2)</f>
        <v>0</v>
      </c>
    </row>
    <row r="19" spans="1:9" ht="33" customHeight="1">
      <c r="A19" s="192" t="s">
        <v>406</v>
      </c>
      <c r="B19" s="227" t="s">
        <v>298</v>
      </c>
      <c r="C19" s="273" t="s">
        <v>407</v>
      </c>
      <c r="D19" s="227" t="s">
        <v>20</v>
      </c>
      <c r="E19" s="227">
        <v>53</v>
      </c>
      <c r="F19" s="9"/>
      <c r="G19" s="274">
        <f t="shared" si="0"/>
        <v>0</v>
      </c>
    </row>
    <row r="20" spans="1:9" ht="33" customHeight="1">
      <c r="A20" s="198" t="s">
        <v>406</v>
      </c>
      <c r="B20" s="122" t="s">
        <v>300</v>
      </c>
      <c r="C20" s="123" t="s">
        <v>408</v>
      </c>
      <c r="D20" s="122" t="s">
        <v>20</v>
      </c>
      <c r="E20" s="122">
        <v>85</v>
      </c>
      <c r="F20" s="6"/>
      <c r="G20" s="127">
        <f t="shared" si="0"/>
        <v>0</v>
      </c>
      <c r="H20" s="17"/>
    </row>
    <row r="21" spans="1:9" ht="33" customHeight="1">
      <c r="A21" s="198" t="s">
        <v>406</v>
      </c>
      <c r="B21" s="122" t="s">
        <v>302</v>
      </c>
      <c r="C21" s="123" t="s">
        <v>409</v>
      </c>
      <c r="D21" s="122" t="s">
        <v>20</v>
      </c>
      <c r="E21" s="122">
        <v>54</v>
      </c>
      <c r="F21" s="6"/>
      <c r="G21" s="127">
        <f t="shared" si="0"/>
        <v>0</v>
      </c>
      <c r="H21" s="38"/>
      <c r="I21" s="37"/>
    </row>
    <row r="22" spans="1:9" ht="33" customHeight="1" thickBot="1">
      <c r="A22" s="199" t="s">
        <v>406</v>
      </c>
      <c r="B22" s="125" t="s">
        <v>304</v>
      </c>
      <c r="C22" s="126" t="s">
        <v>410</v>
      </c>
      <c r="D22" s="125" t="s">
        <v>20</v>
      </c>
      <c r="E22" s="125">
        <v>54</v>
      </c>
      <c r="F22" s="5"/>
      <c r="G22" s="129">
        <f t="shared" si="0"/>
        <v>0</v>
      </c>
      <c r="H22" s="32" t="s">
        <v>333</v>
      </c>
      <c r="I22" s="30">
        <f>ROUND(SUM(G19:G22),2)</f>
        <v>0</v>
      </c>
    </row>
    <row r="23" spans="1:9" ht="33" customHeight="1">
      <c r="A23" s="198" t="s">
        <v>411</v>
      </c>
      <c r="B23" s="122" t="s">
        <v>412</v>
      </c>
      <c r="C23" s="123" t="s">
        <v>413</v>
      </c>
      <c r="D23" s="122" t="s">
        <v>393</v>
      </c>
      <c r="E23" s="122">
        <v>13</v>
      </c>
      <c r="F23" s="6"/>
      <c r="G23" s="127">
        <f t="shared" si="0"/>
        <v>0</v>
      </c>
    </row>
    <row r="24" spans="1:9" ht="33" customHeight="1">
      <c r="A24" s="198" t="s">
        <v>411</v>
      </c>
      <c r="B24" s="122" t="s">
        <v>343</v>
      </c>
      <c r="C24" s="123" t="s">
        <v>414</v>
      </c>
      <c r="D24" s="122" t="s">
        <v>389</v>
      </c>
      <c r="E24" s="122">
        <v>62</v>
      </c>
      <c r="F24" s="6"/>
      <c r="G24" s="127">
        <f t="shared" si="0"/>
        <v>0</v>
      </c>
    </row>
    <row r="25" spans="1:9" ht="33" customHeight="1">
      <c r="A25" s="198" t="s">
        <v>411</v>
      </c>
      <c r="B25" s="122" t="s">
        <v>415</v>
      </c>
      <c r="C25" s="123" t="s">
        <v>416</v>
      </c>
      <c r="D25" s="122" t="s">
        <v>389</v>
      </c>
      <c r="E25" s="122">
        <v>54</v>
      </c>
      <c r="F25" s="6"/>
      <c r="G25" s="127">
        <f t="shared" si="0"/>
        <v>0</v>
      </c>
    </row>
    <row r="26" spans="1:9" ht="33" customHeight="1">
      <c r="A26" s="198" t="s">
        <v>411</v>
      </c>
      <c r="B26" s="122" t="s">
        <v>345</v>
      </c>
      <c r="C26" s="123" t="s">
        <v>417</v>
      </c>
      <c r="D26" s="122" t="s">
        <v>389</v>
      </c>
      <c r="E26" s="122">
        <v>1.8</v>
      </c>
      <c r="F26" s="6"/>
      <c r="G26" s="127">
        <f t="shared" si="0"/>
        <v>0</v>
      </c>
      <c r="H26" s="38"/>
      <c r="I26" s="37"/>
    </row>
    <row r="27" spans="1:9" ht="33" customHeight="1">
      <c r="A27" s="198" t="s">
        <v>411</v>
      </c>
      <c r="B27" s="122" t="s">
        <v>418</v>
      </c>
      <c r="C27" s="123" t="s">
        <v>419</v>
      </c>
      <c r="D27" s="122" t="s">
        <v>389</v>
      </c>
      <c r="E27" s="122">
        <v>6.2</v>
      </c>
      <c r="F27" s="6"/>
      <c r="G27" s="127">
        <f t="shared" si="0"/>
        <v>0</v>
      </c>
      <c r="H27" s="38"/>
      <c r="I27" s="37"/>
    </row>
    <row r="28" spans="1:9" ht="33" customHeight="1" thickBot="1">
      <c r="A28" s="228" t="s">
        <v>411</v>
      </c>
      <c r="B28" s="132" t="s">
        <v>347</v>
      </c>
      <c r="C28" s="133" t="s">
        <v>420</v>
      </c>
      <c r="D28" s="132" t="s">
        <v>389</v>
      </c>
      <c r="E28" s="132">
        <v>8</v>
      </c>
      <c r="F28" s="140"/>
      <c r="G28" s="141">
        <f t="shared" si="0"/>
        <v>0</v>
      </c>
      <c r="H28" s="32" t="s">
        <v>199</v>
      </c>
      <c r="I28" s="30">
        <f>ROUND(SUM(G23:G28),2)</f>
        <v>0</v>
      </c>
    </row>
    <row r="29" spans="1:9" ht="33" customHeight="1">
      <c r="A29" s="192" t="s">
        <v>421</v>
      </c>
      <c r="B29" s="227" t="s">
        <v>422</v>
      </c>
      <c r="C29" s="273" t="s">
        <v>423</v>
      </c>
      <c r="D29" s="227" t="s">
        <v>393</v>
      </c>
      <c r="E29" s="227">
        <v>10</v>
      </c>
      <c r="F29" s="9"/>
      <c r="G29" s="274">
        <f t="shared" si="0"/>
        <v>0</v>
      </c>
      <c r="H29" s="38"/>
      <c r="I29" s="37"/>
    </row>
    <row r="30" spans="1:9" ht="33" customHeight="1">
      <c r="A30" s="198" t="s">
        <v>421</v>
      </c>
      <c r="B30" s="122" t="s">
        <v>424</v>
      </c>
      <c r="C30" s="123" t="s">
        <v>425</v>
      </c>
      <c r="D30" s="122" t="s">
        <v>389</v>
      </c>
      <c r="E30" s="122">
        <v>45</v>
      </c>
      <c r="F30" s="6"/>
      <c r="G30" s="127">
        <f t="shared" si="0"/>
        <v>0</v>
      </c>
    </row>
    <row r="31" spans="1:9" ht="24.75" customHeight="1">
      <c r="A31" s="198" t="s">
        <v>421</v>
      </c>
      <c r="B31" s="122" t="s">
        <v>426</v>
      </c>
      <c r="C31" s="123" t="s">
        <v>427</v>
      </c>
      <c r="D31" s="122" t="s">
        <v>389</v>
      </c>
      <c r="E31" s="122">
        <v>42</v>
      </c>
      <c r="F31" s="6"/>
      <c r="G31" s="127">
        <f t="shared" si="0"/>
        <v>0</v>
      </c>
    </row>
    <row r="32" spans="1:9" ht="33" customHeight="1">
      <c r="A32" s="198" t="s">
        <v>421</v>
      </c>
      <c r="B32" s="122" t="s">
        <v>428</v>
      </c>
      <c r="C32" s="123" t="s">
        <v>417</v>
      </c>
      <c r="D32" s="122" t="s">
        <v>389</v>
      </c>
      <c r="E32" s="122">
        <v>2</v>
      </c>
      <c r="F32" s="130"/>
      <c r="G32" s="127">
        <f t="shared" si="0"/>
        <v>0</v>
      </c>
      <c r="H32" s="24"/>
      <c r="I32" s="24"/>
    </row>
    <row r="33" spans="1:9" ht="33" customHeight="1">
      <c r="A33" s="198" t="s">
        <v>421</v>
      </c>
      <c r="B33" s="122" t="s">
        <v>429</v>
      </c>
      <c r="C33" s="123" t="s">
        <v>419</v>
      </c>
      <c r="D33" s="122" t="s">
        <v>389</v>
      </c>
      <c r="E33" s="122">
        <v>0.5</v>
      </c>
      <c r="F33" s="130"/>
      <c r="G33" s="127">
        <f t="shared" si="0"/>
        <v>0</v>
      </c>
    </row>
    <row r="34" spans="1:9" ht="33" customHeight="1" thickBot="1">
      <c r="A34" s="199" t="s">
        <v>421</v>
      </c>
      <c r="B34" s="125" t="s">
        <v>430</v>
      </c>
      <c r="C34" s="126" t="s">
        <v>420</v>
      </c>
      <c r="D34" s="125" t="s">
        <v>389</v>
      </c>
      <c r="E34" s="125">
        <v>2.5</v>
      </c>
      <c r="F34" s="131"/>
      <c r="G34" s="129">
        <f t="shared" si="0"/>
        <v>0</v>
      </c>
      <c r="H34" s="32" t="s">
        <v>203</v>
      </c>
      <c r="I34" s="30">
        <f>ROUND(SUM(G29:G34),2)</f>
        <v>0</v>
      </c>
    </row>
    <row r="35" spans="1:9" ht="33" customHeight="1" thickBot="1">
      <c r="A35" s="285" t="s">
        <v>431</v>
      </c>
      <c r="B35" s="306" t="s">
        <v>432</v>
      </c>
      <c r="C35" s="307" t="s">
        <v>433</v>
      </c>
      <c r="D35" s="306" t="s">
        <v>389</v>
      </c>
      <c r="E35" s="306">
        <v>3.5</v>
      </c>
      <c r="F35" s="319"/>
      <c r="G35" s="288">
        <f t="shared" si="0"/>
        <v>0</v>
      </c>
      <c r="H35" s="32" t="s">
        <v>434</v>
      </c>
      <c r="I35" s="30">
        <f>ROUND(SUM(G35:G35),2)</f>
        <v>0</v>
      </c>
    </row>
    <row r="36" spans="1:9" ht="33" customHeight="1">
      <c r="A36" s="250" t="s">
        <v>435</v>
      </c>
      <c r="B36" s="254" t="s">
        <v>436</v>
      </c>
      <c r="C36" s="289" t="s">
        <v>168</v>
      </c>
      <c r="D36" s="254" t="s">
        <v>389</v>
      </c>
      <c r="E36" s="254">
        <v>64</v>
      </c>
      <c r="F36" s="324"/>
      <c r="G36" s="284">
        <f t="shared" si="0"/>
        <v>0</v>
      </c>
    </row>
    <row r="37" spans="1:9" ht="33" customHeight="1">
      <c r="A37" s="198" t="s">
        <v>435</v>
      </c>
      <c r="B37" s="122" t="s">
        <v>437</v>
      </c>
      <c r="C37" s="123" t="s">
        <v>438</v>
      </c>
      <c r="D37" s="122" t="s">
        <v>389</v>
      </c>
      <c r="E37" s="122">
        <v>64</v>
      </c>
      <c r="F37" s="130"/>
      <c r="G37" s="127">
        <f t="shared" si="0"/>
        <v>0</v>
      </c>
    </row>
    <row r="38" spans="1:9" ht="33" customHeight="1">
      <c r="A38" s="198" t="s">
        <v>435</v>
      </c>
      <c r="B38" s="122" t="s">
        <v>439</v>
      </c>
      <c r="C38" s="123" t="s">
        <v>168</v>
      </c>
      <c r="D38" s="122" t="s">
        <v>389</v>
      </c>
      <c r="E38" s="122">
        <v>78</v>
      </c>
      <c r="F38" s="130"/>
      <c r="G38" s="127">
        <f t="shared" si="0"/>
        <v>0</v>
      </c>
    </row>
    <row r="39" spans="1:9" ht="33" customHeight="1">
      <c r="A39" s="198" t="s">
        <v>435</v>
      </c>
      <c r="B39" s="122" t="s">
        <v>440</v>
      </c>
      <c r="C39" s="123" t="s">
        <v>170</v>
      </c>
      <c r="D39" s="122" t="s">
        <v>389</v>
      </c>
      <c r="E39" s="122">
        <v>78</v>
      </c>
      <c r="F39" s="130"/>
      <c r="G39" s="127">
        <f t="shared" si="0"/>
        <v>0</v>
      </c>
    </row>
    <row r="40" spans="1:9" ht="33" customHeight="1" thickBot="1">
      <c r="A40" s="199" t="s">
        <v>435</v>
      </c>
      <c r="B40" s="125" t="s">
        <v>441</v>
      </c>
      <c r="C40" s="126" t="s">
        <v>442</v>
      </c>
      <c r="D40" s="125" t="s">
        <v>20</v>
      </c>
      <c r="E40" s="125">
        <v>23</v>
      </c>
      <c r="F40" s="131"/>
      <c r="G40" s="129">
        <f t="shared" si="0"/>
        <v>0</v>
      </c>
      <c r="H40" s="32" t="s">
        <v>443</v>
      </c>
      <c r="I40" s="30">
        <f>ROUND(SUM(G36:G40),2)</f>
        <v>0</v>
      </c>
    </row>
    <row r="41" spans="1:9" ht="33" customHeight="1">
      <c r="A41" s="250" t="s">
        <v>444</v>
      </c>
      <c r="B41" s="122" t="s">
        <v>445</v>
      </c>
      <c r="C41" s="123" t="s">
        <v>446</v>
      </c>
      <c r="D41" s="122" t="s">
        <v>52</v>
      </c>
      <c r="E41" s="122">
        <v>2</v>
      </c>
      <c r="F41" s="130"/>
      <c r="G41" s="127">
        <f t="shared" si="0"/>
        <v>0</v>
      </c>
    </row>
    <row r="42" spans="1:9" ht="33" customHeight="1">
      <c r="A42" s="250" t="s">
        <v>444</v>
      </c>
      <c r="B42" s="122" t="s">
        <v>447</v>
      </c>
      <c r="C42" s="123" t="s">
        <v>231</v>
      </c>
      <c r="D42" s="122" t="s">
        <v>52</v>
      </c>
      <c r="E42" s="122">
        <v>2</v>
      </c>
      <c r="F42" s="130"/>
      <c r="G42" s="127">
        <f t="shared" si="0"/>
        <v>0</v>
      </c>
    </row>
    <row r="43" spans="1:9" ht="33" customHeight="1">
      <c r="A43" s="250" t="s">
        <v>444</v>
      </c>
      <c r="B43" s="122" t="s">
        <v>448</v>
      </c>
      <c r="C43" s="123" t="s">
        <v>449</v>
      </c>
      <c r="D43" s="122" t="s">
        <v>52</v>
      </c>
      <c r="E43" s="122">
        <v>5</v>
      </c>
      <c r="F43" s="130"/>
      <c r="G43" s="127">
        <f t="shared" si="0"/>
        <v>0</v>
      </c>
    </row>
    <row r="44" spans="1:9" ht="31.5" customHeight="1" thickBot="1">
      <c r="A44" s="291" t="s">
        <v>444</v>
      </c>
      <c r="B44" s="132" t="s">
        <v>450</v>
      </c>
      <c r="C44" s="133" t="s">
        <v>451</v>
      </c>
      <c r="D44" s="132" t="s">
        <v>389</v>
      </c>
      <c r="E44" s="132">
        <v>16</v>
      </c>
      <c r="F44" s="239"/>
      <c r="G44" s="141">
        <f t="shared" si="0"/>
        <v>0</v>
      </c>
      <c r="H44" s="32" t="s">
        <v>452</v>
      </c>
      <c r="I44" s="30">
        <f>ROUND(SUM(G41:G44),2)</f>
        <v>0</v>
      </c>
    </row>
    <row r="45" spans="1:9" ht="45" customHeight="1">
      <c r="A45" s="192" t="s">
        <v>453</v>
      </c>
      <c r="B45" s="227" t="s">
        <v>454</v>
      </c>
      <c r="C45" s="273" t="s">
        <v>455</v>
      </c>
      <c r="D45" s="227" t="s">
        <v>49</v>
      </c>
      <c r="E45" s="227">
        <v>1</v>
      </c>
      <c r="F45" s="242"/>
      <c r="G45" s="274">
        <f t="shared" si="0"/>
        <v>0</v>
      </c>
    </row>
    <row r="46" spans="1:9" ht="33" customHeight="1" thickBot="1">
      <c r="A46" s="199" t="s">
        <v>453</v>
      </c>
      <c r="B46" s="125" t="s">
        <v>456</v>
      </c>
      <c r="C46" s="126" t="s">
        <v>457</v>
      </c>
      <c r="D46" s="125" t="s">
        <v>15</v>
      </c>
      <c r="E46" s="125">
        <v>1</v>
      </c>
      <c r="F46" s="187"/>
      <c r="G46" s="129">
        <f t="shared" si="0"/>
        <v>0</v>
      </c>
      <c r="H46" s="32" t="s">
        <v>458</v>
      </c>
      <c r="I46" s="30">
        <f>ROUND(SUM(G45:G46),2)</f>
        <v>0</v>
      </c>
    </row>
    <row r="47" spans="1:9" ht="67.5" customHeight="1">
      <c r="F47" s="2" t="s">
        <v>459</v>
      </c>
      <c r="G47" s="1">
        <f>SUM(G6:G46)</f>
        <v>0</v>
      </c>
    </row>
  </sheetData>
  <mergeCells count="3">
    <mergeCell ref="A1:G1"/>
    <mergeCell ref="A3:G3"/>
    <mergeCell ref="A4:G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CBF4-9A59-41D4-8B0C-AD92BF3AFB9D}">
  <dimension ref="A1:I43"/>
  <sheetViews>
    <sheetView topLeftCell="F39"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335</v>
      </c>
      <c r="B3" s="453"/>
      <c r="C3" s="453"/>
      <c r="D3" s="453"/>
      <c r="E3" s="453"/>
      <c r="F3" s="453"/>
      <c r="G3" s="453"/>
      <c r="H3" s="24"/>
      <c r="I3" s="24"/>
    </row>
    <row r="4" spans="1:9" ht="33" customHeight="1" thickBot="1">
      <c r="A4" s="494" t="s">
        <v>460</v>
      </c>
      <c r="B4" s="494"/>
      <c r="C4" s="494"/>
      <c r="D4" s="494"/>
      <c r="E4" s="494"/>
      <c r="F4" s="494"/>
      <c r="G4" s="494"/>
      <c r="H4" s="24"/>
      <c r="I4" s="24"/>
    </row>
    <row r="5" spans="1:9" ht="33" customHeight="1">
      <c r="A5" s="14" t="s">
        <v>2</v>
      </c>
      <c r="B5" s="13" t="s">
        <v>3</v>
      </c>
      <c r="C5" s="13" t="s">
        <v>4</v>
      </c>
      <c r="D5" s="13" t="s">
        <v>5</v>
      </c>
      <c r="E5" s="12" t="s">
        <v>6</v>
      </c>
      <c r="F5" s="11" t="s">
        <v>244</v>
      </c>
      <c r="G5" s="10" t="s">
        <v>8</v>
      </c>
      <c r="H5" s="39"/>
      <c r="I5" s="39"/>
    </row>
    <row r="6" spans="1:9" ht="33" customHeight="1">
      <c r="A6" s="198" t="s">
        <v>117</v>
      </c>
      <c r="B6" s="122" t="s">
        <v>246</v>
      </c>
      <c r="C6" s="123" t="s">
        <v>134</v>
      </c>
      <c r="D6" s="122" t="s">
        <v>49</v>
      </c>
      <c r="E6" s="122">
        <v>1</v>
      </c>
      <c r="F6" s="6"/>
      <c r="G6" s="127">
        <f t="shared" ref="G6:G42" si="0">ROUND((E6*F6),2)</f>
        <v>0</v>
      </c>
      <c r="H6" s="39"/>
      <c r="I6" s="39"/>
    </row>
    <row r="7" spans="1:9" ht="33" customHeight="1">
      <c r="A7" s="198" t="s">
        <v>117</v>
      </c>
      <c r="B7" s="122" t="s">
        <v>380</v>
      </c>
      <c r="C7" s="123" t="s">
        <v>381</v>
      </c>
      <c r="D7" s="122" t="s">
        <v>52</v>
      </c>
      <c r="E7" s="122">
        <v>4</v>
      </c>
      <c r="F7" s="6"/>
      <c r="G7" s="127">
        <f t="shared" si="0"/>
        <v>0</v>
      </c>
      <c r="H7" s="39"/>
      <c r="I7" s="39"/>
    </row>
    <row r="8" spans="1:9" ht="33" customHeight="1">
      <c r="A8" s="198" t="s">
        <v>117</v>
      </c>
      <c r="B8" s="122" t="s">
        <v>250</v>
      </c>
      <c r="C8" s="123" t="s">
        <v>383</v>
      </c>
      <c r="D8" s="122" t="s">
        <v>52</v>
      </c>
      <c r="E8" s="122">
        <v>2</v>
      </c>
      <c r="F8" s="6"/>
      <c r="G8" s="127">
        <f t="shared" si="0"/>
        <v>0</v>
      </c>
      <c r="H8" s="39"/>
      <c r="I8" s="39"/>
    </row>
    <row r="9" spans="1:9" ht="33" customHeight="1">
      <c r="A9" s="198" t="s">
        <v>117</v>
      </c>
      <c r="B9" s="122" t="s">
        <v>384</v>
      </c>
      <c r="C9" s="123" t="s">
        <v>385</v>
      </c>
      <c r="D9" s="122" t="s">
        <v>389</v>
      </c>
      <c r="E9" s="122">
        <v>48</v>
      </c>
      <c r="F9" s="6"/>
      <c r="G9" s="127">
        <f t="shared" si="0"/>
        <v>0</v>
      </c>
    </row>
    <row r="10" spans="1:9" ht="33" customHeight="1" thickBot="1">
      <c r="A10" s="228" t="s">
        <v>117</v>
      </c>
      <c r="B10" s="132" t="s">
        <v>387</v>
      </c>
      <c r="C10" s="133" t="s">
        <v>388</v>
      </c>
      <c r="D10" s="132" t="s">
        <v>389</v>
      </c>
      <c r="E10" s="132">
        <v>26</v>
      </c>
      <c r="F10" s="140"/>
      <c r="G10" s="141">
        <f t="shared" si="0"/>
        <v>0</v>
      </c>
      <c r="H10" s="32" t="s">
        <v>93</v>
      </c>
      <c r="I10" s="30">
        <f>ROUND(SUM(G6:G10),2)</f>
        <v>0</v>
      </c>
    </row>
    <row r="11" spans="1:9" ht="33" customHeight="1">
      <c r="A11" s="192" t="s">
        <v>391</v>
      </c>
      <c r="B11" s="227" t="s">
        <v>293</v>
      </c>
      <c r="C11" s="273" t="s">
        <v>392</v>
      </c>
      <c r="D11" s="227" t="s">
        <v>393</v>
      </c>
      <c r="E11" s="227">
        <v>1</v>
      </c>
      <c r="F11" s="9"/>
      <c r="G11" s="274">
        <f t="shared" si="0"/>
        <v>0</v>
      </c>
    </row>
    <row r="12" spans="1:9" ht="33" customHeight="1">
      <c r="A12" s="198" t="s">
        <v>391</v>
      </c>
      <c r="B12" s="122" t="s">
        <v>394</v>
      </c>
      <c r="C12" s="123" t="s">
        <v>395</v>
      </c>
      <c r="D12" s="122" t="s">
        <v>393</v>
      </c>
      <c r="E12" s="122">
        <v>31</v>
      </c>
      <c r="F12" s="6"/>
      <c r="G12" s="127">
        <f t="shared" si="0"/>
        <v>0</v>
      </c>
      <c r="H12" s="38"/>
      <c r="I12" s="37"/>
    </row>
    <row r="13" spans="1:9" ht="33" customHeight="1">
      <c r="A13" s="198" t="s">
        <v>391</v>
      </c>
      <c r="B13" s="122" t="s">
        <v>396</v>
      </c>
      <c r="C13" s="123" t="s">
        <v>399</v>
      </c>
      <c r="D13" s="122" t="s">
        <v>393</v>
      </c>
      <c r="E13" s="122">
        <v>4</v>
      </c>
      <c r="F13" s="6"/>
      <c r="G13" s="127">
        <f t="shared" si="0"/>
        <v>0</v>
      </c>
    </row>
    <row r="14" spans="1:9" ht="33" customHeight="1">
      <c r="A14" s="198" t="s">
        <v>391</v>
      </c>
      <c r="B14" s="122" t="s">
        <v>398</v>
      </c>
      <c r="C14" s="123" t="s">
        <v>401</v>
      </c>
      <c r="D14" s="122" t="s">
        <v>389</v>
      </c>
      <c r="E14" s="122">
        <v>77</v>
      </c>
      <c r="F14" s="6"/>
      <c r="G14" s="127">
        <f t="shared" si="0"/>
        <v>0</v>
      </c>
    </row>
    <row r="15" spans="1:9" ht="33" customHeight="1">
      <c r="A15" s="198" t="s">
        <v>391</v>
      </c>
      <c r="B15" s="122" t="s">
        <v>400</v>
      </c>
      <c r="C15" s="123" t="s">
        <v>461</v>
      </c>
      <c r="D15" s="122" t="s">
        <v>393</v>
      </c>
      <c r="E15" s="122">
        <v>1.5</v>
      </c>
      <c r="F15" s="6"/>
      <c r="G15" s="127">
        <f t="shared" si="0"/>
        <v>0</v>
      </c>
      <c r="H15" s="17"/>
    </row>
    <row r="16" spans="1:9" ht="33" customHeight="1">
      <c r="A16" s="198" t="s">
        <v>391</v>
      </c>
      <c r="B16" s="122" t="s">
        <v>462</v>
      </c>
      <c r="C16" s="123" t="s">
        <v>405</v>
      </c>
      <c r="D16" s="122" t="s">
        <v>389</v>
      </c>
      <c r="E16" s="122">
        <v>25</v>
      </c>
      <c r="F16" s="6"/>
      <c r="G16" s="127">
        <f t="shared" si="0"/>
        <v>0</v>
      </c>
      <c r="H16" s="39"/>
      <c r="I16" s="39"/>
    </row>
    <row r="17" spans="1:9" ht="33" customHeight="1" thickBot="1">
      <c r="A17" s="228" t="s">
        <v>391</v>
      </c>
      <c r="B17" s="132" t="s">
        <v>463</v>
      </c>
      <c r="C17" s="133" t="s">
        <v>464</v>
      </c>
      <c r="D17" s="132" t="s">
        <v>389</v>
      </c>
      <c r="E17" s="132">
        <v>35</v>
      </c>
      <c r="F17" s="140"/>
      <c r="G17" s="141">
        <f t="shared" si="0"/>
        <v>0</v>
      </c>
      <c r="H17" s="32" t="s">
        <v>110</v>
      </c>
      <c r="I17" s="30">
        <f>ROUND(SUM(G11:G17),2)</f>
        <v>0</v>
      </c>
    </row>
    <row r="18" spans="1:9" ht="33" customHeight="1">
      <c r="A18" s="192" t="s">
        <v>406</v>
      </c>
      <c r="B18" s="227" t="s">
        <v>465</v>
      </c>
      <c r="C18" s="326" t="s">
        <v>407</v>
      </c>
      <c r="D18" s="327" t="s">
        <v>20</v>
      </c>
      <c r="E18" s="327">
        <v>58</v>
      </c>
      <c r="F18" s="9"/>
      <c r="G18" s="274">
        <f t="shared" si="0"/>
        <v>0</v>
      </c>
    </row>
    <row r="19" spans="1:9" ht="33" customHeight="1">
      <c r="A19" s="198" t="s">
        <v>406</v>
      </c>
      <c r="B19" s="122" t="s">
        <v>466</v>
      </c>
      <c r="C19" s="328" t="s">
        <v>408</v>
      </c>
      <c r="D19" s="329" t="s">
        <v>20</v>
      </c>
      <c r="E19" s="329">
        <v>40</v>
      </c>
      <c r="F19" s="6"/>
      <c r="G19" s="127">
        <f t="shared" si="0"/>
        <v>0</v>
      </c>
      <c r="H19" s="17"/>
    </row>
    <row r="20" spans="1:9" ht="33" customHeight="1">
      <c r="A20" s="198" t="s">
        <v>406</v>
      </c>
      <c r="B20" s="122" t="s">
        <v>302</v>
      </c>
      <c r="C20" s="328" t="s">
        <v>409</v>
      </c>
      <c r="D20" s="329" t="s">
        <v>20</v>
      </c>
      <c r="E20" s="329">
        <v>58</v>
      </c>
      <c r="F20" s="6"/>
      <c r="G20" s="127">
        <f t="shared" si="0"/>
        <v>0</v>
      </c>
      <c r="H20" s="38"/>
      <c r="I20" s="37"/>
    </row>
    <row r="21" spans="1:9" ht="33" customHeight="1" thickBot="1">
      <c r="A21" s="199" t="s">
        <v>406</v>
      </c>
      <c r="B21" s="125" t="s">
        <v>467</v>
      </c>
      <c r="C21" s="330" t="s">
        <v>410</v>
      </c>
      <c r="D21" s="331" t="s">
        <v>20</v>
      </c>
      <c r="E21" s="331">
        <v>58</v>
      </c>
      <c r="F21" s="5"/>
      <c r="G21" s="129">
        <f t="shared" si="0"/>
        <v>0</v>
      </c>
      <c r="H21" s="32" t="s">
        <v>333</v>
      </c>
      <c r="I21" s="30">
        <f>ROUND(SUM(G18:G21),2)</f>
        <v>0</v>
      </c>
    </row>
    <row r="22" spans="1:9" ht="33" customHeight="1">
      <c r="A22" s="198" t="s">
        <v>468</v>
      </c>
      <c r="B22" s="122" t="s">
        <v>412</v>
      </c>
      <c r="C22" s="123" t="s">
        <v>413</v>
      </c>
      <c r="D22" s="122" t="s">
        <v>393</v>
      </c>
      <c r="E22" s="122">
        <v>16</v>
      </c>
      <c r="F22" s="6"/>
      <c r="G22" s="127">
        <f t="shared" si="0"/>
        <v>0</v>
      </c>
    </row>
    <row r="23" spans="1:9" ht="33" customHeight="1">
      <c r="A23" s="198" t="s">
        <v>468</v>
      </c>
      <c r="B23" s="122" t="s">
        <v>469</v>
      </c>
      <c r="C23" s="123" t="s">
        <v>414</v>
      </c>
      <c r="D23" s="122" t="s">
        <v>389</v>
      </c>
      <c r="E23" s="122">
        <v>77</v>
      </c>
      <c r="F23" s="6"/>
      <c r="G23" s="127">
        <f t="shared" si="0"/>
        <v>0</v>
      </c>
    </row>
    <row r="24" spans="1:9" ht="33" customHeight="1">
      <c r="A24" s="198" t="s">
        <v>468</v>
      </c>
      <c r="B24" s="122" t="s">
        <v>415</v>
      </c>
      <c r="C24" s="123" t="s">
        <v>416</v>
      </c>
      <c r="D24" s="122" t="s">
        <v>389</v>
      </c>
      <c r="E24" s="122">
        <v>68</v>
      </c>
      <c r="F24" s="6"/>
      <c r="G24" s="127">
        <f t="shared" si="0"/>
        <v>0</v>
      </c>
    </row>
    <row r="25" spans="1:9" ht="33" customHeight="1">
      <c r="A25" s="198" t="s">
        <v>468</v>
      </c>
      <c r="B25" s="122" t="s">
        <v>470</v>
      </c>
      <c r="C25" s="123" t="s">
        <v>417</v>
      </c>
      <c r="D25" s="122" t="s">
        <v>389</v>
      </c>
      <c r="E25" s="122">
        <v>5.5</v>
      </c>
      <c r="F25" s="6"/>
      <c r="G25" s="127">
        <f t="shared" si="0"/>
        <v>0</v>
      </c>
      <c r="H25" s="38"/>
      <c r="I25" s="37"/>
    </row>
    <row r="26" spans="1:9" ht="33" customHeight="1">
      <c r="A26" s="198" t="s">
        <v>468</v>
      </c>
      <c r="B26" s="122" t="s">
        <v>418</v>
      </c>
      <c r="C26" s="123" t="s">
        <v>419</v>
      </c>
      <c r="D26" s="122" t="s">
        <v>389</v>
      </c>
      <c r="E26" s="122">
        <v>3</v>
      </c>
      <c r="F26" s="6"/>
      <c r="G26" s="127">
        <f t="shared" si="0"/>
        <v>0</v>
      </c>
      <c r="H26" s="38"/>
      <c r="I26" s="37"/>
    </row>
    <row r="27" spans="1:9" ht="33" customHeight="1" thickBot="1">
      <c r="A27" s="228" t="s">
        <v>468</v>
      </c>
      <c r="B27" s="132" t="s">
        <v>347</v>
      </c>
      <c r="C27" s="133" t="s">
        <v>420</v>
      </c>
      <c r="D27" s="132" t="s">
        <v>389</v>
      </c>
      <c r="E27" s="132">
        <v>8.5</v>
      </c>
      <c r="F27" s="140"/>
      <c r="G27" s="141">
        <f t="shared" si="0"/>
        <v>0</v>
      </c>
      <c r="H27" s="32" t="s">
        <v>199</v>
      </c>
      <c r="I27" s="30">
        <f>ROUND(SUM(G22:G27),2)</f>
        <v>0</v>
      </c>
    </row>
    <row r="28" spans="1:9" ht="33" customHeight="1" thickBot="1">
      <c r="A28" s="285" t="s">
        <v>471</v>
      </c>
      <c r="B28" s="306" t="s">
        <v>422</v>
      </c>
      <c r="C28" s="307" t="s">
        <v>433</v>
      </c>
      <c r="D28" s="306" t="s">
        <v>389</v>
      </c>
      <c r="E28" s="306">
        <v>4</v>
      </c>
      <c r="F28" s="8"/>
      <c r="G28" s="288">
        <f t="shared" si="0"/>
        <v>0</v>
      </c>
      <c r="H28" s="32" t="s">
        <v>203</v>
      </c>
      <c r="I28" s="30">
        <f>ROUND(SUM(G28:G28),2)</f>
        <v>0</v>
      </c>
    </row>
    <row r="29" spans="1:9" ht="21" customHeight="1">
      <c r="A29" s="198" t="s">
        <v>472</v>
      </c>
      <c r="B29" s="122" t="s">
        <v>473</v>
      </c>
      <c r="C29" s="123" t="s">
        <v>168</v>
      </c>
      <c r="D29" s="122" t="s">
        <v>389</v>
      </c>
      <c r="E29" s="122">
        <v>68</v>
      </c>
      <c r="F29" s="6"/>
      <c r="G29" s="127">
        <f t="shared" si="0"/>
        <v>0</v>
      </c>
    </row>
    <row r="30" spans="1:9" ht="24.75" customHeight="1">
      <c r="A30" s="198" t="s">
        <v>472</v>
      </c>
      <c r="B30" s="122" t="s">
        <v>474</v>
      </c>
      <c r="C30" s="123" t="s">
        <v>438</v>
      </c>
      <c r="D30" s="122" t="s">
        <v>389</v>
      </c>
      <c r="E30" s="122">
        <v>68</v>
      </c>
      <c r="F30" s="332"/>
      <c r="G30" s="127">
        <f t="shared" si="0"/>
        <v>0</v>
      </c>
      <c r="H30" s="24"/>
      <c r="I30" s="24"/>
    </row>
    <row r="31" spans="1:9" ht="26.25" customHeight="1">
      <c r="A31" s="198" t="s">
        <v>472</v>
      </c>
      <c r="B31" s="122" t="s">
        <v>475</v>
      </c>
      <c r="C31" s="123" t="s">
        <v>168</v>
      </c>
      <c r="D31" s="122" t="s">
        <v>389</v>
      </c>
      <c r="E31" s="122">
        <v>82</v>
      </c>
      <c r="F31" s="332"/>
      <c r="G31" s="127">
        <f t="shared" si="0"/>
        <v>0</v>
      </c>
      <c r="H31" s="24"/>
      <c r="I31" s="24"/>
    </row>
    <row r="32" spans="1:9" ht="24" customHeight="1">
      <c r="A32" s="198" t="s">
        <v>472</v>
      </c>
      <c r="B32" s="122" t="s">
        <v>476</v>
      </c>
      <c r="C32" s="123" t="s">
        <v>170</v>
      </c>
      <c r="D32" s="122" t="s">
        <v>389</v>
      </c>
      <c r="E32" s="122">
        <v>82</v>
      </c>
      <c r="F32" s="332"/>
      <c r="G32" s="127">
        <f t="shared" si="0"/>
        <v>0</v>
      </c>
      <c r="H32" s="24"/>
      <c r="I32" s="24"/>
    </row>
    <row r="33" spans="1:9" ht="32.25" customHeight="1" thickBot="1">
      <c r="A33" s="199" t="s">
        <v>472</v>
      </c>
      <c r="B33" s="125" t="s">
        <v>477</v>
      </c>
      <c r="C33" s="126" t="s">
        <v>442</v>
      </c>
      <c r="D33" s="125" t="s">
        <v>20</v>
      </c>
      <c r="E33" s="125">
        <v>22.8</v>
      </c>
      <c r="F33" s="333"/>
      <c r="G33" s="129">
        <f t="shared" si="0"/>
        <v>0</v>
      </c>
      <c r="H33" s="32" t="s">
        <v>434</v>
      </c>
      <c r="I33" s="30">
        <f>ROUND(SUM(G29:G33),2)</f>
        <v>0</v>
      </c>
    </row>
    <row r="34" spans="1:9" ht="23.25" customHeight="1">
      <c r="A34" s="250" t="s">
        <v>478</v>
      </c>
      <c r="B34" s="122" t="s">
        <v>436</v>
      </c>
      <c r="C34" s="328" t="s">
        <v>479</v>
      </c>
      <c r="D34" s="329" t="s">
        <v>20</v>
      </c>
      <c r="E34" s="334">
        <v>6</v>
      </c>
      <c r="F34" s="332"/>
      <c r="G34" s="127">
        <f t="shared" si="0"/>
        <v>0</v>
      </c>
    </row>
    <row r="35" spans="1:9" ht="27" customHeight="1">
      <c r="A35" s="250" t="s">
        <v>478</v>
      </c>
      <c r="B35" s="122" t="s">
        <v>437</v>
      </c>
      <c r="C35" s="328" t="s">
        <v>480</v>
      </c>
      <c r="D35" s="329" t="s">
        <v>52</v>
      </c>
      <c r="E35" s="329">
        <v>2</v>
      </c>
      <c r="F35" s="332"/>
      <c r="G35" s="127">
        <f t="shared" si="0"/>
        <v>0</v>
      </c>
    </row>
    <row r="36" spans="1:9" ht="23.25" customHeight="1">
      <c r="A36" s="250" t="s">
        <v>478</v>
      </c>
      <c r="B36" s="122" t="s">
        <v>439</v>
      </c>
      <c r="C36" s="328" t="s">
        <v>481</v>
      </c>
      <c r="D36" s="329" t="s">
        <v>482</v>
      </c>
      <c r="E36" s="329">
        <v>0.42</v>
      </c>
      <c r="F36" s="332"/>
      <c r="G36" s="127">
        <f t="shared" si="0"/>
        <v>0</v>
      </c>
    </row>
    <row r="37" spans="1:9" ht="21.75" customHeight="1" thickBot="1">
      <c r="A37" s="293" t="s">
        <v>478</v>
      </c>
      <c r="B37" s="125" t="s">
        <v>440</v>
      </c>
      <c r="C37" s="330" t="s">
        <v>483</v>
      </c>
      <c r="D37" s="331" t="s">
        <v>484</v>
      </c>
      <c r="E37" s="331">
        <v>33.6</v>
      </c>
      <c r="F37" s="333"/>
      <c r="G37" s="129">
        <f t="shared" si="0"/>
        <v>0</v>
      </c>
      <c r="H37" s="32" t="s">
        <v>443</v>
      </c>
      <c r="I37" s="30">
        <f>ROUND(SUM(G34:G37),2)</f>
        <v>0</v>
      </c>
    </row>
    <row r="38" spans="1:9" ht="35.25" customHeight="1">
      <c r="A38" s="250" t="s">
        <v>444</v>
      </c>
      <c r="B38" s="122" t="s">
        <v>485</v>
      </c>
      <c r="C38" s="328" t="s">
        <v>446</v>
      </c>
      <c r="D38" s="329" t="s">
        <v>52</v>
      </c>
      <c r="E38" s="329">
        <v>2</v>
      </c>
      <c r="F38" s="332"/>
      <c r="G38" s="127">
        <f t="shared" si="0"/>
        <v>0</v>
      </c>
    </row>
    <row r="39" spans="1:9" ht="33" customHeight="1">
      <c r="A39" s="250" t="s">
        <v>444</v>
      </c>
      <c r="B39" s="122" t="s">
        <v>447</v>
      </c>
      <c r="C39" s="328" t="s">
        <v>231</v>
      </c>
      <c r="D39" s="329" t="s">
        <v>52</v>
      </c>
      <c r="E39" s="329">
        <v>2</v>
      </c>
      <c r="F39" s="332"/>
      <c r="G39" s="127">
        <f t="shared" si="0"/>
        <v>0</v>
      </c>
    </row>
    <row r="40" spans="1:9" ht="33" customHeight="1">
      <c r="A40" s="250" t="s">
        <v>444</v>
      </c>
      <c r="B40" s="122" t="s">
        <v>448</v>
      </c>
      <c r="C40" s="328" t="s">
        <v>449</v>
      </c>
      <c r="D40" s="329" t="s">
        <v>52</v>
      </c>
      <c r="E40" s="329">
        <v>4</v>
      </c>
      <c r="F40" s="332"/>
      <c r="G40" s="127">
        <f t="shared" si="0"/>
        <v>0</v>
      </c>
    </row>
    <row r="41" spans="1:9" ht="33" customHeight="1" thickBot="1">
      <c r="A41" s="291" t="s">
        <v>444</v>
      </c>
      <c r="B41" s="132" t="s">
        <v>450</v>
      </c>
      <c r="C41" s="335" t="s">
        <v>486</v>
      </c>
      <c r="D41" s="336" t="s">
        <v>487</v>
      </c>
      <c r="E41" s="336">
        <v>15</v>
      </c>
      <c r="F41" s="337"/>
      <c r="G41" s="141">
        <f t="shared" si="0"/>
        <v>0</v>
      </c>
      <c r="H41" s="32" t="s">
        <v>452</v>
      </c>
      <c r="I41" s="30">
        <f>ROUND(SUM(G38:G41),2)</f>
        <v>0</v>
      </c>
    </row>
    <row r="42" spans="1:9" ht="43.5" customHeight="1" thickBot="1">
      <c r="A42" s="285" t="s">
        <v>453</v>
      </c>
      <c r="B42" s="306" t="s">
        <v>488</v>
      </c>
      <c r="C42" s="338" t="s">
        <v>455</v>
      </c>
      <c r="D42" s="339" t="s">
        <v>49</v>
      </c>
      <c r="E42" s="339">
        <v>1</v>
      </c>
      <c r="F42" s="340"/>
      <c r="G42" s="288">
        <f t="shared" si="0"/>
        <v>0</v>
      </c>
      <c r="H42" s="32" t="s">
        <v>458</v>
      </c>
      <c r="I42" s="30">
        <f>ROUND(SUM(G42:G42),2)</f>
        <v>0</v>
      </c>
    </row>
    <row r="43" spans="1:9" ht="63" customHeight="1">
      <c r="F43" s="2" t="s">
        <v>489</v>
      </c>
      <c r="G43" s="1">
        <f>SUM(G6:G42)</f>
        <v>0</v>
      </c>
    </row>
  </sheetData>
  <mergeCells count="3">
    <mergeCell ref="A1:G1"/>
    <mergeCell ref="A3:G3"/>
    <mergeCell ref="A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F2EB1-24CC-4348-AE1C-ED836FA849EB}">
  <dimension ref="A1:I37"/>
  <sheetViews>
    <sheetView topLeftCell="F31"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360</v>
      </c>
      <c r="B3" s="453"/>
      <c r="C3" s="453"/>
      <c r="D3" s="453"/>
      <c r="E3" s="453"/>
      <c r="F3" s="453"/>
      <c r="G3" s="453"/>
      <c r="H3" s="24"/>
      <c r="I3" s="24"/>
    </row>
    <row r="4" spans="1:9" ht="33" customHeight="1">
      <c r="A4" s="494" t="s">
        <v>490</v>
      </c>
      <c r="B4" s="494"/>
      <c r="C4" s="494"/>
      <c r="D4" s="494"/>
      <c r="E4" s="494"/>
      <c r="F4" s="494"/>
      <c r="G4" s="494"/>
      <c r="H4" s="24"/>
      <c r="I4" s="24"/>
    </row>
    <row r="5" spans="1:9" ht="33" customHeight="1">
      <c r="A5" s="65" t="s">
        <v>2</v>
      </c>
      <c r="B5" s="65" t="s">
        <v>3</v>
      </c>
      <c r="C5" s="65" t="s">
        <v>4</v>
      </c>
      <c r="D5" s="65" t="s">
        <v>5</v>
      </c>
      <c r="E5" s="66" t="s">
        <v>6</v>
      </c>
      <c r="F5" s="67" t="s">
        <v>244</v>
      </c>
      <c r="G5" s="67" t="s">
        <v>8</v>
      </c>
      <c r="H5" s="39"/>
      <c r="I5" s="39"/>
    </row>
    <row r="6" spans="1:9" ht="33" customHeight="1">
      <c r="A6" s="310" t="s">
        <v>117</v>
      </c>
      <c r="B6" s="275" t="s">
        <v>379</v>
      </c>
      <c r="C6" s="123" t="s">
        <v>134</v>
      </c>
      <c r="D6" s="122" t="s">
        <v>49</v>
      </c>
      <c r="E6" s="122">
        <v>1</v>
      </c>
      <c r="F6" s="6"/>
      <c r="G6" s="127">
        <f t="shared" ref="G6:G36" si="0">ROUND((E6*F6),2)</f>
        <v>0</v>
      </c>
      <c r="H6" s="39"/>
      <c r="I6" s="39"/>
    </row>
    <row r="7" spans="1:9" ht="33" customHeight="1">
      <c r="A7" s="310" t="s">
        <v>117</v>
      </c>
      <c r="B7" s="275" t="s">
        <v>248</v>
      </c>
      <c r="C7" s="123" t="s">
        <v>381</v>
      </c>
      <c r="D7" s="122" t="s">
        <v>52</v>
      </c>
      <c r="E7" s="122">
        <v>4</v>
      </c>
      <c r="F7" s="6"/>
      <c r="G7" s="127">
        <f t="shared" si="0"/>
        <v>0</v>
      </c>
      <c r="H7" s="39"/>
      <c r="I7" s="39"/>
    </row>
    <row r="8" spans="1:9" ht="33" customHeight="1">
      <c r="A8" s="310" t="s">
        <v>117</v>
      </c>
      <c r="B8" s="275" t="s">
        <v>382</v>
      </c>
      <c r="C8" s="123" t="s">
        <v>383</v>
      </c>
      <c r="D8" s="122" t="s">
        <v>52</v>
      </c>
      <c r="E8" s="122">
        <v>2</v>
      </c>
      <c r="F8" s="6"/>
      <c r="G8" s="127">
        <f t="shared" si="0"/>
        <v>0</v>
      </c>
      <c r="H8" s="39"/>
      <c r="I8" s="39"/>
    </row>
    <row r="9" spans="1:9" ht="33" customHeight="1">
      <c r="A9" s="310" t="s">
        <v>117</v>
      </c>
      <c r="B9" s="275" t="s">
        <v>384</v>
      </c>
      <c r="C9" s="123" t="s">
        <v>385</v>
      </c>
      <c r="D9" s="122" t="s">
        <v>386</v>
      </c>
      <c r="E9" s="122">
        <v>42</v>
      </c>
      <c r="F9" s="6"/>
      <c r="G9" s="127">
        <f t="shared" si="0"/>
        <v>0</v>
      </c>
    </row>
    <row r="10" spans="1:9" ht="33" customHeight="1">
      <c r="A10" s="310" t="s">
        <v>117</v>
      </c>
      <c r="B10" s="275" t="s">
        <v>491</v>
      </c>
      <c r="C10" s="123" t="s">
        <v>492</v>
      </c>
      <c r="D10" s="122" t="s">
        <v>20</v>
      </c>
      <c r="E10" s="122">
        <v>7</v>
      </c>
      <c r="F10" s="6"/>
      <c r="G10" s="127">
        <f t="shared" si="0"/>
        <v>0</v>
      </c>
    </row>
    <row r="11" spans="1:9" ht="33" customHeight="1" thickBot="1">
      <c r="A11" s="311" t="s">
        <v>117</v>
      </c>
      <c r="B11" s="276" t="s">
        <v>493</v>
      </c>
      <c r="C11" s="126" t="s">
        <v>388</v>
      </c>
      <c r="D11" s="125" t="s">
        <v>389</v>
      </c>
      <c r="E11" s="125">
        <v>15</v>
      </c>
      <c r="F11" s="5"/>
      <c r="G11" s="129">
        <f t="shared" si="0"/>
        <v>0</v>
      </c>
      <c r="H11" s="32" t="s">
        <v>93</v>
      </c>
      <c r="I11" s="30">
        <f>ROUND(SUM(G6:G11),2)</f>
        <v>0</v>
      </c>
    </row>
    <row r="12" spans="1:9" ht="33" customHeight="1">
      <c r="A12" s="310" t="s">
        <v>391</v>
      </c>
      <c r="B12" s="275" t="s">
        <v>494</v>
      </c>
      <c r="C12" s="123" t="s">
        <v>395</v>
      </c>
      <c r="D12" s="122" t="s">
        <v>393</v>
      </c>
      <c r="E12" s="122">
        <v>20</v>
      </c>
      <c r="F12" s="6"/>
      <c r="G12" s="127">
        <f t="shared" si="0"/>
        <v>0</v>
      </c>
      <c r="H12" s="38"/>
      <c r="I12" s="37"/>
    </row>
    <row r="13" spans="1:9" ht="33" customHeight="1">
      <c r="A13" s="310" t="s">
        <v>391</v>
      </c>
      <c r="B13" s="275" t="s">
        <v>295</v>
      </c>
      <c r="C13" s="123" t="s">
        <v>399</v>
      </c>
      <c r="D13" s="122" t="s">
        <v>393</v>
      </c>
      <c r="E13" s="122">
        <v>9</v>
      </c>
      <c r="F13" s="6"/>
      <c r="G13" s="127">
        <f t="shared" si="0"/>
        <v>0</v>
      </c>
      <c r="H13" s="17"/>
    </row>
    <row r="14" spans="1:9" ht="33" customHeight="1">
      <c r="A14" s="310" t="s">
        <v>391</v>
      </c>
      <c r="B14" s="275" t="s">
        <v>495</v>
      </c>
      <c r="C14" s="123" t="s">
        <v>401</v>
      </c>
      <c r="D14" s="122" t="s">
        <v>389</v>
      </c>
      <c r="E14" s="122">
        <v>72</v>
      </c>
      <c r="F14" s="6"/>
      <c r="G14" s="127">
        <f t="shared" si="0"/>
        <v>0</v>
      </c>
    </row>
    <row r="15" spans="1:9" ht="33" customHeight="1">
      <c r="A15" s="310" t="s">
        <v>391</v>
      </c>
      <c r="B15" s="275" t="s">
        <v>398</v>
      </c>
      <c r="C15" s="123" t="s">
        <v>461</v>
      </c>
      <c r="D15" s="122" t="s">
        <v>393</v>
      </c>
      <c r="E15" s="122">
        <v>2.4</v>
      </c>
      <c r="F15" s="6"/>
      <c r="G15" s="127">
        <f t="shared" si="0"/>
        <v>0</v>
      </c>
      <c r="H15" s="17"/>
    </row>
    <row r="16" spans="1:9" ht="33" customHeight="1">
      <c r="A16" s="310" t="s">
        <v>391</v>
      </c>
      <c r="B16" s="275" t="s">
        <v>496</v>
      </c>
      <c r="C16" s="123" t="s">
        <v>405</v>
      </c>
      <c r="D16" s="122" t="s">
        <v>389</v>
      </c>
      <c r="E16" s="122">
        <v>40</v>
      </c>
      <c r="F16" s="6"/>
      <c r="G16" s="127">
        <f t="shared" si="0"/>
        <v>0</v>
      </c>
      <c r="H16" s="39"/>
      <c r="I16" s="39"/>
    </row>
    <row r="17" spans="1:9" ht="33" customHeight="1" thickBot="1">
      <c r="A17" s="313" t="s">
        <v>391</v>
      </c>
      <c r="B17" s="317" t="s">
        <v>402</v>
      </c>
      <c r="C17" s="133" t="s">
        <v>464</v>
      </c>
      <c r="D17" s="132" t="s">
        <v>389</v>
      </c>
      <c r="E17" s="132">
        <v>45</v>
      </c>
      <c r="F17" s="140"/>
      <c r="G17" s="141">
        <f t="shared" si="0"/>
        <v>0</v>
      </c>
      <c r="H17" s="32" t="s">
        <v>110</v>
      </c>
      <c r="I17" s="30">
        <f>ROUND(SUM(G12:G17),2)</f>
        <v>0</v>
      </c>
    </row>
    <row r="18" spans="1:9" ht="33" customHeight="1">
      <c r="A18" s="309" t="s">
        <v>406</v>
      </c>
      <c r="B18" s="272" t="s">
        <v>298</v>
      </c>
      <c r="C18" s="273" t="s">
        <v>407</v>
      </c>
      <c r="D18" s="227" t="s">
        <v>20</v>
      </c>
      <c r="E18" s="227">
        <v>25</v>
      </c>
      <c r="F18" s="9"/>
      <c r="G18" s="274">
        <f t="shared" si="0"/>
        <v>0</v>
      </c>
      <c r="H18" s="17"/>
    </row>
    <row r="19" spans="1:9" ht="33" customHeight="1">
      <c r="A19" s="310" t="s">
        <v>406</v>
      </c>
      <c r="B19" s="275" t="s">
        <v>300</v>
      </c>
      <c r="C19" s="123" t="s">
        <v>408</v>
      </c>
      <c r="D19" s="122" t="s">
        <v>20</v>
      </c>
      <c r="E19" s="122">
        <v>66</v>
      </c>
      <c r="F19" s="6"/>
      <c r="G19" s="127">
        <f t="shared" si="0"/>
        <v>0</v>
      </c>
      <c r="H19" s="38"/>
      <c r="I19" s="37"/>
    </row>
    <row r="20" spans="1:9" ht="33" customHeight="1">
      <c r="A20" s="310" t="s">
        <v>406</v>
      </c>
      <c r="B20" s="275" t="s">
        <v>497</v>
      </c>
      <c r="C20" s="123" t="s">
        <v>409</v>
      </c>
      <c r="D20" s="122" t="s">
        <v>20</v>
      </c>
      <c r="E20" s="122">
        <v>25</v>
      </c>
      <c r="F20" s="6"/>
      <c r="G20" s="127">
        <f t="shared" si="0"/>
        <v>0</v>
      </c>
      <c r="H20" s="38"/>
      <c r="I20" s="37"/>
    </row>
    <row r="21" spans="1:9" ht="33" customHeight="1" thickBot="1">
      <c r="A21" s="311" t="s">
        <v>406</v>
      </c>
      <c r="B21" s="276" t="s">
        <v>304</v>
      </c>
      <c r="C21" s="126" t="s">
        <v>410</v>
      </c>
      <c r="D21" s="125" t="s">
        <v>20</v>
      </c>
      <c r="E21" s="125">
        <v>25</v>
      </c>
      <c r="F21" s="5"/>
      <c r="G21" s="129">
        <f t="shared" si="0"/>
        <v>0</v>
      </c>
      <c r="H21" s="32" t="s">
        <v>333</v>
      </c>
      <c r="I21" s="30">
        <f>ROUND(SUM(G18:G21),2)</f>
        <v>0</v>
      </c>
    </row>
    <row r="22" spans="1:9" ht="33" customHeight="1">
      <c r="A22" s="310" t="s">
        <v>468</v>
      </c>
      <c r="B22" s="312" t="s">
        <v>342</v>
      </c>
      <c r="C22" s="123" t="s">
        <v>413</v>
      </c>
      <c r="D22" s="122" t="s">
        <v>393</v>
      </c>
      <c r="E22" s="122">
        <v>14</v>
      </c>
      <c r="F22" s="298"/>
      <c r="G22" s="127">
        <f t="shared" si="0"/>
        <v>0</v>
      </c>
    </row>
    <row r="23" spans="1:9" ht="33" customHeight="1">
      <c r="A23" s="310" t="s">
        <v>468</v>
      </c>
      <c r="B23" s="312" t="s">
        <v>469</v>
      </c>
      <c r="C23" s="123" t="s">
        <v>414</v>
      </c>
      <c r="D23" s="122" t="s">
        <v>389</v>
      </c>
      <c r="E23" s="122">
        <v>73</v>
      </c>
      <c r="F23" s="298"/>
      <c r="G23" s="127">
        <f t="shared" si="0"/>
        <v>0</v>
      </c>
    </row>
    <row r="24" spans="1:9" ht="33" customHeight="1">
      <c r="A24" s="310" t="s">
        <v>468</v>
      </c>
      <c r="B24" s="312" t="s">
        <v>344</v>
      </c>
      <c r="C24" s="123" t="s">
        <v>416</v>
      </c>
      <c r="D24" s="122" t="s">
        <v>389</v>
      </c>
      <c r="E24" s="122">
        <v>63</v>
      </c>
      <c r="F24" s="298"/>
      <c r="G24" s="127">
        <f t="shared" si="0"/>
        <v>0</v>
      </c>
      <c r="H24" s="38"/>
      <c r="I24" s="37"/>
    </row>
    <row r="25" spans="1:9" ht="33" customHeight="1">
      <c r="A25" s="310" t="s">
        <v>468</v>
      </c>
      <c r="B25" s="312" t="s">
        <v>345</v>
      </c>
      <c r="C25" s="123" t="s">
        <v>417</v>
      </c>
      <c r="D25" s="122" t="s">
        <v>389</v>
      </c>
      <c r="E25" s="122">
        <v>4</v>
      </c>
      <c r="F25" s="298"/>
      <c r="G25" s="127">
        <f t="shared" si="0"/>
        <v>0</v>
      </c>
      <c r="H25" s="38"/>
      <c r="I25" s="37"/>
    </row>
    <row r="26" spans="1:9" ht="33" customHeight="1">
      <c r="A26" s="310" t="s">
        <v>468</v>
      </c>
      <c r="B26" s="312" t="s">
        <v>346</v>
      </c>
      <c r="C26" s="123" t="s">
        <v>419</v>
      </c>
      <c r="D26" s="122" t="s">
        <v>389</v>
      </c>
      <c r="E26" s="122">
        <v>6</v>
      </c>
      <c r="F26" s="298"/>
      <c r="G26" s="127">
        <f t="shared" si="0"/>
        <v>0</v>
      </c>
      <c r="H26" s="39"/>
      <c r="I26" s="39"/>
    </row>
    <row r="27" spans="1:9" ht="33" customHeight="1" thickBot="1">
      <c r="A27" s="311" t="s">
        <v>468</v>
      </c>
      <c r="B27" s="320" t="s">
        <v>347</v>
      </c>
      <c r="C27" s="126" t="s">
        <v>420</v>
      </c>
      <c r="D27" s="125" t="s">
        <v>389</v>
      </c>
      <c r="E27" s="125">
        <v>10</v>
      </c>
      <c r="F27" s="321"/>
      <c r="G27" s="129">
        <f t="shared" si="0"/>
        <v>0</v>
      </c>
      <c r="H27" s="32" t="s">
        <v>199</v>
      </c>
      <c r="I27" s="30">
        <f>ROUND(SUM(G22:G27),2)</f>
        <v>0</v>
      </c>
    </row>
    <row r="28" spans="1:9" ht="33" customHeight="1" thickBot="1">
      <c r="A28" s="313" t="s">
        <v>471</v>
      </c>
      <c r="B28" s="317" t="s">
        <v>422</v>
      </c>
      <c r="C28" s="318" t="s">
        <v>433</v>
      </c>
      <c r="D28" s="317" t="s">
        <v>389</v>
      </c>
      <c r="E28" s="317">
        <v>3</v>
      </c>
      <c r="F28" s="140"/>
      <c r="G28" s="141">
        <f t="shared" si="0"/>
        <v>0</v>
      </c>
      <c r="H28" s="32" t="s">
        <v>203</v>
      </c>
      <c r="I28" s="30">
        <f>ROUND(SUM(G28:G28),2)</f>
        <v>0</v>
      </c>
    </row>
    <row r="29" spans="1:9" ht="22.5" customHeight="1">
      <c r="A29" s="309" t="s">
        <v>498</v>
      </c>
      <c r="B29" s="272" t="s">
        <v>473</v>
      </c>
      <c r="C29" s="281" t="s">
        <v>499</v>
      </c>
      <c r="D29" s="272" t="s">
        <v>20</v>
      </c>
      <c r="E29" s="322">
        <v>6</v>
      </c>
      <c r="F29" s="292"/>
      <c r="G29" s="274">
        <f t="shared" si="0"/>
        <v>0</v>
      </c>
      <c r="H29" s="24"/>
      <c r="I29" s="24"/>
    </row>
    <row r="30" spans="1:9" ht="27" customHeight="1">
      <c r="A30" s="310" t="s">
        <v>498</v>
      </c>
      <c r="B30" s="275" t="s">
        <v>474</v>
      </c>
      <c r="C30" s="277" t="s">
        <v>480</v>
      </c>
      <c r="D30" s="275" t="s">
        <v>52</v>
      </c>
      <c r="E30" s="275">
        <v>2</v>
      </c>
      <c r="F30" s="130"/>
      <c r="G30" s="127">
        <f t="shared" si="0"/>
        <v>0</v>
      </c>
    </row>
    <row r="31" spans="1:9" ht="23.25" customHeight="1">
      <c r="A31" s="310" t="s">
        <v>498</v>
      </c>
      <c r="B31" s="275" t="s">
        <v>475</v>
      </c>
      <c r="C31" s="277" t="s">
        <v>481</v>
      </c>
      <c r="D31" s="275" t="s">
        <v>482</v>
      </c>
      <c r="E31" s="275">
        <v>0.54</v>
      </c>
      <c r="F31" s="130"/>
      <c r="G31" s="127">
        <f t="shared" si="0"/>
        <v>0</v>
      </c>
    </row>
    <row r="32" spans="1:9" ht="21" customHeight="1" thickBot="1">
      <c r="A32" s="311" t="s">
        <v>498</v>
      </c>
      <c r="B32" s="276" t="s">
        <v>476</v>
      </c>
      <c r="C32" s="280" t="s">
        <v>500</v>
      </c>
      <c r="D32" s="276" t="s">
        <v>484</v>
      </c>
      <c r="E32" s="276">
        <v>37.299999999999997</v>
      </c>
      <c r="F32" s="131"/>
      <c r="G32" s="129">
        <f t="shared" si="0"/>
        <v>0</v>
      </c>
      <c r="H32" s="32" t="s">
        <v>434</v>
      </c>
      <c r="I32" s="30">
        <f>ROUND(SUM(G29:G32),2)</f>
        <v>0</v>
      </c>
    </row>
    <row r="33" spans="1:9" ht="33" customHeight="1">
      <c r="A33" s="309" t="s">
        <v>501</v>
      </c>
      <c r="B33" s="272" t="s">
        <v>502</v>
      </c>
      <c r="C33" s="281" t="s">
        <v>449</v>
      </c>
      <c r="D33" s="272" t="s">
        <v>52</v>
      </c>
      <c r="E33" s="272">
        <v>4</v>
      </c>
      <c r="F33" s="292"/>
      <c r="G33" s="274">
        <f t="shared" si="0"/>
        <v>0</v>
      </c>
    </row>
    <row r="34" spans="1:9" ht="33" customHeight="1" thickBot="1">
      <c r="A34" s="311" t="s">
        <v>501</v>
      </c>
      <c r="B34" s="276" t="s">
        <v>503</v>
      </c>
      <c r="C34" s="280" t="s">
        <v>451</v>
      </c>
      <c r="D34" s="276" t="s">
        <v>389</v>
      </c>
      <c r="E34" s="276">
        <v>14</v>
      </c>
      <c r="F34" s="131"/>
      <c r="G34" s="129">
        <f t="shared" si="0"/>
        <v>0</v>
      </c>
      <c r="H34" s="32" t="s">
        <v>443</v>
      </c>
      <c r="I34" s="30">
        <f>ROUND(SUM(G33:G34),2)</f>
        <v>0</v>
      </c>
    </row>
    <row r="35" spans="1:9" ht="41.25" customHeight="1">
      <c r="A35" s="316" t="s">
        <v>504</v>
      </c>
      <c r="B35" s="282" t="s">
        <v>485</v>
      </c>
      <c r="C35" s="323" t="s">
        <v>455</v>
      </c>
      <c r="D35" s="282" t="s">
        <v>49</v>
      </c>
      <c r="E35" s="282">
        <v>1</v>
      </c>
      <c r="F35" s="324"/>
      <c r="G35" s="284">
        <f t="shared" si="0"/>
        <v>0</v>
      </c>
    </row>
    <row r="36" spans="1:9" ht="33" customHeight="1" thickBot="1">
      <c r="A36" s="311" t="s">
        <v>504</v>
      </c>
      <c r="B36" s="320" t="s">
        <v>505</v>
      </c>
      <c r="C36" s="126" t="s">
        <v>506</v>
      </c>
      <c r="D36" s="325" t="s">
        <v>15</v>
      </c>
      <c r="E36" s="276">
        <v>1</v>
      </c>
      <c r="F36" s="131"/>
      <c r="G36" s="129">
        <f t="shared" si="0"/>
        <v>0</v>
      </c>
      <c r="H36" s="32" t="s">
        <v>452</v>
      </c>
      <c r="I36" s="30">
        <f>ROUND(SUM(G35:G36),2)</f>
        <v>0</v>
      </c>
    </row>
    <row r="37" spans="1:9" ht="63.75" customHeight="1">
      <c r="F37" s="2" t="s">
        <v>507</v>
      </c>
      <c r="G37" s="1">
        <f>SUM(G6:G36)</f>
        <v>0</v>
      </c>
    </row>
  </sheetData>
  <mergeCells count="3">
    <mergeCell ref="A1:G1"/>
    <mergeCell ref="A3:G3"/>
    <mergeCell ref="A4:G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066-9436-47A4-BD7D-DC6909FDDB3D}">
  <dimension ref="A1:I46"/>
  <sheetViews>
    <sheetView topLeftCell="F44"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365</v>
      </c>
      <c r="B3" s="453"/>
      <c r="C3" s="453"/>
      <c r="D3" s="453"/>
      <c r="E3" s="453"/>
      <c r="F3" s="453"/>
      <c r="G3" s="453"/>
      <c r="H3" s="24"/>
      <c r="I3" s="24"/>
    </row>
    <row r="4" spans="1:9" ht="33" customHeight="1" thickBot="1">
      <c r="A4" s="494" t="s">
        <v>508</v>
      </c>
      <c r="B4" s="494"/>
      <c r="C4" s="494"/>
      <c r="D4" s="494"/>
      <c r="E4" s="494"/>
      <c r="F4" s="494"/>
      <c r="G4" s="494"/>
      <c r="H4" s="24"/>
      <c r="I4" s="24"/>
    </row>
    <row r="5" spans="1:9" ht="33" customHeight="1">
      <c r="A5" s="14" t="s">
        <v>2</v>
      </c>
      <c r="B5" s="13" t="s">
        <v>3</v>
      </c>
      <c r="C5" s="13" t="s">
        <v>4</v>
      </c>
      <c r="D5" s="13" t="s">
        <v>5</v>
      </c>
      <c r="E5" s="12" t="s">
        <v>6</v>
      </c>
      <c r="F5" s="11" t="s">
        <v>244</v>
      </c>
      <c r="G5" s="10" t="s">
        <v>8</v>
      </c>
      <c r="H5" s="39"/>
      <c r="I5" s="39"/>
    </row>
    <row r="6" spans="1:9" ht="33" customHeight="1">
      <c r="A6" s="198" t="s">
        <v>117</v>
      </c>
      <c r="B6" s="122" t="s">
        <v>379</v>
      </c>
      <c r="C6" s="123" t="s">
        <v>134</v>
      </c>
      <c r="D6" s="122" t="s">
        <v>49</v>
      </c>
      <c r="E6" s="122">
        <v>1</v>
      </c>
      <c r="F6" s="298"/>
      <c r="G6" s="127">
        <f t="shared" ref="G6:G45" si="0">ROUND((E6*F6),2)</f>
        <v>0</v>
      </c>
      <c r="H6" s="39"/>
      <c r="I6" s="39"/>
    </row>
    <row r="7" spans="1:9" ht="33" customHeight="1">
      <c r="A7" s="198" t="s">
        <v>117</v>
      </c>
      <c r="B7" s="122" t="s">
        <v>248</v>
      </c>
      <c r="C7" s="123" t="s">
        <v>381</v>
      </c>
      <c r="D7" s="122" t="s">
        <v>52</v>
      </c>
      <c r="E7" s="122">
        <v>4</v>
      </c>
      <c r="F7" s="298"/>
      <c r="G7" s="127">
        <f t="shared" si="0"/>
        <v>0</v>
      </c>
      <c r="H7" s="39"/>
      <c r="I7" s="39"/>
    </row>
    <row r="8" spans="1:9" ht="33" customHeight="1">
      <c r="A8" s="198" t="s">
        <v>117</v>
      </c>
      <c r="B8" s="122" t="s">
        <v>382</v>
      </c>
      <c r="C8" s="123" t="s">
        <v>383</v>
      </c>
      <c r="D8" s="122" t="s">
        <v>52</v>
      </c>
      <c r="E8" s="122">
        <v>2</v>
      </c>
      <c r="F8" s="298"/>
      <c r="G8" s="127">
        <f t="shared" si="0"/>
        <v>0</v>
      </c>
      <c r="H8" s="39"/>
      <c r="I8" s="39"/>
    </row>
    <row r="9" spans="1:9" ht="33" customHeight="1">
      <c r="A9" s="198" t="s">
        <v>117</v>
      </c>
      <c r="B9" s="122" t="s">
        <v>252</v>
      </c>
      <c r="C9" s="123" t="s">
        <v>385</v>
      </c>
      <c r="D9" s="122" t="s">
        <v>389</v>
      </c>
      <c r="E9" s="122">
        <v>120</v>
      </c>
      <c r="F9" s="298"/>
      <c r="G9" s="127">
        <f t="shared" si="0"/>
        <v>0</v>
      </c>
    </row>
    <row r="10" spans="1:9" ht="33" customHeight="1">
      <c r="A10" s="198" t="s">
        <v>117</v>
      </c>
      <c r="B10" s="122" t="s">
        <v>387</v>
      </c>
      <c r="C10" s="123" t="s">
        <v>492</v>
      </c>
      <c r="D10" s="122" t="s">
        <v>20</v>
      </c>
      <c r="E10" s="122">
        <v>17</v>
      </c>
      <c r="F10" s="298"/>
      <c r="G10" s="127">
        <f t="shared" si="0"/>
        <v>0</v>
      </c>
    </row>
    <row r="11" spans="1:9" ht="33" customHeight="1">
      <c r="A11" s="198" t="s">
        <v>117</v>
      </c>
      <c r="B11" s="122" t="s">
        <v>256</v>
      </c>
      <c r="C11" s="123" t="s">
        <v>509</v>
      </c>
      <c r="D11" s="122" t="s">
        <v>20</v>
      </c>
      <c r="E11" s="122">
        <v>17</v>
      </c>
      <c r="F11" s="298"/>
      <c r="G11" s="127">
        <f t="shared" si="0"/>
        <v>0</v>
      </c>
      <c r="H11" s="38"/>
      <c r="I11" s="37"/>
    </row>
    <row r="12" spans="1:9" ht="33" customHeight="1" thickBot="1">
      <c r="A12" s="228" t="s">
        <v>117</v>
      </c>
      <c r="B12" s="132" t="s">
        <v>510</v>
      </c>
      <c r="C12" s="133" t="s">
        <v>388</v>
      </c>
      <c r="D12" s="132" t="s">
        <v>389</v>
      </c>
      <c r="E12" s="132">
        <v>24</v>
      </c>
      <c r="F12" s="302"/>
      <c r="G12" s="141">
        <f t="shared" si="0"/>
        <v>0</v>
      </c>
      <c r="H12" s="32" t="s">
        <v>93</v>
      </c>
      <c r="I12" s="30">
        <f>ROUND(SUM(G6:G12),2)</f>
        <v>0</v>
      </c>
    </row>
    <row r="13" spans="1:9" ht="33" customHeight="1">
      <c r="A13" s="309" t="s">
        <v>391</v>
      </c>
      <c r="B13" s="272" t="s">
        <v>293</v>
      </c>
      <c r="C13" s="273" t="s">
        <v>392</v>
      </c>
      <c r="D13" s="227" t="s">
        <v>393</v>
      </c>
      <c r="E13" s="227">
        <v>2</v>
      </c>
      <c r="F13" s="9"/>
      <c r="G13" s="274">
        <f t="shared" si="0"/>
        <v>0</v>
      </c>
      <c r="H13" s="17"/>
    </row>
    <row r="14" spans="1:9" ht="33" customHeight="1">
      <c r="A14" s="310" t="s">
        <v>391</v>
      </c>
      <c r="B14" s="275" t="s">
        <v>394</v>
      </c>
      <c r="C14" s="123" t="s">
        <v>395</v>
      </c>
      <c r="D14" s="122" t="s">
        <v>393</v>
      </c>
      <c r="E14" s="122">
        <v>12</v>
      </c>
      <c r="F14" s="6"/>
      <c r="G14" s="127">
        <f t="shared" si="0"/>
        <v>0</v>
      </c>
    </row>
    <row r="15" spans="1:9" ht="33" customHeight="1">
      <c r="A15" s="310" t="s">
        <v>391</v>
      </c>
      <c r="B15" s="275" t="s">
        <v>495</v>
      </c>
      <c r="C15" s="123" t="s">
        <v>397</v>
      </c>
      <c r="D15" s="122" t="s">
        <v>393</v>
      </c>
      <c r="E15" s="122">
        <v>2</v>
      </c>
      <c r="F15" s="6"/>
      <c r="G15" s="127">
        <f t="shared" si="0"/>
        <v>0</v>
      </c>
      <c r="H15" s="17"/>
    </row>
    <row r="16" spans="1:9" ht="33" customHeight="1">
      <c r="A16" s="310" t="s">
        <v>391</v>
      </c>
      <c r="B16" s="275" t="s">
        <v>398</v>
      </c>
      <c r="C16" s="123" t="s">
        <v>401</v>
      </c>
      <c r="D16" s="122" t="s">
        <v>389</v>
      </c>
      <c r="E16" s="122">
        <v>30</v>
      </c>
      <c r="F16" s="6"/>
      <c r="G16" s="127">
        <f t="shared" si="0"/>
        <v>0</v>
      </c>
      <c r="H16" s="39"/>
      <c r="I16" s="39"/>
    </row>
    <row r="17" spans="1:9" ht="33" customHeight="1">
      <c r="A17" s="310" t="s">
        <v>391</v>
      </c>
      <c r="B17" s="275" t="s">
        <v>400</v>
      </c>
      <c r="C17" s="123" t="s">
        <v>403</v>
      </c>
      <c r="D17" s="122" t="s">
        <v>393</v>
      </c>
      <c r="E17" s="122">
        <v>2</v>
      </c>
      <c r="F17" s="6"/>
      <c r="G17" s="127">
        <f t="shared" si="0"/>
        <v>0</v>
      </c>
    </row>
    <row r="18" spans="1:9" ht="33" customHeight="1">
      <c r="A18" s="310" t="s">
        <v>391</v>
      </c>
      <c r="B18" s="275" t="s">
        <v>402</v>
      </c>
      <c r="C18" s="123" t="s">
        <v>461</v>
      </c>
      <c r="D18" s="122" t="s">
        <v>393</v>
      </c>
      <c r="E18" s="122">
        <v>5</v>
      </c>
      <c r="F18" s="6"/>
      <c r="G18" s="127">
        <f t="shared" si="0"/>
        <v>0</v>
      </c>
    </row>
    <row r="19" spans="1:9" ht="33" customHeight="1" thickBot="1">
      <c r="A19" s="311" t="s">
        <v>391</v>
      </c>
      <c r="B19" s="276" t="s">
        <v>404</v>
      </c>
      <c r="C19" s="126" t="s">
        <v>405</v>
      </c>
      <c r="D19" s="125" t="s">
        <v>389</v>
      </c>
      <c r="E19" s="125">
        <v>115</v>
      </c>
      <c r="F19" s="5"/>
      <c r="G19" s="129">
        <f t="shared" si="0"/>
        <v>0</v>
      </c>
      <c r="H19" s="32" t="s">
        <v>110</v>
      </c>
      <c r="I19" s="30">
        <f>ROUND(SUM(G13:G19),2)</f>
        <v>0</v>
      </c>
    </row>
    <row r="20" spans="1:9" ht="33" customHeight="1">
      <c r="A20" s="310" t="s">
        <v>406</v>
      </c>
      <c r="B20" s="312" t="s">
        <v>511</v>
      </c>
      <c r="C20" s="123" t="s">
        <v>407</v>
      </c>
      <c r="D20" s="122" t="s">
        <v>20</v>
      </c>
      <c r="E20" s="122">
        <v>59</v>
      </c>
      <c r="F20" s="298"/>
      <c r="G20" s="127">
        <f t="shared" si="0"/>
        <v>0</v>
      </c>
      <c r="H20" s="17"/>
    </row>
    <row r="21" spans="1:9" ht="33" customHeight="1">
      <c r="A21" s="310" t="s">
        <v>406</v>
      </c>
      <c r="B21" s="312" t="s">
        <v>512</v>
      </c>
      <c r="C21" s="123" t="s">
        <v>408</v>
      </c>
      <c r="D21" s="122" t="s">
        <v>20</v>
      </c>
      <c r="E21" s="122">
        <v>20</v>
      </c>
      <c r="F21" s="298"/>
      <c r="G21" s="127">
        <f t="shared" si="0"/>
        <v>0</v>
      </c>
      <c r="H21" s="17"/>
    </row>
    <row r="22" spans="1:9" ht="33" customHeight="1">
      <c r="A22" s="310" t="s">
        <v>406</v>
      </c>
      <c r="B22" s="312" t="s">
        <v>513</v>
      </c>
      <c r="C22" s="123" t="s">
        <v>409</v>
      </c>
      <c r="D22" s="122" t="s">
        <v>20</v>
      </c>
      <c r="E22" s="122">
        <v>59</v>
      </c>
      <c r="F22" s="298"/>
      <c r="G22" s="127">
        <f t="shared" si="0"/>
        <v>0</v>
      </c>
      <c r="H22" s="38"/>
      <c r="I22" s="37"/>
    </row>
    <row r="23" spans="1:9" ht="33" customHeight="1" thickBot="1">
      <c r="A23" s="313" t="s">
        <v>406</v>
      </c>
      <c r="B23" s="314" t="s">
        <v>514</v>
      </c>
      <c r="C23" s="133" t="s">
        <v>410</v>
      </c>
      <c r="D23" s="132" t="s">
        <v>20</v>
      </c>
      <c r="E23" s="132">
        <v>59</v>
      </c>
      <c r="F23" s="302"/>
      <c r="G23" s="141">
        <f t="shared" si="0"/>
        <v>0</v>
      </c>
      <c r="H23" s="32" t="s">
        <v>333</v>
      </c>
      <c r="I23" s="30">
        <f>ROUND(SUM(G20:G23),2)</f>
        <v>0</v>
      </c>
    </row>
    <row r="24" spans="1:9" ht="33" customHeight="1">
      <c r="A24" s="309" t="s">
        <v>515</v>
      </c>
      <c r="B24" s="272" t="s">
        <v>516</v>
      </c>
      <c r="C24" s="273" t="s">
        <v>414</v>
      </c>
      <c r="D24" s="227" t="s">
        <v>389</v>
      </c>
      <c r="E24" s="227">
        <v>24</v>
      </c>
      <c r="F24" s="9"/>
      <c r="G24" s="274">
        <f t="shared" si="0"/>
        <v>0</v>
      </c>
      <c r="H24" s="38"/>
      <c r="I24" s="37"/>
    </row>
    <row r="25" spans="1:9" ht="33" customHeight="1">
      <c r="A25" s="310" t="s">
        <v>515</v>
      </c>
      <c r="B25" s="275" t="s">
        <v>517</v>
      </c>
      <c r="C25" s="123" t="s">
        <v>416</v>
      </c>
      <c r="D25" s="122" t="s">
        <v>389</v>
      </c>
      <c r="E25" s="122">
        <v>24</v>
      </c>
      <c r="F25" s="6"/>
      <c r="G25" s="127">
        <f t="shared" si="0"/>
        <v>0</v>
      </c>
      <c r="H25" s="38"/>
      <c r="I25" s="37"/>
    </row>
    <row r="26" spans="1:9" ht="33" customHeight="1">
      <c r="A26" s="310" t="s">
        <v>515</v>
      </c>
      <c r="B26" s="275" t="s">
        <v>518</v>
      </c>
      <c r="C26" s="123" t="s">
        <v>417</v>
      </c>
      <c r="D26" s="122" t="s">
        <v>389</v>
      </c>
      <c r="E26" s="122">
        <v>2</v>
      </c>
      <c r="F26" s="6"/>
      <c r="G26" s="127">
        <f t="shared" si="0"/>
        <v>0</v>
      </c>
      <c r="H26" s="38"/>
      <c r="I26" s="37"/>
    </row>
    <row r="27" spans="1:9" ht="33" customHeight="1">
      <c r="A27" s="310" t="s">
        <v>515</v>
      </c>
      <c r="B27" s="275" t="s">
        <v>519</v>
      </c>
      <c r="C27" s="123" t="s">
        <v>419</v>
      </c>
      <c r="D27" s="122" t="s">
        <v>389</v>
      </c>
      <c r="E27" s="122">
        <v>0.5</v>
      </c>
      <c r="F27" s="6"/>
      <c r="G27" s="127">
        <f t="shared" si="0"/>
        <v>0</v>
      </c>
      <c r="H27" s="38"/>
      <c r="I27" s="37"/>
    </row>
    <row r="28" spans="1:9" ht="33" customHeight="1" thickBot="1">
      <c r="A28" s="311" t="s">
        <v>515</v>
      </c>
      <c r="B28" s="276" t="s">
        <v>520</v>
      </c>
      <c r="C28" s="126" t="s">
        <v>420</v>
      </c>
      <c r="D28" s="125" t="s">
        <v>389</v>
      </c>
      <c r="E28" s="125">
        <v>2.5</v>
      </c>
      <c r="F28" s="5"/>
      <c r="G28" s="129">
        <f t="shared" si="0"/>
        <v>0</v>
      </c>
      <c r="H28" s="32" t="s">
        <v>199</v>
      </c>
      <c r="I28" s="30">
        <f>ROUND(SUM(G24:G28),2)</f>
        <v>0</v>
      </c>
    </row>
    <row r="29" spans="1:9" ht="33" customHeight="1">
      <c r="A29" s="310" t="s">
        <v>521</v>
      </c>
      <c r="B29" s="122" t="s">
        <v>522</v>
      </c>
      <c r="C29" s="123" t="s">
        <v>413</v>
      </c>
      <c r="D29" s="122" t="s">
        <v>393</v>
      </c>
      <c r="E29" s="122">
        <v>7</v>
      </c>
      <c r="F29" s="6"/>
      <c r="G29" s="127">
        <f t="shared" si="0"/>
        <v>0</v>
      </c>
      <c r="H29" s="17"/>
    </row>
    <row r="30" spans="1:9" ht="33" customHeight="1">
      <c r="A30" s="310" t="s">
        <v>521</v>
      </c>
      <c r="B30" s="122" t="s">
        <v>523</v>
      </c>
      <c r="C30" s="123" t="s">
        <v>414</v>
      </c>
      <c r="D30" s="122" t="s">
        <v>389</v>
      </c>
      <c r="E30" s="122">
        <v>34.5</v>
      </c>
      <c r="F30" s="6"/>
      <c r="G30" s="127">
        <f t="shared" si="0"/>
        <v>0</v>
      </c>
    </row>
    <row r="31" spans="1:9" ht="33" customHeight="1">
      <c r="A31" s="310" t="s">
        <v>521</v>
      </c>
      <c r="B31" s="122" t="s">
        <v>524</v>
      </c>
      <c r="C31" s="123" t="s">
        <v>416</v>
      </c>
      <c r="D31" s="122" t="s">
        <v>389</v>
      </c>
      <c r="E31" s="122">
        <v>27</v>
      </c>
      <c r="F31" s="6"/>
      <c r="G31" s="127">
        <f t="shared" si="0"/>
        <v>0</v>
      </c>
    </row>
    <row r="32" spans="1:9" ht="33" customHeight="1">
      <c r="A32" s="310" t="s">
        <v>521</v>
      </c>
      <c r="B32" s="122" t="s">
        <v>525</v>
      </c>
      <c r="C32" s="123" t="s">
        <v>417</v>
      </c>
      <c r="D32" s="122" t="s">
        <v>389</v>
      </c>
      <c r="E32" s="122">
        <v>2</v>
      </c>
      <c r="F32" s="6"/>
      <c r="G32" s="127">
        <f t="shared" si="0"/>
        <v>0</v>
      </c>
      <c r="H32" s="38"/>
      <c r="I32" s="37"/>
    </row>
    <row r="33" spans="1:9" ht="33" customHeight="1">
      <c r="A33" s="310" t="s">
        <v>521</v>
      </c>
      <c r="B33" s="122" t="s">
        <v>526</v>
      </c>
      <c r="C33" s="123" t="s">
        <v>419</v>
      </c>
      <c r="D33" s="122" t="s">
        <v>389</v>
      </c>
      <c r="E33" s="122">
        <v>5.5</v>
      </c>
      <c r="F33" s="6"/>
      <c r="G33" s="127">
        <f t="shared" si="0"/>
        <v>0</v>
      </c>
      <c r="H33" s="38"/>
      <c r="I33" s="37"/>
    </row>
    <row r="34" spans="1:9" ht="33" customHeight="1" thickBot="1">
      <c r="A34" s="311" t="s">
        <v>521</v>
      </c>
      <c r="B34" s="125" t="s">
        <v>527</v>
      </c>
      <c r="C34" s="126" t="s">
        <v>420</v>
      </c>
      <c r="D34" s="125" t="s">
        <v>389</v>
      </c>
      <c r="E34" s="125">
        <v>7.5</v>
      </c>
      <c r="F34" s="5"/>
      <c r="G34" s="129">
        <f t="shared" si="0"/>
        <v>0</v>
      </c>
      <c r="H34" s="32" t="s">
        <v>203</v>
      </c>
      <c r="I34" s="30">
        <f>ROUND(SUM(G29:G34),2)</f>
        <v>0</v>
      </c>
    </row>
    <row r="35" spans="1:9" ht="33" customHeight="1" thickBot="1">
      <c r="A35" s="315" t="s">
        <v>528</v>
      </c>
      <c r="B35" s="286" t="s">
        <v>529</v>
      </c>
      <c r="C35" s="287" t="s">
        <v>433</v>
      </c>
      <c r="D35" s="286" t="s">
        <v>389</v>
      </c>
      <c r="E35" s="286">
        <v>2</v>
      </c>
      <c r="F35" s="8"/>
      <c r="G35" s="288">
        <f t="shared" si="0"/>
        <v>0</v>
      </c>
      <c r="H35" s="32" t="s">
        <v>434</v>
      </c>
      <c r="I35" s="30">
        <f>ROUND(SUM(G35:G35),2)</f>
        <v>0</v>
      </c>
    </row>
    <row r="36" spans="1:9" ht="22.5" customHeight="1">
      <c r="A36" s="316" t="s">
        <v>530</v>
      </c>
      <c r="B36" s="282" t="s">
        <v>531</v>
      </c>
      <c r="C36" s="289" t="s">
        <v>168</v>
      </c>
      <c r="D36" s="254" t="s">
        <v>389</v>
      </c>
      <c r="E36" s="254">
        <v>67</v>
      </c>
      <c r="F36" s="7"/>
      <c r="G36" s="284">
        <f t="shared" si="0"/>
        <v>0</v>
      </c>
    </row>
    <row r="37" spans="1:9" ht="25.5" customHeight="1">
      <c r="A37" s="310" t="s">
        <v>530</v>
      </c>
      <c r="B37" s="275" t="s">
        <v>532</v>
      </c>
      <c r="C37" s="123" t="s">
        <v>438</v>
      </c>
      <c r="D37" s="122" t="s">
        <v>389</v>
      </c>
      <c r="E37" s="122">
        <v>67</v>
      </c>
      <c r="F37" s="130"/>
      <c r="G37" s="127">
        <f t="shared" si="0"/>
        <v>0</v>
      </c>
      <c r="H37" s="24"/>
      <c r="I37" s="24"/>
    </row>
    <row r="38" spans="1:9" ht="25.5" customHeight="1">
      <c r="A38" s="310" t="s">
        <v>530</v>
      </c>
      <c r="B38" s="275" t="s">
        <v>533</v>
      </c>
      <c r="C38" s="123" t="s">
        <v>168</v>
      </c>
      <c r="D38" s="122" t="s">
        <v>389</v>
      </c>
      <c r="E38" s="122">
        <v>81</v>
      </c>
      <c r="F38" s="130"/>
      <c r="G38" s="127">
        <f t="shared" si="0"/>
        <v>0</v>
      </c>
      <c r="H38" s="24"/>
      <c r="I38" s="24"/>
    </row>
    <row r="39" spans="1:9" ht="25.5" customHeight="1">
      <c r="A39" s="310" t="s">
        <v>530</v>
      </c>
      <c r="B39" s="275" t="s">
        <v>534</v>
      </c>
      <c r="C39" s="123" t="s">
        <v>170</v>
      </c>
      <c r="D39" s="122" t="s">
        <v>389</v>
      </c>
      <c r="E39" s="122">
        <v>81</v>
      </c>
      <c r="F39" s="130"/>
      <c r="G39" s="127">
        <f t="shared" si="0"/>
        <v>0</v>
      </c>
      <c r="H39" s="24"/>
      <c r="I39" s="24"/>
    </row>
    <row r="40" spans="1:9" ht="33" customHeight="1" thickBot="1">
      <c r="A40" s="311" t="s">
        <v>530</v>
      </c>
      <c r="B40" s="276" t="s">
        <v>535</v>
      </c>
      <c r="C40" s="126" t="s">
        <v>442</v>
      </c>
      <c r="D40" s="125" t="s">
        <v>20</v>
      </c>
      <c r="E40" s="125">
        <v>22.8</v>
      </c>
      <c r="F40" s="131"/>
      <c r="G40" s="129">
        <f t="shared" si="0"/>
        <v>0</v>
      </c>
      <c r="H40" s="32" t="s">
        <v>443</v>
      </c>
      <c r="I40" s="30">
        <f>ROUND(SUM(G36:G40),2)</f>
        <v>0</v>
      </c>
    </row>
    <row r="41" spans="1:9" ht="33" customHeight="1">
      <c r="A41" s="310" t="s">
        <v>444</v>
      </c>
      <c r="B41" s="275" t="s">
        <v>536</v>
      </c>
      <c r="C41" s="277" t="s">
        <v>446</v>
      </c>
      <c r="D41" s="275" t="s">
        <v>52</v>
      </c>
      <c r="E41" s="275">
        <v>2</v>
      </c>
      <c r="F41" s="130"/>
      <c r="G41" s="127">
        <f t="shared" si="0"/>
        <v>0</v>
      </c>
      <c r="H41" s="17"/>
    </row>
    <row r="42" spans="1:9" ht="33" customHeight="1">
      <c r="A42" s="310" t="s">
        <v>444</v>
      </c>
      <c r="B42" s="275" t="s">
        <v>537</v>
      </c>
      <c r="C42" s="277" t="s">
        <v>231</v>
      </c>
      <c r="D42" s="275" t="s">
        <v>52</v>
      </c>
      <c r="E42" s="275">
        <v>3</v>
      </c>
      <c r="F42" s="130"/>
      <c r="G42" s="127">
        <f t="shared" si="0"/>
        <v>0</v>
      </c>
    </row>
    <row r="43" spans="1:9" ht="33" customHeight="1">
      <c r="A43" s="310" t="s">
        <v>444</v>
      </c>
      <c r="B43" s="275" t="s">
        <v>538</v>
      </c>
      <c r="C43" s="277" t="s">
        <v>449</v>
      </c>
      <c r="D43" s="275" t="s">
        <v>52</v>
      </c>
      <c r="E43" s="275">
        <v>4</v>
      </c>
      <c r="F43" s="130"/>
      <c r="G43" s="127">
        <f t="shared" si="0"/>
        <v>0</v>
      </c>
    </row>
    <row r="44" spans="1:9" ht="33" customHeight="1" thickBot="1">
      <c r="A44" s="313" t="s">
        <v>444</v>
      </c>
      <c r="B44" s="317" t="s">
        <v>539</v>
      </c>
      <c r="C44" s="318" t="s">
        <v>451</v>
      </c>
      <c r="D44" s="317" t="s">
        <v>389</v>
      </c>
      <c r="E44" s="317">
        <v>16</v>
      </c>
      <c r="F44" s="134"/>
      <c r="G44" s="141">
        <f t="shared" si="0"/>
        <v>0</v>
      </c>
      <c r="H44" s="32" t="s">
        <v>452</v>
      </c>
      <c r="I44" s="30">
        <f>ROUND(SUM(G41:G44),2)</f>
        <v>0</v>
      </c>
    </row>
    <row r="45" spans="1:9" ht="63" customHeight="1" thickBot="1">
      <c r="A45" s="315" t="s">
        <v>453</v>
      </c>
      <c r="B45" s="286" t="s">
        <v>488</v>
      </c>
      <c r="C45" s="287" t="s">
        <v>455</v>
      </c>
      <c r="D45" s="286" t="s">
        <v>49</v>
      </c>
      <c r="E45" s="286">
        <v>1</v>
      </c>
      <c r="F45" s="319"/>
      <c r="G45" s="288">
        <f t="shared" si="0"/>
        <v>0</v>
      </c>
      <c r="H45" s="32" t="s">
        <v>458</v>
      </c>
      <c r="I45" s="30">
        <f>ROUND(SUM(G45:G45),2)</f>
        <v>0</v>
      </c>
    </row>
    <row r="46" spans="1:9" ht="63.75" customHeight="1">
      <c r="F46" s="2" t="s">
        <v>540</v>
      </c>
      <c r="G46" s="1">
        <f>SUM(G6:G45)</f>
        <v>0</v>
      </c>
    </row>
  </sheetData>
  <mergeCells count="3">
    <mergeCell ref="A1:G1"/>
    <mergeCell ref="A3:G3"/>
    <mergeCell ref="A4:G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9F7F1-1CDB-46DB-98CB-D6FCEF4EEFF4}">
  <dimension ref="A1:I51"/>
  <sheetViews>
    <sheetView topLeftCell="F46"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370</v>
      </c>
      <c r="B3" s="453"/>
      <c r="C3" s="453"/>
      <c r="D3" s="453"/>
      <c r="E3" s="453"/>
      <c r="F3" s="453"/>
      <c r="G3" s="453"/>
      <c r="H3" s="24"/>
      <c r="I3" s="24"/>
    </row>
    <row r="4" spans="1:9" ht="33" customHeight="1" thickBot="1">
      <c r="A4" s="494" t="s">
        <v>541</v>
      </c>
      <c r="B4" s="494"/>
      <c r="C4" s="494"/>
      <c r="D4" s="494"/>
      <c r="E4" s="494"/>
      <c r="F4" s="494"/>
      <c r="G4" s="494"/>
      <c r="H4" s="24"/>
      <c r="I4" s="24"/>
    </row>
    <row r="5" spans="1:9" ht="33" customHeight="1">
      <c r="A5" s="14" t="s">
        <v>2</v>
      </c>
      <c r="B5" s="13" t="s">
        <v>3</v>
      </c>
      <c r="C5" s="13" t="s">
        <v>4</v>
      </c>
      <c r="D5" s="13" t="s">
        <v>5</v>
      </c>
      <c r="E5" s="12" t="s">
        <v>6</v>
      </c>
      <c r="F5" s="11" t="s">
        <v>244</v>
      </c>
      <c r="G5" s="10" t="s">
        <v>8</v>
      </c>
      <c r="H5" s="39"/>
      <c r="I5" s="39"/>
    </row>
    <row r="6" spans="1:9" ht="33" customHeight="1">
      <c r="A6" s="36" t="s">
        <v>117</v>
      </c>
      <c r="B6" s="297" t="s">
        <v>246</v>
      </c>
      <c r="C6" s="123" t="s">
        <v>134</v>
      </c>
      <c r="D6" s="122" t="s">
        <v>49</v>
      </c>
      <c r="E6" s="122">
        <v>1</v>
      </c>
      <c r="F6" s="298"/>
      <c r="G6" s="299">
        <f t="shared" ref="G6:G50" si="0">ROUND((E6*F6),2)</f>
        <v>0</v>
      </c>
      <c r="H6" s="39"/>
      <c r="I6" s="39"/>
    </row>
    <row r="7" spans="1:9" ht="33" customHeight="1">
      <c r="A7" s="36" t="s">
        <v>117</v>
      </c>
      <c r="B7" s="297" t="s">
        <v>248</v>
      </c>
      <c r="C7" s="123" t="s">
        <v>381</v>
      </c>
      <c r="D7" s="122" t="s">
        <v>52</v>
      </c>
      <c r="E7" s="122">
        <v>14</v>
      </c>
      <c r="F7" s="298"/>
      <c r="G7" s="299">
        <f t="shared" si="0"/>
        <v>0</v>
      </c>
      <c r="H7" s="39"/>
      <c r="I7" s="39"/>
    </row>
    <row r="8" spans="1:9" ht="33" customHeight="1">
      <c r="A8" s="36" t="s">
        <v>117</v>
      </c>
      <c r="B8" s="297" t="s">
        <v>250</v>
      </c>
      <c r="C8" s="123" t="s">
        <v>383</v>
      </c>
      <c r="D8" s="122" t="s">
        <v>52</v>
      </c>
      <c r="E8" s="122">
        <v>8</v>
      </c>
      <c r="F8" s="298"/>
      <c r="G8" s="299">
        <f t="shared" si="0"/>
        <v>0</v>
      </c>
      <c r="H8" s="39"/>
      <c r="I8" s="39"/>
    </row>
    <row r="9" spans="1:9" ht="33" customHeight="1">
      <c r="A9" s="36" t="s">
        <v>117</v>
      </c>
      <c r="B9" s="297" t="s">
        <v>252</v>
      </c>
      <c r="C9" s="123" t="s">
        <v>385</v>
      </c>
      <c r="D9" s="122" t="s">
        <v>20</v>
      </c>
      <c r="E9" s="122">
        <v>58</v>
      </c>
      <c r="F9" s="298"/>
      <c r="G9" s="299">
        <f t="shared" si="0"/>
        <v>0</v>
      </c>
    </row>
    <row r="10" spans="1:9" ht="33" customHeight="1">
      <c r="A10" s="36" t="s">
        <v>117</v>
      </c>
      <c r="B10" s="297" t="s">
        <v>254</v>
      </c>
      <c r="C10" s="123" t="s">
        <v>492</v>
      </c>
      <c r="D10" s="122" t="s">
        <v>20</v>
      </c>
      <c r="E10" s="122">
        <v>71</v>
      </c>
      <c r="F10" s="298"/>
      <c r="G10" s="299">
        <f t="shared" si="0"/>
        <v>0</v>
      </c>
      <c r="H10" s="38"/>
      <c r="I10" s="37"/>
    </row>
    <row r="11" spans="1:9" ht="33" customHeight="1">
      <c r="A11" s="36" t="s">
        <v>117</v>
      </c>
      <c r="B11" s="297" t="s">
        <v>256</v>
      </c>
      <c r="C11" s="123" t="s">
        <v>542</v>
      </c>
      <c r="D11" s="122" t="s">
        <v>389</v>
      </c>
      <c r="E11" s="122">
        <v>16</v>
      </c>
      <c r="F11" s="298"/>
      <c r="G11" s="299">
        <f t="shared" si="0"/>
        <v>0</v>
      </c>
    </row>
    <row r="12" spans="1:9" ht="33" customHeight="1">
      <c r="A12" s="36" t="s">
        <v>117</v>
      </c>
      <c r="B12" s="297" t="s">
        <v>258</v>
      </c>
      <c r="C12" s="123" t="s">
        <v>543</v>
      </c>
      <c r="D12" s="122" t="s">
        <v>389</v>
      </c>
      <c r="E12" s="122">
        <v>10</v>
      </c>
      <c r="F12" s="298"/>
      <c r="G12" s="299">
        <f t="shared" si="0"/>
        <v>0</v>
      </c>
    </row>
    <row r="13" spans="1:9" ht="33" customHeight="1">
      <c r="A13" s="36" t="s">
        <v>117</v>
      </c>
      <c r="B13" s="297" t="s">
        <v>260</v>
      </c>
      <c r="C13" s="123" t="s">
        <v>544</v>
      </c>
      <c r="D13" s="122" t="s">
        <v>389</v>
      </c>
      <c r="E13" s="122">
        <v>34</v>
      </c>
      <c r="F13" s="298"/>
      <c r="G13" s="299">
        <f t="shared" si="0"/>
        <v>0</v>
      </c>
      <c r="H13" s="38"/>
      <c r="I13" s="37"/>
    </row>
    <row r="14" spans="1:9" ht="33" customHeight="1">
      <c r="A14" s="36" t="s">
        <v>117</v>
      </c>
      <c r="B14" s="297" t="s">
        <v>262</v>
      </c>
      <c r="C14" s="123" t="s">
        <v>545</v>
      </c>
      <c r="D14" s="122" t="s">
        <v>389</v>
      </c>
      <c r="E14" s="122">
        <v>9</v>
      </c>
      <c r="F14" s="298"/>
      <c r="G14" s="299">
        <f t="shared" si="0"/>
        <v>0</v>
      </c>
      <c r="H14" s="38"/>
      <c r="I14" s="37"/>
    </row>
    <row r="15" spans="1:9" ht="33" customHeight="1" thickBot="1">
      <c r="A15" s="300" t="s">
        <v>117</v>
      </c>
      <c r="B15" s="301" t="s">
        <v>264</v>
      </c>
      <c r="C15" s="133" t="s">
        <v>388</v>
      </c>
      <c r="D15" s="132" t="s">
        <v>389</v>
      </c>
      <c r="E15" s="132">
        <v>42</v>
      </c>
      <c r="F15" s="302"/>
      <c r="G15" s="303">
        <f t="shared" si="0"/>
        <v>0</v>
      </c>
      <c r="H15" s="32" t="s">
        <v>93</v>
      </c>
      <c r="I15" s="30">
        <f>ROUND(SUM(G6:G15),2)</f>
        <v>0</v>
      </c>
    </row>
    <row r="16" spans="1:9" ht="33" customHeight="1">
      <c r="A16" s="192" t="s">
        <v>391</v>
      </c>
      <c r="B16" s="227" t="s">
        <v>494</v>
      </c>
      <c r="C16" s="273" t="s">
        <v>395</v>
      </c>
      <c r="D16" s="227" t="s">
        <v>393</v>
      </c>
      <c r="E16" s="227">
        <v>19</v>
      </c>
      <c r="F16" s="9"/>
      <c r="G16" s="274">
        <f t="shared" si="0"/>
        <v>0</v>
      </c>
      <c r="H16" s="39"/>
      <c r="I16" s="39"/>
    </row>
    <row r="17" spans="1:9" ht="33" customHeight="1">
      <c r="A17" s="198" t="s">
        <v>391</v>
      </c>
      <c r="B17" s="122" t="s">
        <v>295</v>
      </c>
      <c r="C17" s="123" t="s">
        <v>397</v>
      </c>
      <c r="D17" s="122" t="s">
        <v>393</v>
      </c>
      <c r="E17" s="122">
        <v>2</v>
      </c>
      <c r="F17" s="6"/>
      <c r="G17" s="127">
        <f t="shared" si="0"/>
        <v>0</v>
      </c>
    </row>
    <row r="18" spans="1:9" ht="33" customHeight="1">
      <c r="A18" s="198" t="s">
        <v>391</v>
      </c>
      <c r="B18" s="122" t="s">
        <v>495</v>
      </c>
      <c r="C18" s="123" t="s">
        <v>401</v>
      </c>
      <c r="D18" s="122" t="s">
        <v>389</v>
      </c>
      <c r="E18" s="122">
        <v>26</v>
      </c>
      <c r="F18" s="6"/>
      <c r="G18" s="127">
        <f t="shared" si="0"/>
        <v>0</v>
      </c>
      <c r="H18" s="17"/>
    </row>
    <row r="19" spans="1:9" ht="33" customHeight="1">
      <c r="A19" s="198" t="s">
        <v>391</v>
      </c>
      <c r="B19" s="33" t="s">
        <v>546</v>
      </c>
      <c r="C19" s="123" t="s">
        <v>461</v>
      </c>
      <c r="D19" s="122" t="s">
        <v>393</v>
      </c>
      <c r="E19" s="122">
        <v>1</v>
      </c>
      <c r="F19" s="6"/>
      <c r="G19" s="127">
        <f t="shared" si="0"/>
        <v>0</v>
      </c>
    </row>
    <row r="20" spans="1:9" ht="33" customHeight="1" thickBot="1">
      <c r="A20" s="199" t="s">
        <v>391</v>
      </c>
      <c r="B20" s="125" t="s">
        <v>400</v>
      </c>
      <c r="C20" s="126" t="s">
        <v>405</v>
      </c>
      <c r="D20" s="125" t="s">
        <v>389</v>
      </c>
      <c r="E20" s="125">
        <v>16</v>
      </c>
      <c r="F20" s="5"/>
      <c r="G20" s="129">
        <f t="shared" si="0"/>
        <v>0</v>
      </c>
      <c r="H20" s="32" t="s">
        <v>110</v>
      </c>
      <c r="I20" s="30">
        <f>ROUND(SUM(G16:G20),2)</f>
        <v>0</v>
      </c>
    </row>
    <row r="21" spans="1:9" ht="33" customHeight="1">
      <c r="A21" s="198" t="s">
        <v>406</v>
      </c>
      <c r="B21" s="122" t="s">
        <v>465</v>
      </c>
      <c r="C21" s="123" t="s">
        <v>407</v>
      </c>
      <c r="D21" s="122" t="s">
        <v>20</v>
      </c>
      <c r="E21" s="122">
        <v>83</v>
      </c>
      <c r="F21" s="6"/>
      <c r="G21" s="127">
        <f t="shared" si="0"/>
        <v>0</v>
      </c>
      <c r="H21" s="38"/>
      <c r="I21" s="37"/>
    </row>
    <row r="22" spans="1:9" ht="33" customHeight="1">
      <c r="A22" s="198" t="s">
        <v>406</v>
      </c>
      <c r="B22" s="122" t="s">
        <v>466</v>
      </c>
      <c r="C22" s="123" t="s">
        <v>547</v>
      </c>
      <c r="D22" s="122" t="s">
        <v>20</v>
      </c>
      <c r="E22" s="122">
        <v>15</v>
      </c>
      <c r="F22" s="6"/>
      <c r="G22" s="127">
        <f t="shared" si="0"/>
        <v>0</v>
      </c>
      <c r="H22" s="38"/>
      <c r="I22" s="37"/>
    </row>
    <row r="23" spans="1:9" ht="33" customHeight="1">
      <c r="A23" s="198" t="s">
        <v>406</v>
      </c>
      <c r="B23" s="122" t="s">
        <v>497</v>
      </c>
      <c r="C23" s="123" t="s">
        <v>409</v>
      </c>
      <c r="D23" s="122" t="s">
        <v>20</v>
      </c>
      <c r="E23" s="122">
        <v>81</v>
      </c>
      <c r="F23" s="6"/>
      <c r="G23" s="127">
        <f t="shared" si="0"/>
        <v>0</v>
      </c>
    </row>
    <row r="24" spans="1:9" ht="33" customHeight="1" thickBot="1">
      <c r="A24" s="199" t="s">
        <v>406</v>
      </c>
      <c r="B24" s="125" t="s">
        <v>304</v>
      </c>
      <c r="C24" s="126" t="s">
        <v>410</v>
      </c>
      <c r="D24" s="125" t="s">
        <v>20</v>
      </c>
      <c r="E24" s="125">
        <v>81</v>
      </c>
      <c r="F24" s="5"/>
      <c r="G24" s="129">
        <f t="shared" si="0"/>
        <v>0</v>
      </c>
      <c r="H24" s="32" t="s">
        <v>333</v>
      </c>
      <c r="I24" s="30">
        <f>ROUND(SUM(G21:G24),2)</f>
        <v>0</v>
      </c>
    </row>
    <row r="25" spans="1:9" ht="33" customHeight="1">
      <c r="A25" s="198" t="s">
        <v>548</v>
      </c>
      <c r="B25" s="122" t="s">
        <v>412</v>
      </c>
      <c r="C25" s="123" t="s">
        <v>549</v>
      </c>
      <c r="D25" s="122" t="s">
        <v>389</v>
      </c>
      <c r="E25" s="122">
        <v>28.5</v>
      </c>
      <c r="F25" s="6"/>
      <c r="G25" s="127">
        <f t="shared" si="0"/>
        <v>0</v>
      </c>
    </row>
    <row r="26" spans="1:9" ht="33" customHeight="1">
      <c r="A26" s="198" t="s">
        <v>548</v>
      </c>
      <c r="B26" s="122" t="s">
        <v>343</v>
      </c>
      <c r="C26" s="123" t="s">
        <v>417</v>
      </c>
      <c r="D26" s="122" t="s">
        <v>389</v>
      </c>
      <c r="E26" s="122">
        <v>8</v>
      </c>
      <c r="F26" s="6"/>
      <c r="G26" s="127">
        <f t="shared" si="0"/>
        <v>0</v>
      </c>
      <c r="H26" s="38"/>
      <c r="I26" s="37"/>
    </row>
    <row r="27" spans="1:9" ht="33" customHeight="1">
      <c r="A27" s="198" t="s">
        <v>548</v>
      </c>
      <c r="B27" s="122" t="s">
        <v>344</v>
      </c>
      <c r="C27" s="123" t="s">
        <v>419</v>
      </c>
      <c r="D27" s="122" t="s">
        <v>389</v>
      </c>
      <c r="E27" s="122">
        <v>1</v>
      </c>
      <c r="F27" s="6"/>
      <c r="G27" s="127">
        <f t="shared" si="0"/>
        <v>0</v>
      </c>
      <c r="H27" s="38"/>
      <c r="I27" s="37"/>
    </row>
    <row r="28" spans="1:9" ht="33" customHeight="1">
      <c r="A28" s="198" t="s">
        <v>548</v>
      </c>
      <c r="B28" s="122" t="s">
        <v>470</v>
      </c>
      <c r="C28" s="123" t="s">
        <v>420</v>
      </c>
      <c r="D28" s="122" t="s">
        <v>389</v>
      </c>
      <c r="E28" s="122">
        <v>38</v>
      </c>
      <c r="F28" s="6"/>
      <c r="G28" s="127">
        <f t="shared" si="0"/>
        <v>0</v>
      </c>
      <c r="H28" s="39"/>
      <c r="I28" s="39"/>
    </row>
    <row r="29" spans="1:9" ht="33" customHeight="1" thickBot="1">
      <c r="A29" s="199" t="s">
        <v>548</v>
      </c>
      <c r="B29" s="125" t="s">
        <v>418</v>
      </c>
      <c r="C29" s="126" t="s">
        <v>425</v>
      </c>
      <c r="D29" s="125" t="s">
        <v>389</v>
      </c>
      <c r="E29" s="125">
        <v>20</v>
      </c>
      <c r="F29" s="5"/>
      <c r="G29" s="129">
        <f t="shared" si="0"/>
        <v>0</v>
      </c>
      <c r="H29" s="32" t="s">
        <v>199</v>
      </c>
      <c r="I29" s="30">
        <f>ROUND(SUM(G25:G29),2)</f>
        <v>0</v>
      </c>
    </row>
    <row r="30" spans="1:9" ht="33" customHeight="1" thickBot="1">
      <c r="A30" s="199" t="s">
        <v>471</v>
      </c>
      <c r="B30" s="125" t="s">
        <v>550</v>
      </c>
      <c r="C30" s="126" t="s">
        <v>551</v>
      </c>
      <c r="D30" s="125" t="s">
        <v>389</v>
      </c>
      <c r="E30" s="125">
        <v>17</v>
      </c>
      <c r="F30" s="5"/>
      <c r="G30" s="129">
        <f t="shared" si="0"/>
        <v>0</v>
      </c>
      <c r="H30" s="32" t="s">
        <v>203</v>
      </c>
      <c r="I30" s="30">
        <f>ROUND(SUM(G30:G30),2)</f>
        <v>0</v>
      </c>
    </row>
    <row r="31" spans="1:9" ht="33" customHeight="1">
      <c r="A31" s="198" t="s">
        <v>552</v>
      </c>
      <c r="B31" s="122" t="s">
        <v>473</v>
      </c>
      <c r="C31" s="123" t="s">
        <v>553</v>
      </c>
      <c r="D31" s="122" t="s">
        <v>393</v>
      </c>
      <c r="E31" s="122">
        <v>10</v>
      </c>
      <c r="F31" s="130"/>
      <c r="G31" s="127">
        <f t="shared" si="0"/>
        <v>0</v>
      </c>
    </row>
    <row r="32" spans="1:9" ht="33" customHeight="1">
      <c r="A32" s="198" t="s">
        <v>552</v>
      </c>
      <c r="B32" s="122" t="s">
        <v>554</v>
      </c>
      <c r="C32" s="123" t="s">
        <v>425</v>
      </c>
      <c r="D32" s="122" t="s">
        <v>389</v>
      </c>
      <c r="E32" s="122">
        <v>47</v>
      </c>
      <c r="F32" s="130"/>
      <c r="G32" s="127">
        <f t="shared" si="0"/>
        <v>0</v>
      </c>
    </row>
    <row r="33" spans="1:9" ht="33" customHeight="1">
      <c r="A33" s="198" t="s">
        <v>552</v>
      </c>
      <c r="B33" s="122" t="s">
        <v>475</v>
      </c>
      <c r="C33" s="133" t="s">
        <v>555</v>
      </c>
      <c r="D33" s="132" t="s">
        <v>389</v>
      </c>
      <c r="E33" s="132">
        <v>42</v>
      </c>
      <c r="F33" s="130"/>
      <c r="G33" s="127">
        <f t="shared" si="0"/>
        <v>0</v>
      </c>
    </row>
    <row r="34" spans="1:9" ht="33" customHeight="1">
      <c r="A34" s="198" t="s">
        <v>552</v>
      </c>
      <c r="B34" s="297" t="s">
        <v>476</v>
      </c>
      <c r="C34" s="123" t="s">
        <v>556</v>
      </c>
      <c r="D34" s="122" t="s">
        <v>389</v>
      </c>
      <c r="E34" s="122">
        <v>9</v>
      </c>
      <c r="F34" s="304"/>
      <c r="G34" s="127"/>
    </row>
    <row r="35" spans="1:9" ht="33" customHeight="1">
      <c r="A35" s="198" t="s">
        <v>552</v>
      </c>
      <c r="B35" s="122" t="s">
        <v>477</v>
      </c>
      <c r="C35" s="289" t="s">
        <v>417</v>
      </c>
      <c r="D35" s="254" t="s">
        <v>389</v>
      </c>
      <c r="E35" s="254">
        <v>3.5</v>
      </c>
      <c r="F35" s="130"/>
      <c r="G35" s="127">
        <f t="shared" si="0"/>
        <v>0</v>
      </c>
    </row>
    <row r="36" spans="1:9" ht="33" customHeight="1">
      <c r="A36" s="198" t="s">
        <v>552</v>
      </c>
      <c r="B36" s="122" t="s">
        <v>557</v>
      </c>
      <c r="C36" s="123" t="s">
        <v>419</v>
      </c>
      <c r="D36" s="122" t="s">
        <v>389</v>
      </c>
      <c r="E36" s="122">
        <v>1.5</v>
      </c>
      <c r="F36" s="130"/>
      <c r="G36" s="127">
        <f t="shared" si="0"/>
        <v>0</v>
      </c>
    </row>
    <row r="37" spans="1:9" ht="33" customHeight="1" thickBot="1">
      <c r="A37" s="228" t="s">
        <v>552</v>
      </c>
      <c r="B37" s="132" t="s">
        <v>558</v>
      </c>
      <c r="C37" s="133" t="s">
        <v>420</v>
      </c>
      <c r="D37" s="132" t="s">
        <v>389</v>
      </c>
      <c r="E37" s="132">
        <v>56</v>
      </c>
      <c r="F37" s="134"/>
      <c r="G37" s="141">
        <f t="shared" si="0"/>
        <v>0</v>
      </c>
      <c r="H37" s="32" t="s">
        <v>434</v>
      </c>
      <c r="I37" s="30">
        <f>ROUND(SUM(G31:G37),2)</f>
        <v>0</v>
      </c>
    </row>
    <row r="38" spans="1:9" ht="33" customHeight="1">
      <c r="A38" s="192" t="s">
        <v>559</v>
      </c>
      <c r="B38" s="227" t="s">
        <v>502</v>
      </c>
      <c r="C38" s="305" t="s">
        <v>560</v>
      </c>
      <c r="D38" s="227" t="s">
        <v>389</v>
      </c>
      <c r="E38" s="227">
        <v>10</v>
      </c>
      <c r="F38" s="292"/>
      <c r="G38" s="274">
        <f t="shared" si="0"/>
        <v>0</v>
      </c>
    </row>
    <row r="39" spans="1:9" ht="65.25" customHeight="1">
      <c r="A39" s="198" t="s">
        <v>559</v>
      </c>
      <c r="B39" s="132" t="s">
        <v>437</v>
      </c>
      <c r="C39" s="123" t="s">
        <v>417</v>
      </c>
      <c r="D39" s="122" t="s">
        <v>389</v>
      </c>
      <c r="E39" s="122">
        <v>2</v>
      </c>
      <c r="F39" s="78"/>
      <c r="G39" s="127">
        <f t="shared" si="0"/>
        <v>0</v>
      </c>
    </row>
    <row r="40" spans="1:9" ht="33" customHeight="1">
      <c r="A40" s="198" t="s">
        <v>559</v>
      </c>
      <c r="B40" s="122" t="s">
        <v>561</v>
      </c>
      <c r="C40" s="123" t="s">
        <v>419</v>
      </c>
      <c r="D40" s="122" t="s">
        <v>389</v>
      </c>
      <c r="E40" s="122">
        <v>1.5</v>
      </c>
      <c r="F40" s="78"/>
      <c r="G40" s="127">
        <f t="shared" si="0"/>
        <v>0</v>
      </c>
    </row>
    <row r="41" spans="1:9" ht="33" customHeight="1" thickBot="1">
      <c r="A41" s="228" t="s">
        <v>559</v>
      </c>
      <c r="B41" s="132" t="s">
        <v>440</v>
      </c>
      <c r="C41" s="133" t="s">
        <v>562</v>
      </c>
      <c r="D41" s="132" t="s">
        <v>389</v>
      </c>
      <c r="E41" s="132">
        <v>13.5</v>
      </c>
      <c r="F41" s="134"/>
      <c r="G41" s="141">
        <f t="shared" si="0"/>
        <v>0</v>
      </c>
      <c r="H41" s="32" t="s">
        <v>443</v>
      </c>
      <c r="I41" s="30">
        <f>ROUND(SUM(G38:G41),2)</f>
        <v>0</v>
      </c>
    </row>
    <row r="42" spans="1:9" ht="33" customHeight="1">
      <c r="A42" s="192" t="s">
        <v>563</v>
      </c>
      <c r="B42" s="227" t="s">
        <v>485</v>
      </c>
      <c r="C42" s="273" t="s">
        <v>564</v>
      </c>
      <c r="D42" s="227" t="s">
        <v>393</v>
      </c>
      <c r="E42" s="227">
        <v>1.5</v>
      </c>
      <c r="F42" s="292"/>
      <c r="G42" s="274">
        <f t="shared" si="0"/>
        <v>0</v>
      </c>
      <c r="H42" s="38"/>
      <c r="I42" s="37"/>
    </row>
    <row r="43" spans="1:9" ht="33" customHeight="1">
      <c r="A43" s="198" t="s">
        <v>563</v>
      </c>
      <c r="B43" s="122" t="s">
        <v>505</v>
      </c>
      <c r="C43" s="123" t="s">
        <v>425</v>
      </c>
      <c r="D43" s="122" t="s">
        <v>389</v>
      </c>
      <c r="E43" s="122">
        <v>3</v>
      </c>
      <c r="F43" s="130"/>
      <c r="G43" s="127">
        <f t="shared" si="0"/>
        <v>0</v>
      </c>
      <c r="H43" s="38"/>
      <c r="I43" s="37"/>
    </row>
    <row r="44" spans="1:9" ht="33" customHeight="1" thickBot="1">
      <c r="A44" s="199" t="s">
        <v>563</v>
      </c>
      <c r="B44" s="125" t="s">
        <v>565</v>
      </c>
      <c r="C44" s="126" t="s">
        <v>566</v>
      </c>
      <c r="D44" s="125" t="s">
        <v>389</v>
      </c>
      <c r="E44" s="125">
        <v>3</v>
      </c>
      <c r="F44" s="131"/>
      <c r="G44" s="129">
        <f t="shared" si="0"/>
        <v>0</v>
      </c>
      <c r="H44" s="32" t="s">
        <v>452</v>
      </c>
      <c r="I44" s="30">
        <f>ROUND(SUM(G42:G44),2)</f>
        <v>0</v>
      </c>
    </row>
    <row r="45" spans="1:9" ht="51" customHeight="1">
      <c r="A45" s="250" t="s">
        <v>567</v>
      </c>
      <c r="B45" s="122" t="s">
        <v>454</v>
      </c>
      <c r="C45" s="123" t="s">
        <v>446</v>
      </c>
      <c r="D45" s="122" t="s">
        <v>52</v>
      </c>
      <c r="E45" s="122">
        <v>7</v>
      </c>
      <c r="F45" s="78"/>
      <c r="G45" s="127">
        <f t="shared" si="0"/>
        <v>0</v>
      </c>
    </row>
    <row r="46" spans="1:9" ht="63.75" customHeight="1">
      <c r="A46" s="250" t="s">
        <v>567</v>
      </c>
      <c r="B46" s="122" t="s">
        <v>456</v>
      </c>
      <c r="C46" s="123" t="s">
        <v>231</v>
      </c>
      <c r="D46" s="122" t="s">
        <v>52</v>
      </c>
      <c r="E46" s="122">
        <v>7</v>
      </c>
      <c r="F46" s="78"/>
      <c r="G46" s="127">
        <f t="shared" si="0"/>
        <v>0</v>
      </c>
    </row>
    <row r="47" spans="1:9" ht="33" customHeight="1">
      <c r="A47" s="250" t="s">
        <v>567</v>
      </c>
      <c r="B47" s="122" t="s">
        <v>568</v>
      </c>
      <c r="C47" s="123" t="s">
        <v>449</v>
      </c>
      <c r="D47" s="122" t="s">
        <v>52</v>
      </c>
      <c r="E47" s="122">
        <v>4</v>
      </c>
      <c r="F47" s="78"/>
      <c r="G47" s="127">
        <f t="shared" si="0"/>
        <v>0</v>
      </c>
    </row>
    <row r="48" spans="1:9" ht="32.25" customHeight="1">
      <c r="A48" s="250" t="s">
        <v>567</v>
      </c>
      <c r="B48" s="122" t="s">
        <v>569</v>
      </c>
      <c r="C48" s="123" t="s">
        <v>570</v>
      </c>
      <c r="D48" s="122" t="s">
        <v>52</v>
      </c>
      <c r="E48" s="122">
        <v>2</v>
      </c>
      <c r="F48" s="78"/>
      <c r="G48" s="127">
        <f t="shared" si="0"/>
        <v>0</v>
      </c>
    </row>
    <row r="49" spans="1:9" ht="33" customHeight="1" thickBot="1">
      <c r="A49" s="291" t="s">
        <v>567</v>
      </c>
      <c r="B49" s="122" t="s">
        <v>571</v>
      </c>
      <c r="C49" s="133" t="s">
        <v>451</v>
      </c>
      <c r="D49" s="132" t="s">
        <v>389</v>
      </c>
      <c r="E49" s="132">
        <v>36</v>
      </c>
      <c r="F49" s="239"/>
      <c r="G49" s="141">
        <f t="shared" si="0"/>
        <v>0</v>
      </c>
      <c r="H49" s="32" t="s">
        <v>458</v>
      </c>
      <c r="I49" s="30">
        <f>ROUND(SUM(G45:G49),2)</f>
        <v>0</v>
      </c>
    </row>
    <row r="50" spans="1:9" ht="52.5" customHeight="1" thickBot="1">
      <c r="A50" s="285" t="s">
        <v>572</v>
      </c>
      <c r="B50" s="306" t="s">
        <v>573</v>
      </c>
      <c r="C50" s="307" t="s">
        <v>455</v>
      </c>
      <c r="D50" s="306" t="s">
        <v>49</v>
      </c>
      <c r="E50" s="306">
        <v>1</v>
      </c>
      <c r="F50" s="308"/>
      <c r="G50" s="288">
        <f t="shared" si="0"/>
        <v>0</v>
      </c>
      <c r="H50" s="32" t="s">
        <v>574</v>
      </c>
      <c r="I50" s="30">
        <f>ROUND(SUM(G50:G50),2)</f>
        <v>0</v>
      </c>
    </row>
    <row r="51" spans="1:9" ht="54.75" customHeight="1">
      <c r="F51" s="2" t="s">
        <v>575</v>
      </c>
      <c r="G51" s="1">
        <f>SUM(G6:G50)</f>
        <v>0</v>
      </c>
    </row>
  </sheetData>
  <mergeCells count="3">
    <mergeCell ref="A1:G1"/>
    <mergeCell ref="A3:G3"/>
    <mergeCell ref="A4:G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D0C2-0F22-441E-AE5A-4287D01DF27B}">
  <dimension ref="A1:I47"/>
  <sheetViews>
    <sheetView topLeftCell="F43"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375</v>
      </c>
      <c r="B3" s="453"/>
      <c r="C3" s="453"/>
      <c r="D3" s="453"/>
      <c r="E3" s="453"/>
      <c r="F3" s="453"/>
      <c r="G3" s="453"/>
      <c r="H3" s="24"/>
      <c r="I3" s="24"/>
    </row>
    <row r="4" spans="1:9" ht="33" customHeight="1" thickBot="1">
      <c r="A4" s="494" t="s">
        <v>576</v>
      </c>
      <c r="B4" s="494"/>
      <c r="C4" s="494"/>
      <c r="D4" s="494"/>
      <c r="E4" s="494"/>
      <c r="F4" s="494"/>
      <c r="G4" s="494"/>
      <c r="H4" s="24"/>
      <c r="I4" s="24"/>
    </row>
    <row r="5" spans="1:9" ht="33" customHeight="1" thickBot="1">
      <c r="A5" s="14" t="s">
        <v>2</v>
      </c>
      <c r="B5" s="13" t="s">
        <v>3</v>
      </c>
      <c r="C5" s="13" t="s">
        <v>4</v>
      </c>
      <c r="D5" s="13" t="s">
        <v>5</v>
      </c>
      <c r="E5" s="12" t="s">
        <v>6</v>
      </c>
      <c r="F5" s="11" t="s">
        <v>244</v>
      </c>
      <c r="G5" s="10" t="s">
        <v>8</v>
      </c>
      <c r="H5" s="39"/>
      <c r="I5" s="39"/>
    </row>
    <row r="6" spans="1:9" ht="33" customHeight="1">
      <c r="A6" s="192" t="s">
        <v>117</v>
      </c>
      <c r="B6" s="272" t="s">
        <v>577</v>
      </c>
      <c r="C6" s="273" t="s">
        <v>134</v>
      </c>
      <c r="D6" s="227" t="s">
        <v>49</v>
      </c>
      <c r="E6" s="227">
        <v>1</v>
      </c>
      <c r="F6" s="9"/>
      <c r="G6" s="274">
        <f t="shared" ref="G6:G46" si="0">ROUND((E6*F6),2)</f>
        <v>0</v>
      </c>
      <c r="H6" s="39"/>
      <c r="I6" s="39"/>
    </row>
    <row r="7" spans="1:9" ht="33" customHeight="1">
      <c r="A7" s="198" t="s">
        <v>117</v>
      </c>
      <c r="B7" s="275" t="s">
        <v>578</v>
      </c>
      <c r="C7" s="123" t="s">
        <v>381</v>
      </c>
      <c r="D7" s="122" t="s">
        <v>52</v>
      </c>
      <c r="E7" s="122">
        <v>9</v>
      </c>
      <c r="F7" s="6"/>
      <c r="G7" s="127">
        <f t="shared" si="0"/>
        <v>0</v>
      </c>
      <c r="H7" s="39"/>
      <c r="I7" s="39"/>
    </row>
    <row r="8" spans="1:9" ht="33" customHeight="1">
      <c r="A8" s="198" t="s">
        <v>117</v>
      </c>
      <c r="B8" s="275" t="s">
        <v>579</v>
      </c>
      <c r="C8" s="123" t="s">
        <v>383</v>
      </c>
      <c r="D8" s="122" t="s">
        <v>52</v>
      </c>
      <c r="E8" s="122">
        <v>5</v>
      </c>
      <c r="F8" s="6"/>
      <c r="G8" s="127">
        <f t="shared" si="0"/>
        <v>0</v>
      </c>
      <c r="H8" s="39"/>
      <c r="I8" s="39"/>
    </row>
    <row r="9" spans="1:9" ht="33" customHeight="1">
      <c r="A9" s="198" t="s">
        <v>117</v>
      </c>
      <c r="B9" s="275" t="s">
        <v>580</v>
      </c>
      <c r="C9" s="123" t="s">
        <v>385</v>
      </c>
      <c r="D9" s="122" t="s">
        <v>389</v>
      </c>
      <c r="E9" s="122">
        <v>57</v>
      </c>
      <c r="F9" s="6"/>
      <c r="G9" s="127">
        <f t="shared" si="0"/>
        <v>0</v>
      </c>
      <c r="H9" s="39"/>
      <c r="I9" s="39"/>
    </row>
    <row r="10" spans="1:9" ht="33" customHeight="1">
      <c r="A10" s="198" t="s">
        <v>117</v>
      </c>
      <c r="B10" s="275" t="s">
        <v>581</v>
      </c>
      <c r="C10" s="123" t="s">
        <v>492</v>
      </c>
      <c r="D10" s="122" t="s">
        <v>20</v>
      </c>
      <c r="E10" s="122">
        <v>45</v>
      </c>
      <c r="F10" s="6"/>
      <c r="G10" s="127">
        <f t="shared" si="0"/>
        <v>0</v>
      </c>
    </row>
    <row r="11" spans="1:9" ht="33" customHeight="1">
      <c r="A11" s="198" t="s">
        <v>117</v>
      </c>
      <c r="B11" s="275" t="s">
        <v>582</v>
      </c>
      <c r="C11" s="123" t="s">
        <v>509</v>
      </c>
      <c r="D11" s="122" t="s">
        <v>20</v>
      </c>
      <c r="E11" s="122">
        <v>7</v>
      </c>
      <c r="F11" s="6"/>
      <c r="G11" s="127">
        <f t="shared" si="0"/>
        <v>0</v>
      </c>
      <c r="H11" s="38"/>
      <c r="I11" s="37"/>
    </row>
    <row r="12" spans="1:9" ht="33" customHeight="1">
      <c r="A12" s="198" t="s">
        <v>117</v>
      </c>
      <c r="B12" s="275" t="s">
        <v>583</v>
      </c>
      <c r="C12" s="123" t="s">
        <v>542</v>
      </c>
      <c r="D12" s="122" t="s">
        <v>389</v>
      </c>
      <c r="E12" s="122">
        <v>30</v>
      </c>
      <c r="F12" s="6"/>
      <c r="G12" s="127">
        <f t="shared" si="0"/>
        <v>0</v>
      </c>
    </row>
    <row r="13" spans="1:9" ht="33" customHeight="1">
      <c r="A13" s="198" t="s">
        <v>117</v>
      </c>
      <c r="B13" s="275" t="s">
        <v>584</v>
      </c>
      <c r="C13" s="123" t="s">
        <v>543</v>
      </c>
      <c r="D13" s="122" t="s">
        <v>389</v>
      </c>
      <c r="E13" s="122">
        <v>10</v>
      </c>
      <c r="F13" s="6"/>
      <c r="G13" s="127">
        <f t="shared" si="0"/>
        <v>0</v>
      </c>
      <c r="H13" s="38"/>
      <c r="I13" s="37"/>
    </row>
    <row r="14" spans="1:9" ht="33" customHeight="1" thickBot="1">
      <c r="A14" s="199" t="s">
        <v>117</v>
      </c>
      <c r="B14" s="276" t="s">
        <v>262</v>
      </c>
      <c r="C14" s="126" t="s">
        <v>388</v>
      </c>
      <c r="D14" s="125" t="s">
        <v>389</v>
      </c>
      <c r="E14" s="125">
        <v>37</v>
      </c>
      <c r="F14" s="5"/>
      <c r="G14" s="129">
        <f t="shared" si="0"/>
        <v>0</v>
      </c>
      <c r="H14" s="32" t="s">
        <v>93</v>
      </c>
      <c r="I14" s="30">
        <f>ROUND(SUM(G6:G14),2)</f>
        <v>0</v>
      </c>
    </row>
    <row r="15" spans="1:9" ht="33" customHeight="1">
      <c r="A15" s="198" t="s">
        <v>391</v>
      </c>
      <c r="B15" s="275" t="s">
        <v>585</v>
      </c>
      <c r="C15" s="277" t="s">
        <v>392</v>
      </c>
      <c r="D15" s="275" t="s">
        <v>393</v>
      </c>
      <c r="E15" s="275">
        <v>3</v>
      </c>
      <c r="F15" s="6"/>
      <c r="G15" s="127">
        <f t="shared" si="0"/>
        <v>0</v>
      </c>
      <c r="H15" s="17"/>
    </row>
    <row r="16" spans="1:9" ht="33" customHeight="1">
      <c r="A16" s="198" t="s">
        <v>391</v>
      </c>
      <c r="B16" s="275" t="s">
        <v>586</v>
      </c>
      <c r="C16" s="277" t="s">
        <v>395</v>
      </c>
      <c r="D16" s="275" t="s">
        <v>393</v>
      </c>
      <c r="E16" s="275">
        <v>9</v>
      </c>
      <c r="F16" s="6"/>
      <c r="G16" s="127">
        <f t="shared" si="0"/>
        <v>0</v>
      </c>
      <c r="H16" s="39"/>
      <c r="I16" s="39"/>
    </row>
    <row r="17" spans="1:9" ht="33" customHeight="1">
      <c r="A17" s="198" t="s">
        <v>391</v>
      </c>
      <c r="B17" s="275" t="s">
        <v>587</v>
      </c>
      <c r="C17" s="277" t="s">
        <v>397</v>
      </c>
      <c r="D17" s="275" t="s">
        <v>393</v>
      </c>
      <c r="E17" s="275">
        <v>1</v>
      </c>
      <c r="F17" s="6"/>
      <c r="G17" s="127">
        <f t="shared" si="0"/>
        <v>0</v>
      </c>
    </row>
    <row r="18" spans="1:9" ht="33" customHeight="1">
      <c r="A18" s="198" t="s">
        <v>391</v>
      </c>
      <c r="B18" s="278" t="s">
        <v>588</v>
      </c>
      <c r="C18" s="279" t="s">
        <v>401</v>
      </c>
      <c r="D18" s="278" t="s">
        <v>389</v>
      </c>
      <c r="E18" s="278">
        <v>19</v>
      </c>
      <c r="F18" s="6"/>
      <c r="G18" s="127">
        <f t="shared" si="0"/>
        <v>0</v>
      </c>
      <c r="H18" s="17"/>
    </row>
    <row r="19" spans="1:9" ht="33" customHeight="1">
      <c r="A19" s="198" t="s">
        <v>391</v>
      </c>
      <c r="B19" s="275" t="s">
        <v>589</v>
      </c>
      <c r="C19" s="277" t="s">
        <v>461</v>
      </c>
      <c r="D19" s="275" t="s">
        <v>393</v>
      </c>
      <c r="E19" s="275">
        <v>1</v>
      </c>
      <c r="F19" s="6"/>
      <c r="G19" s="127">
        <f t="shared" si="0"/>
        <v>0</v>
      </c>
    </row>
    <row r="20" spans="1:9" ht="33" customHeight="1" thickBot="1">
      <c r="A20" s="199" t="s">
        <v>391</v>
      </c>
      <c r="B20" s="276" t="s">
        <v>590</v>
      </c>
      <c r="C20" s="280" t="s">
        <v>405</v>
      </c>
      <c r="D20" s="276" t="s">
        <v>389</v>
      </c>
      <c r="E20" s="276">
        <v>20</v>
      </c>
      <c r="F20" s="5"/>
      <c r="G20" s="129">
        <f t="shared" si="0"/>
        <v>0</v>
      </c>
      <c r="H20" s="32" t="s">
        <v>110</v>
      </c>
      <c r="I20" s="30">
        <f>ROUND(SUM(G15:G20),2)</f>
        <v>0</v>
      </c>
    </row>
    <row r="21" spans="1:9" ht="33" customHeight="1">
      <c r="A21" s="192" t="s">
        <v>406</v>
      </c>
      <c r="B21" s="272" t="s">
        <v>511</v>
      </c>
      <c r="C21" s="281" t="s">
        <v>407</v>
      </c>
      <c r="D21" s="272" t="s">
        <v>20</v>
      </c>
      <c r="E21" s="272">
        <v>58</v>
      </c>
      <c r="F21" s="9"/>
      <c r="G21" s="274">
        <f t="shared" si="0"/>
        <v>0</v>
      </c>
      <c r="H21" s="38"/>
      <c r="I21" s="37"/>
    </row>
    <row r="22" spans="1:9" ht="33" customHeight="1">
      <c r="A22" s="198" t="s">
        <v>406</v>
      </c>
      <c r="B22" s="275" t="s">
        <v>512</v>
      </c>
      <c r="C22" s="277" t="s">
        <v>547</v>
      </c>
      <c r="D22" s="275" t="s">
        <v>20</v>
      </c>
      <c r="E22" s="275">
        <v>10</v>
      </c>
      <c r="F22" s="6"/>
      <c r="G22" s="127">
        <f t="shared" si="0"/>
        <v>0</v>
      </c>
      <c r="H22" s="38"/>
      <c r="I22" s="37"/>
    </row>
    <row r="23" spans="1:9" ht="33" customHeight="1">
      <c r="A23" s="198" t="s">
        <v>406</v>
      </c>
      <c r="B23" s="275" t="s">
        <v>513</v>
      </c>
      <c r="C23" s="277" t="s">
        <v>409</v>
      </c>
      <c r="D23" s="275" t="s">
        <v>20</v>
      </c>
      <c r="E23" s="275">
        <v>58</v>
      </c>
      <c r="F23" s="6"/>
      <c r="G23" s="127">
        <f t="shared" si="0"/>
        <v>0</v>
      </c>
    </row>
    <row r="24" spans="1:9" ht="33" customHeight="1" thickBot="1">
      <c r="A24" s="199" t="s">
        <v>406</v>
      </c>
      <c r="B24" s="276" t="s">
        <v>514</v>
      </c>
      <c r="C24" s="280" t="s">
        <v>410</v>
      </c>
      <c r="D24" s="276" t="s">
        <v>20</v>
      </c>
      <c r="E24" s="276">
        <v>58</v>
      </c>
      <c r="F24" s="5"/>
      <c r="G24" s="129">
        <f t="shared" si="0"/>
        <v>0</v>
      </c>
      <c r="H24" s="32" t="s">
        <v>333</v>
      </c>
      <c r="I24" s="30">
        <f>ROUND(SUM(G21:G24),2)</f>
        <v>0</v>
      </c>
    </row>
    <row r="25" spans="1:9" ht="33" customHeight="1">
      <c r="A25" s="250" t="s">
        <v>591</v>
      </c>
      <c r="B25" s="282" t="s">
        <v>516</v>
      </c>
      <c r="C25" s="283" t="s">
        <v>549</v>
      </c>
      <c r="D25" s="282" t="s">
        <v>389</v>
      </c>
      <c r="E25" s="282">
        <v>22</v>
      </c>
      <c r="F25" s="7"/>
      <c r="G25" s="284">
        <f t="shared" si="0"/>
        <v>0</v>
      </c>
    </row>
    <row r="26" spans="1:9" ht="33" customHeight="1">
      <c r="A26" s="198" t="s">
        <v>591</v>
      </c>
      <c r="B26" s="275" t="s">
        <v>517</v>
      </c>
      <c r="C26" s="277" t="s">
        <v>417</v>
      </c>
      <c r="D26" s="275" t="s">
        <v>389</v>
      </c>
      <c r="E26" s="275">
        <v>3.6</v>
      </c>
      <c r="F26" s="6"/>
      <c r="G26" s="127">
        <f t="shared" si="0"/>
        <v>0</v>
      </c>
      <c r="H26" s="38"/>
      <c r="I26" s="37"/>
    </row>
    <row r="27" spans="1:9" ht="33" customHeight="1">
      <c r="A27" s="198" t="s">
        <v>591</v>
      </c>
      <c r="B27" s="275" t="s">
        <v>518</v>
      </c>
      <c r="C27" s="277" t="s">
        <v>419</v>
      </c>
      <c r="D27" s="275" t="s">
        <v>389</v>
      </c>
      <c r="E27" s="275">
        <v>1</v>
      </c>
      <c r="F27" s="6"/>
      <c r="G27" s="127">
        <f t="shared" si="0"/>
        <v>0</v>
      </c>
      <c r="H27" s="38"/>
      <c r="I27" s="37"/>
    </row>
    <row r="28" spans="1:9" ht="33" customHeight="1">
      <c r="A28" s="198" t="s">
        <v>591</v>
      </c>
      <c r="B28" s="275" t="s">
        <v>519</v>
      </c>
      <c r="C28" s="277" t="s">
        <v>420</v>
      </c>
      <c r="D28" s="275" t="s">
        <v>389</v>
      </c>
      <c r="E28" s="275">
        <v>27</v>
      </c>
      <c r="F28" s="6"/>
      <c r="G28" s="127">
        <f t="shared" si="0"/>
        <v>0</v>
      </c>
      <c r="H28" s="39"/>
      <c r="I28" s="39"/>
    </row>
    <row r="29" spans="1:9" ht="33" customHeight="1" thickBot="1">
      <c r="A29" s="199" t="s">
        <v>591</v>
      </c>
      <c r="B29" s="276" t="s">
        <v>520</v>
      </c>
      <c r="C29" s="280" t="s">
        <v>425</v>
      </c>
      <c r="D29" s="276" t="s">
        <v>389</v>
      </c>
      <c r="E29" s="276">
        <v>10</v>
      </c>
      <c r="F29" s="5"/>
      <c r="G29" s="129">
        <f t="shared" si="0"/>
        <v>0</v>
      </c>
      <c r="H29" s="32" t="s">
        <v>199</v>
      </c>
      <c r="I29" s="30">
        <f>ROUND(SUM(G25:G29),2)</f>
        <v>0</v>
      </c>
    </row>
    <row r="30" spans="1:9" ht="33" customHeight="1" thickBot="1">
      <c r="A30" s="285" t="s">
        <v>471</v>
      </c>
      <c r="B30" s="286" t="s">
        <v>522</v>
      </c>
      <c r="C30" s="287" t="s">
        <v>551</v>
      </c>
      <c r="D30" s="286" t="s">
        <v>389</v>
      </c>
      <c r="E30" s="286">
        <v>9</v>
      </c>
      <c r="F30" s="8"/>
      <c r="G30" s="288">
        <f t="shared" si="0"/>
        <v>0</v>
      </c>
      <c r="H30" s="32" t="s">
        <v>203</v>
      </c>
      <c r="I30" s="30">
        <f>ROUND(SUM(G30:G30),2)</f>
        <v>0</v>
      </c>
    </row>
    <row r="31" spans="1:9" ht="53.25" customHeight="1">
      <c r="A31" s="250" t="s">
        <v>592</v>
      </c>
      <c r="B31" s="254" t="s">
        <v>529</v>
      </c>
      <c r="C31" s="289" t="s">
        <v>560</v>
      </c>
      <c r="D31" s="254" t="s">
        <v>389</v>
      </c>
      <c r="E31" s="254">
        <v>10</v>
      </c>
      <c r="F31" s="7"/>
      <c r="G31" s="284">
        <f t="shared" si="0"/>
        <v>0</v>
      </c>
    </row>
    <row r="32" spans="1:9" ht="53.25" customHeight="1">
      <c r="A32" s="198" t="s">
        <v>592</v>
      </c>
      <c r="B32" s="122" t="s">
        <v>593</v>
      </c>
      <c r="C32" s="123" t="s">
        <v>417</v>
      </c>
      <c r="D32" s="122" t="s">
        <v>389</v>
      </c>
      <c r="E32" s="122">
        <v>2</v>
      </c>
      <c r="F32" s="6"/>
      <c r="G32" s="127">
        <f t="shared" si="0"/>
        <v>0</v>
      </c>
    </row>
    <row r="33" spans="1:9" ht="53.25" customHeight="1">
      <c r="A33" s="198" t="s">
        <v>592</v>
      </c>
      <c r="B33" s="122" t="s">
        <v>594</v>
      </c>
      <c r="C33" s="123" t="s">
        <v>419</v>
      </c>
      <c r="D33" s="122" t="s">
        <v>389</v>
      </c>
      <c r="E33" s="122">
        <v>1.5</v>
      </c>
      <c r="F33" s="6"/>
      <c r="G33" s="127">
        <f t="shared" si="0"/>
        <v>0</v>
      </c>
    </row>
    <row r="34" spans="1:9" ht="53.25" customHeight="1" thickBot="1">
      <c r="A34" s="199" t="s">
        <v>592</v>
      </c>
      <c r="B34" s="125" t="s">
        <v>595</v>
      </c>
      <c r="C34" s="126" t="s">
        <v>420</v>
      </c>
      <c r="D34" s="125" t="s">
        <v>389</v>
      </c>
      <c r="E34" s="125">
        <v>13.5</v>
      </c>
      <c r="F34" s="5"/>
      <c r="G34" s="129">
        <f t="shared" si="0"/>
        <v>0</v>
      </c>
      <c r="H34" s="32" t="s">
        <v>434</v>
      </c>
      <c r="I34" s="30">
        <f>ROUND(SUM(G31:G34),2)</f>
        <v>0</v>
      </c>
    </row>
    <row r="35" spans="1:9" ht="53.25" customHeight="1">
      <c r="A35" s="250" t="s">
        <v>596</v>
      </c>
      <c r="B35" s="122" t="s">
        <v>531</v>
      </c>
      <c r="C35" s="123" t="s">
        <v>553</v>
      </c>
      <c r="D35" s="122" t="s">
        <v>393</v>
      </c>
      <c r="E35" s="290">
        <v>4</v>
      </c>
      <c r="F35" s="4"/>
      <c r="G35" s="169">
        <f t="shared" si="0"/>
        <v>0</v>
      </c>
    </row>
    <row r="36" spans="1:9" ht="53.25" customHeight="1">
      <c r="A36" s="250" t="s">
        <v>596</v>
      </c>
      <c r="B36" s="122" t="s">
        <v>532</v>
      </c>
      <c r="C36" s="123" t="s">
        <v>425</v>
      </c>
      <c r="D36" s="122" t="s">
        <v>389</v>
      </c>
      <c r="E36" s="122">
        <v>18.5</v>
      </c>
      <c r="F36" s="4"/>
      <c r="G36" s="169">
        <f t="shared" si="0"/>
        <v>0</v>
      </c>
    </row>
    <row r="37" spans="1:9" ht="53.25" customHeight="1">
      <c r="A37" s="250" t="s">
        <v>596</v>
      </c>
      <c r="B37" s="122" t="s">
        <v>533</v>
      </c>
      <c r="C37" s="123" t="s">
        <v>597</v>
      </c>
      <c r="D37" s="122" t="s">
        <v>389</v>
      </c>
      <c r="E37" s="122">
        <v>14</v>
      </c>
      <c r="F37" s="4"/>
      <c r="G37" s="169">
        <f t="shared" si="0"/>
        <v>0</v>
      </c>
    </row>
    <row r="38" spans="1:9" ht="53.25" customHeight="1">
      <c r="A38" s="250" t="s">
        <v>596</v>
      </c>
      <c r="B38" s="122" t="s">
        <v>534</v>
      </c>
      <c r="C38" s="123" t="s">
        <v>417</v>
      </c>
      <c r="D38" s="122" t="s">
        <v>389</v>
      </c>
      <c r="E38" s="122">
        <v>3.5</v>
      </c>
      <c r="F38" s="4"/>
      <c r="G38" s="169">
        <f t="shared" si="0"/>
        <v>0</v>
      </c>
    </row>
    <row r="39" spans="1:9" ht="53.25" customHeight="1">
      <c r="A39" s="250" t="s">
        <v>596</v>
      </c>
      <c r="B39" s="122" t="s">
        <v>535</v>
      </c>
      <c r="C39" s="123" t="s">
        <v>419</v>
      </c>
      <c r="D39" s="122" t="s">
        <v>389</v>
      </c>
      <c r="E39" s="122">
        <v>1</v>
      </c>
      <c r="F39" s="4"/>
      <c r="G39" s="169">
        <f t="shared" si="0"/>
        <v>0</v>
      </c>
    </row>
    <row r="40" spans="1:9" ht="53.25" customHeight="1" thickBot="1">
      <c r="A40" s="291" t="s">
        <v>596</v>
      </c>
      <c r="B40" s="132" t="s">
        <v>598</v>
      </c>
      <c r="C40" s="133" t="s">
        <v>420</v>
      </c>
      <c r="D40" s="132" t="s">
        <v>389</v>
      </c>
      <c r="E40" s="132">
        <v>18.5</v>
      </c>
      <c r="F40" s="3"/>
      <c r="G40" s="233">
        <f t="shared" si="0"/>
        <v>0</v>
      </c>
      <c r="H40" s="32" t="s">
        <v>443</v>
      </c>
      <c r="I40" s="30">
        <f>ROUND(SUM(G35:G40),2)</f>
        <v>0</v>
      </c>
    </row>
    <row r="41" spans="1:9" ht="33" customHeight="1">
      <c r="A41" s="192" t="s">
        <v>444</v>
      </c>
      <c r="B41" s="272" t="s">
        <v>536</v>
      </c>
      <c r="C41" s="281" t="s">
        <v>446</v>
      </c>
      <c r="D41" s="272" t="s">
        <v>52</v>
      </c>
      <c r="E41" s="272">
        <v>3</v>
      </c>
      <c r="F41" s="292"/>
      <c r="G41" s="274">
        <f t="shared" si="0"/>
        <v>0</v>
      </c>
    </row>
    <row r="42" spans="1:9" ht="33" customHeight="1">
      <c r="A42" s="250" t="s">
        <v>444</v>
      </c>
      <c r="B42" s="275" t="s">
        <v>537</v>
      </c>
      <c r="C42" s="277" t="s">
        <v>231</v>
      </c>
      <c r="D42" s="275" t="s">
        <v>52</v>
      </c>
      <c r="E42" s="275">
        <v>4</v>
      </c>
      <c r="F42" s="130"/>
      <c r="G42" s="127">
        <f t="shared" si="0"/>
        <v>0</v>
      </c>
    </row>
    <row r="43" spans="1:9" ht="65.25" customHeight="1">
      <c r="A43" s="250" t="s">
        <v>444</v>
      </c>
      <c r="B43" s="275" t="s">
        <v>538</v>
      </c>
      <c r="C43" s="277" t="s">
        <v>449</v>
      </c>
      <c r="D43" s="275" t="s">
        <v>52</v>
      </c>
      <c r="E43" s="275">
        <v>4</v>
      </c>
      <c r="G43" s="127">
        <f t="shared" si="0"/>
        <v>0</v>
      </c>
    </row>
    <row r="44" spans="1:9" ht="33" customHeight="1">
      <c r="A44" s="250" t="s">
        <v>444</v>
      </c>
      <c r="B44" s="122" t="s">
        <v>539</v>
      </c>
      <c r="C44" s="123" t="s">
        <v>570</v>
      </c>
      <c r="D44" s="122" t="s">
        <v>52</v>
      </c>
      <c r="E44" s="122">
        <v>2</v>
      </c>
      <c r="F44" s="78"/>
      <c r="G44" s="127">
        <f t="shared" si="0"/>
        <v>0</v>
      </c>
    </row>
    <row r="45" spans="1:9" ht="33" customHeight="1" thickBot="1">
      <c r="A45" s="293" t="s">
        <v>444</v>
      </c>
      <c r="B45" s="125" t="s">
        <v>599</v>
      </c>
      <c r="C45" s="126" t="s">
        <v>451</v>
      </c>
      <c r="D45" s="125" t="s">
        <v>389</v>
      </c>
      <c r="E45" s="125">
        <v>35</v>
      </c>
      <c r="F45" s="187"/>
      <c r="G45" s="129">
        <f t="shared" si="0"/>
        <v>0</v>
      </c>
      <c r="H45" s="32" t="s">
        <v>452</v>
      </c>
      <c r="I45" s="30">
        <f>ROUND(SUM(G41:G45),2)</f>
        <v>0</v>
      </c>
    </row>
    <row r="46" spans="1:9" ht="51" customHeight="1" thickBot="1">
      <c r="A46" s="293" t="s">
        <v>504</v>
      </c>
      <c r="B46" s="137" t="s">
        <v>488</v>
      </c>
      <c r="C46" s="294" t="s">
        <v>455</v>
      </c>
      <c r="D46" s="137" t="s">
        <v>49</v>
      </c>
      <c r="E46" s="137">
        <v>1</v>
      </c>
      <c r="F46" s="295"/>
      <c r="G46" s="296">
        <f t="shared" si="0"/>
        <v>0</v>
      </c>
      <c r="H46" s="32" t="s">
        <v>458</v>
      </c>
      <c r="I46" s="30">
        <f>ROUND(SUM(G46:G46),2)</f>
        <v>0</v>
      </c>
    </row>
    <row r="47" spans="1:9" ht="63.75" customHeight="1">
      <c r="F47" s="2" t="s">
        <v>600</v>
      </c>
      <c r="G47" s="1">
        <f>SUM(G6:G46)</f>
        <v>0</v>
      </c>
    </row>
  </sheetData>
  <mergeCells count="3">
    <mergeCell ref="A1:G1"/>
    <mergeCell ref="A3:G3"/>
    <mergeCell ref="A4:G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B65A3-9A7A-400E-B235-1597E8009FF1}">
  <dimension ref="A1:I95"/>
  <sheetViews>
    <sheetView topLeftCell="F71" zoomScaleNormal="100" workbookViewId="0">
      <selection activeCell="G74" sqref="G74"/>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609</v>
      </c>
      <c r="B3" s="453"/>
      <c r="C3" s="453"/>
      <c r="D3" s="453"/>
      <c r="E3" s="453"/>
      <c r="F3" s="453"/>
      <c r="G3" s="453"/>
      <c r="H3" s="45"/>
      <c r="I3" s="45"/>
    </row>
    <row r="4" spans="1:9" ht="33" customHeight="1">
      <c r="A4" s="453" t="s">
        <v>610</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5.25" customHeight="1">
      <c r="A6" s="192" t="s">
        <v>611</v>
      </c>
      <c r="B6" s="213">
        <v>1</v>
      </c>
      <c r="C6" s="214" t="s">
        <v>612</v>
      </c>
      <c r="D6" s="215"/>
      <c r="E6" s="216"/>
      <c r="F6" s="196"/>
      <c r="G6" s="217"/>
      <c r="H6" s="46"/>
      <c r="I6" s="46"/>
    </row>
    <row r="7" spans="1:9" ht="33" customHeight="1">
      <c r="A7" s="260" t="s">
        <v>611</v>
      </c>
      <c r="B7" s="218" t="s">
        <v>613</v>
      </c>
      <c r="C7" s="34" t="s">
        <v>614</v>
      </c>
      <c r="D7" s="219" t="s">
        <v>49</v>
      </c>
      <c r="E7" s="33">
        <v>1</v>
      </c>
      <c r="F7" s="57"/>
      <c r="G7" s="169">
        <f t="shared" ref="G7:G73" si="0">ROUND((E7*F7),2)</f>
        <v>0</v>
      </c>
      <c r="H7" s="46"/>
      <c r="I7" s="46"/>
    </row>
    <row r="8" spans="1:9" ht="33" customHeight="1">
      <c r="A8" s="260" t="s">
        <v>611</v>
      </c>
      <c r="B8" s="218" t="s">
        <v>615</v>
      </c>
      <c r="C8" s="34" t="s">
        <v>616</v>
      </c>
      <c r="D8" s="219" t="s">
        <v>49</v>
      </c>
      <c r="E8" s="33">
        <v>1</v>
      </c>
      <c r="F8" s="57"/>
      <c r="G8" s="169">
        <f t="shared" si="0"/>
        <v>0</v>
      </c>
      <c r="H8" s="46"/>
      <c r="I8" s="46"/>
    </row>
    <row r="9" spans="1:9" ht="33" customHeight="1">
      <c r="A9" s="260" t="s">
        <v>611</v>
      </c>
      <c r="B9" s="218" t="s">
        <v>617</v>
      </c>
      <c r="C9" s="34" t="s">
        <v>618</v>
      </c>
      <c r="D9" s="219" t="s">
        <v>49</v>
      </c>
      <c r="E9" s="33">
        <v>1</v>
      </c>
      <c r="F9" s="57"/>
      <c r="G9" s="169">
        <f t="shared" si="0"/>
        <v>0</v>
      </c>
      <c r="H9" s="46"/>
      <c r="I9" s="46"/>
    </row>
    <row r="10" spans="1:9" ht="33" customHeight="1">
      <c r="A10" s="496" t="s">
        <v>611</v>
      </c>
      <c r="B10" s="497" t="s">
        <v>619</v>
      </c>
      <c r="C10" s="498" t="s">
        <v>620</v>
      </c>
      <c r="D10" s="500" t="s">
        <v>49</v>
      </c>
      <c r="E10" s="501">
        <v>6</v>
      </c>
      <c r="F10" s="502"/>
      <c r="G10" s="454">
        <f t="shared" si="0"/>
        <v>0</v>
      </c>
      <c r="H10" s="46"/>
      <c r="I10" s="46"/>
    </row>
    <row r="11" spans="1:9" ht="26.25" customHeight="1">
      <c r="A11" s="496"/>
      <c r="B11" s="497"/>
      <c r="C11" s="499"/>
      <c r="D11" s="500"/>
      <c r="E11" s="501"/>
      <c r="F11" s="502"/>
      <c r="G11" s="454"/>
      <c r="H11" s="46"/>
      <c r="I11" s="46"/>
    </row>
    <row r="12" spans="1:9" ht="33" customHeight="1">
      <c r="A12" s="260" t="s">
        <v>611</v>
      </c>
      <c r="B12" s="218" t="s">
        <v>621</v>
      </c>
      <c r="C12" s="34" t="s">
        <v>622</v>
      </c>
      <c r="D12" s="219" t="s">
        <v>49</v>
      </c>
      <c r="E12" s="33">
        <v>2</v>
      </c>
      <c r="F12" s="57"/>
      <c r="G12" s="169">
        <f t="shared" si="0"/>
        <v>0</v>
      </c>
      <c r="H12" s="46"/>
      <c r="I12" s="46"/>
    </row>
    <row r="13" spans="1:9" ht="33" customHeight="1">
      <c r="A13" s="260" t="s">
        <v>611</v>
      </c>
      <c r="B13" s="218" t="s">
        <v>623</v>
      </c>
      <c r="C13" s="34" t="s">
        <v>624</v>
      </c>
      <c r="D13" s="219" t="s">
        <v>15</v>
      </c>
      <c r="E13" s="33">
        <v>2</v>
      </c>
      <c r="F13" s="57"/>
      <c r="G13" s="169">
        <f t="shared" si="0"/>
        <v>0</v>
      </c>
      <c r="H13" s="46"/>
      <c r="I13" s="46"/>
    </row>
    <row r="14" spans="1:9" ht="33" customHeight="1">
      <c r="A14" s="260" t="s">
        <v>611</v>
      </c>
      <c r="B14" s="218" t="s">
        <v>625</v>
      </c>
      <c r="C14" s="34" t="s">
        <v>626</v>
      </c>
      <c r="D14" s="219" t="s">
        <v>15</v>
      </c>
      <c r="E14" s="33">
        <v>2</v>
      </c>
      <c r="F14" s="57"/>
      <c r="G14" s="169">
        <f t="shared" si="0"/>
        <v>0</v>
      </c>
      <c r="H14" s="46"/>
      <c r="I14" s="46"/>
    </row>
    <row r="15" spans="1:9" ht="33" customHeight="1">
      <c r="A15" s="260" t="s">
        <v>611</v>
      </c>
      <c r="B15" s="218" t="s">
        <v>627</v>
      </c>
      <c r="C15" s="34" t="s">
        <v>628</v>
      </c>
      <c r="D15" s="219" t="s">
        <v>15</v>
      </c>
      <c r="E15" s="33">
        <v>2</v>
      </c>
      <c r="F15" s="57"/>
      <c r="G15" s="169">
        <f t="shared" si="0"/>
        <v>0</v>
      </c>
      <c r="H15" s="46"/>
      <c r="I15" s="46"/>
    </row>
    <row r="16" spans="1:9" ht="33" customHeight="1">
      <c r="A16" s="260" t="s">
        <v>611</v>
      </c>
      <c r="B16" s="218" t="s">
        <v>629</v>
      </c>
      <c r="C16" s="34" t="s">
        <v>630</v>
      </c>
      <c r="D16" s="219" t="s">
        <v>12</v>
      </c>
      <c r="E16" s="33">
        <v>2</v>
      </c>
      <c r="F16" s="57"/>
      <c r="G16" s="169">
        <f t="shared" si="0"/>
        <v>0</v>
      </c>
      <c r="H16" s="46"/>
      <c r="I16" s="46"/>
    </row>
    <row r="17" spans="1:9" ht="33" customHeight="1">
      <c r="A17" s="260" t="s">
        <v>611</v>
      </c>
      <c r="B17" s="218" t="s">
        <v>631</v>
      </c>
      <c r="C17" s="124" t="s">
        <v>632</v>
      </c>
      <c r="D17" s="219" t="s">
        <v>12</v>
      </c>
      <c r="E17" s="33">
        <v>2</v>
      </c>
      <c r="F17" s="57"/>
      <c r="G17" s="169">
        <f t="shared" si="0"/>
        <v>0</v>
      </c>
      <c r="H17" s="46"/>
      <c r="I17" s="46"/>
    </row>
    <row r="18" spans="1:9" ht="33" customHeight="1">
      <c r="A18" s="260" t="s">
        <v>611</v>
      </c>
      <c r="B18" s="218" t="s">
        <v>633</v>
      </c>
      <c r="C18" s="34" t="s">
        <v>634</v>
      </c>
      <c r="D18" s="219" t="s">
        <v>12</v>
      </c>
      <c r="E18" s="33">
        <v>1</v>
      </c>
      <c r="F18" s="57"/>
      <c r="G18" s="169">
        <f t="shared" si="0"/>
        <v>0</v>
      </c>
      <c r="H18" s="46"/>
      <c r="I18" s="46"/>
    </row>
    <row r="19" spans="1:9" ht="33" customHeight="1">
      <c r="A19" s="260" t="s">
        <v>611</v>
      </c>
      <c r="B19" s="218" t="s">
        <v>635</v>
      </c>
      <c r="C19" s="34" t="s">
        <v>636</v>
      </c>
      <c r="D19" s="219" t="s">
        <v>12</v>
      </c>
      <c r="E19" s="33">
        <v>1</v>
      </c>
      <c r="F19" s="57"/>
      <c r="G19" s="169">
        <f t="shared" si="0"/>
        <v>0</v>
      </c>
      <c r="H19" s="46"/>
      <c r="I19" s="46"/>
    </row>
    <row r="20" spans="1:9" ht="33" customHeight="1">
      <c r="A20" s="260" t="s">
        <v>611</v>
      </c>
      <c r="B20" s="218" t="s">
        <v>637</v>
      </c>
      <c r="C20" s="34" t="s">
        <v>638</v>
      </c>
      <c r="D20" s="219" t="s">
        <v>12</v>
      </c>
      <c r="E20" s="33">
        <v>1</v>
      </c>
      <c r="F20" s="57"/>
      <c r="G20" s="169">
        <f t="shared" si="0"/>
        <v>0</v>
      </c>
      <c r="H20" s="46"/>
      <c r="I20" s="46"/>
    </row>
    <row r="21" spans="1:9" ht="33" customHeight="1">
      <c r="A21" s="260" t="s">
        <v>611</v>
      </c>
      <c r="B21" s="218" t="s">
        <v>639</v>
      </c>
      <c r="C21" s="34" t="s">
        <v>640</v>
      </c>
      <c r="D21" s="219" t="s">
        <v>20</v>
      </c>
      <c r="E21" s="33">
        <v>47</v>
      </c>
      <c r="F21" s="57"/>
      <c r="G21" s="169">
        <f t="shared" si="0"/>
        <v>0</v>
      </c>
      <c r="H21" s="46"/>
      <c r="I21" s="46"/>
    </row>
    <row r="22" spans="1:9" ht="33" customHeight="1">
      <c r="A22" s="260" t="s">
        <v>611</v>
      </c>
      <c r="B22" s="218" t="s">
        <v>641</v>
      </c>
      <c r="C22" s="124" t="s">
        <v>642</v>
      </c>
      <c r="D22" s="220" t="s">
        <v>20</v>
      </c>
      <c r="E22" s="122">
        <v>30</v>
      </c>
      <c r="F22" s="57"/>
      <c r="G22" s="169">
        <f t="shared" si="0"/>
        <v>0</v>
      </c>
      <c r="H22" s="46"/>
      <c r="I22" s="46"/>
    </row>
    <row r="23" spans="1:9" ht="33" customHeight="1">
      <c r="A23" s="260" t="s">
        <v>611</v>
      </c>
      <c r="B23" s="218" t="s">
        <v>643</v>
      </c>
      <c r="C23" s="124" t="s">
        <v>644</v>
      </c>
      <c r="D23" s="220" t="s">
        <v>20</v>
      </c>
      <c r="E23" s="122">
        <v>9</v>
      </c>
      <c r="F23" s="57"/>
      <c r="G23" s="169">
        <f t="shared" si="0"/>
        <v>0</v>
      </c>
      <c r="H23" s="46"/>
      <c r="I23" s="46"/>
    </row>
    <row r="24" spans="1:9" ht="33" customHeight="1">
      <c r="A24" s="260" t="s">
        <v>611</v>
      </c>
      <c r="B24" s="218" t="s">
        <v>645</v>
      </c>
      <c r="C24" s="124" t="s">
        <v>646</v>
      </c>
      <c r="D24" s="220" t="s">
        <v>20</v>
      </c>
      <c r="E24" s="122">
        <v>68</v>
      </c>
      <c r="F24" s="57"/>
      <c r="G24" s="169">
        <f t="shared" si="0"/>
        <v>0</v>
      </c>
      <c r="H24" s="46"/>
      <c r="I24" s="46"/>
    </row>
    <row r="25" spans="1:9" ht="33" customHeight="1">
      <c r="A25" s="260" t="s">
        <v>611</v>
      </c>
      <c r="B25" s="218" t="s">
        <v>647</v>
      </c>
      <c r="C25" s="124" t="s">
        <v>648</v>
      </c>
      <c r="D25" s="220" t="s">
        <v>20</v>
      </c>
      <c r="E25" s="122">
        <v>13</v>
      </c>
      <c r="F25" s="57"/>
      <c r="G25" s="169">
        <f t="shared" si="0"/>
        <v>0</v>
      </c>
      <c r="H25" s="46"/>
      <c r="I25" s="46"/>
    </row>
    <row r="26" spans="1:9" ht="33" customHeight="1">
      <c r="A26" s="260" t="s">
        <v>611</v>
      </c>
      <c r="B26" s="267">
        <v>19</v>
      </c>
      <c r="C26" s="34" t="s">
        <v>649</v>
      </c>
      <c r="D26" s="219" t="s">
        <v>12</v>
      </c>
      <c r="E26" s="33">
        <v>2</v>
      </c>
      <c r="F26" s="57"/>
      <c r="G26" s="169">
        <f t="shared" si="0"/>
        <v>0</v>
      </c>
      <c r="H26" s="46"/>
      <c r="I26" s="46"/>
    </row>
    <row r="27" spans="1:9" ht="33" customHeight="1">
      <c r="A27" s="260" t="s">
        <v>611</v>
      </c>
      <c r="B27" s="267">
        <v>20</v>
      </c>
      <c r="C27" s="34" t="s">
        <v>650</v>
      </c>
      <c r="D27" s="219" t="s">
        <v>12</v>
      </c>
      <c r="E27" s="33">
        <v>1</v>
      </c>
      <c r="F27" s="57"/>
      <c r="G27" s="169">
        <f t="shared" si="0"/>
        <v>0</v>
      </c>
      <c r="H27" s="46"/>
      <c r="I27" s="46"/>
    </row>
    <row r="28" spans="1:9" ht="33" customHeight="1">
      <c r="A28" s="260" t="s">
        <v>611</v>
      </c>
      <c r="B28" s="267">
        <v>21</v>
      </c>
      <c r="C28" s="124" t="s">
        <v>651</v>
      </c>
      <c r="D28" s="220" t="s">
        <v>20</v>
      </c>
      <c r="E28" s="33">
        <v>52</v>
      </c>
      <c r="F28" s="57"/>
      <c r="G28" s="169">
        <f t="shared" si="0"/>
        <v>0</v>
      </c>
      <c r="H28" s="54"/>
      <c r="I28" s="55"/>
    </row>
    <row r="29" spans="1:9" ht="33" customHeight="1" thickBot="1">
      <c r="A29" s="261" t="s">
        <v>611</v>
      </c>
      <c r="B29" s="271">
        <v>22</v>
      </c>
      <c r="C29" s="222" t="s">
        <v>652</v>
      </c>
      <c r="D29" s="223" t="s">
        <v>20</v>
      </c>
      <c r="E29" s="249">
        <v>24</v>
      </c>
      <c r="F29" s="262"/>
      <c r="G29" s="175">
        <f t="shared" si="0"/>
        <v>0</v>
      </c>
      <c r="H29" s="71" t="s">
        <v>93</v>
      </c>
      <c r="I29" s="53">
        <f>ROUND(SUM(G7:G29),2)</f>
        <v>0</v>
      </c>
    </row>
    <row r="30" spans="1:9" ht="33" customHeight="1">
      <c r="A30" s="250" t="s">
        <v>611</v>
      </c>
      <c r="B30" s="251">
        <v>1.1000000000000001</v>
      </c>
      <c r="C30" s="252" t="s">
        <v>653</v>
      </c>
      <c r="D30" s="253"/>
      <c r="E30" s="254"/>
      <c r="F30" s="255"/>
      <c r="G30" s="185"/>
      <c r="H30" s="54"/>
      <c r="I30" s="55"/>
    </row>
    <row r="31" spans="1:9" ht="33" customHeight="1">
      <c r="A31" s="198" t="s">
        <v>611</v>
      </c>
      <c r="B31" s="218" t="s">
        <v>613</v>
      </c>
      <c r="C31" s="34" t="s">
        <v>654</v>
      </c>
      <c r="D31" s="219" t="s">
        <v>20</v>
      </c>
      <c r="E31" s="33">
        <v>19</v>
      </c>
      <c r="F31" s="4"/>
      <c r="G31" s="169">
        <f t="shared" si="0"/>
        <v>0</v>
      </c>
      <c r="H31" s="54"/>
      <c r="I31" s="55"/>
    </row>
    <row r="32" spans="1:9" ht="33" customHeight="1" thickBot="1">
      <c r="A32" s="228" t="s">
        <v>611</v>
      </c>
      <c r="B32" s="229" t="s">
        <v>615</v>
      </c>
      <c r="C32" s="230" t="s">
        <v>651</v>
      </c>
      <c r="D32" s="231" t="s">
        <v>20</v>
      </c>
      <c r="E32" s="232">
        <v>15</v>
      </c>
      <c r="F32" s="3"/>
      <c r="G32" s="233">
        <f t="shared" si="0"/>
        <v>0</v>
      </c>
      <c r="H32" s="71" t="s">
        <v>110</v>
      </c>
      <c r="I32" s="53">
        <f>ROUND(SUM(G30:G32),2)</f>
        <v>0</v>
      </c>
    </row>
    <row r="33" spans="1:9" ht="33" customHeight="1">
      <c r="A33" s="192" t="s">
        <v>655</v>
      </c>
      <c r="B33" s="234">
        <v>2</v>
      </c>
      <c r="C33" s="214" t="s">
        <v>656</v>
      </c>
      <c r="D33" s="235" t="s">
        <v>657</v>
      </c>
      <c r="E33" s="236"/>
      <c r="F33" s="205"/>
      <c r="G33" s="197"/>
      <c r="H33" s="54"/>
      <c r="I33" s="55"/>
    </row>
    <row r="34" spans="1:9" ht="33" customHeight="1">
      <c r="A34" s="198" t="s">
        <v>655</v>
      </c>
      <c r="B34" s="218" t="s">
        <v>613</v>
      </c>
      <c r="C34" s="34" t="s">
        <v>658</v>
      </c>
      <c r="D34" s="219" t="s">
        <v>12</v>
      </c>
      <c r="E34" s="33">
        <v>1</v>
      </c>
      <c r="F34" s="58"/>
      <c r="G34" s="169">
        <f t="shared" si="0"/>
        <v>0</v>
      </c>
      <c r="H34" s="54"/>
      <c r="I34" s="55"/>
    </row>
    <row r="35" spans="1:9" ht="33" customHeight="1">
      <c r="A35" s="198" t="s">
        <v>655</v>
      </c>
      <c r="B35" s="237">
        <v>2</v>
      </c>
      <c r="C35" s="34" t="s">
        <v>659</v>
      </c>
      <c r="D35" s="219" t="s">
        <v>12</v>
      </c>
      <c r="E35" s="33">
        <v>1</v>
      </c>
      <c r="F35" s="58"/>
      <c r="G35" s="169">
        <f t="shared" si="0"/>
        <v>0</v>
      </c>
    </row>
    <row r="36" spans="1:9" ht="33" customHeight="1">
      <c r="A36" s="198" t="s">
        <v>655</v>
      </c>
      <c r="B36" s="218" t="s">
        <v>617</v>
      </c>
      <c r="C36" s="34" t="s">
        <v>660</v>
      </c>
      <c r="D36" s="219" t="s">
        <v>12</v>
      </c>
      <c r="E36" s="33">
        <v>1</v>
      </c>
      <c r="F36" s="58"/>
      <c r="G36" s="169">
        <f t="shared" si="0"/>
        <v>0</v>
      </c>
      <c r="H36" s="54"/>
      <c r="I36" s="55"/>
    </row>
    <row r="37" spans="1:9" ht="33" customHeight="1">
      <c r="A37" s="198" t="s">
        <v>655</v>
      </c>
      <c r="B37" s="218" t="s">
        <v>619</v>
      </c>
      <c r="C37" s="34" t="s">
        <v>661</v>
      </c>
      <c r="D37" s="219" t="s">
        <v>12</v>
      </c>
      <c r="E37" s="33">
        <v>1</v>
      </c>
      <c r="F37" s="58"/>
      <c r="G37" s="169">
        <f t="shared" si="0"/>
        <v>0</v>
      </c>
    </row>
    <row r="38" spans="1:9" ht="50.25" customHeight="1">
      <c r="A38" s="198" t="s">
        <v>655</v>
      </c>
      <c r="B38" s="218" t="s">
        <v>621</v>
      </c>
      <c r="C38" s="34" t="s">
        <v>662</v>
      </c>
      <c r="D38" s="219" t="s">
        <v>12</v>
      </c>
      <c r="E38" s="33">
        <v>1</v>
      </c>
      <c r="F38" s="58"/>
      <c r="G38" s="169">
        <f t="shared" si="0"/>
        <v>0</v>
      </c>
      <c r="H38" s="54"/>
      <c r="I38" s="55"/>
    </row>
    <row r="39" spans="1:9" ht="33" customHeight="1">
      <c r="A39" s="198" t="s">
        <v>655</v>
      </c>
      <c r="B39" s="218" t="s">
        <v>623</v>
      </c>
      <c r="C39" s="34" t="s">
        <v>663</v>
      </c>
      <c r="D39" s="219" t="s">
        <v>664</v>
      </c>
      <c r="E39" s="33">
        <v>8</v>
      </c>
      <c r="F39" s="58"/>
      <c r="G39" s="169">
        <f t="shared" si="0"/>
        <v>0</v>
      </c>
      <c r="H39" s="54"/>
      <c r="I39" s="55"/>
    </row>
    <row r="40" spans="1:9" ht="33" customHeight="1">
      <c r="A40" s="198" t="s">
        <v>655</v>
      </c>
      <c r="B40" s="237">
        <v>7</v>
      </c>
      <c r="C40" s="34" t="s">
        <v>665</v>
      </c>
      <c r="D40" s="219" t="s">
        <v>20</v>
      </c>
      <c r="E40" s="122">
        <v>16</v>
      </c>
      <c r="F40" s="58"/>
      <c r="G40" s="169">
        <f t="shared" si="0"/>
        <v>0</v>
      </c>
      <c r="H40" s="54"/>
      <c r="I40" s="55"/>
    </row>
    <row r="41" spans="1:9" ht="33" customHeight="1">
      <c r="A41" s="198" t="s">
        <v>655</v>
      </c>
      <c r="B41" s="218" t="s">
        <v>627</v>
      </c>
      <c r="C41" s="34" t="s">
        <v>666</v>
      </c>
      <c r="D41" s="219" t="s">
        <v>20</v>
      </c>
      <c r="E41" s="122">
        <v>59</v>
      </c>
      <c r="F41" s="58"/>
      <c r="G41" s="169">
        <f t="shared" si="0"/>
        <v>0</v>
      </c>
      <c r="H41" s="54"/>
      <c r="I41" s="55"/>
    </row>
    <row r="42" spans="1:9" ht="33" customHeight="1">
      <c r="A42" s="198" t="s">
        <v>655</v>
      </c>
      <c r="B42" s="237">
        <v>9</v>
      </c>
      <c r="C42" s="34" t="s">
        <v>667</v>
      </c>
      <c r="D42" s="219" t="s">
        <v>20</v>
      </c>
      <c r="E42" s="122">
        <v>16</v>
      </c>
      <c r="F42" s="58"/>
      <c r="G42" s="169">
        <f t="shared" si="0"/>
        <v>0</v>
      </c>
      <c r="H42" s="54"/>
      <c r="I42" s="55"/>
    </row>
    <row r="43" spans="1:9" ht="33" customHeight="1">
      <c r="A43" s="198" t="s">
        <v>655</v>
      </c>
      <c r="B43" s="237">
        <v>10</v>
      </c>
      <c r="C43" s="34" t="s">
        <v>668</v>
      </c>
      <c r="D43" s="219" t="s">
        <v>20</v>
      </c>
      <c r="E43" s="122">
        <v>16</v>
      </c>
      <c r="F43" s="58"/>
      <c r="G43" s="169">
        <f t="shared" si="0"/>
        <v>0</v>
      </c>
      <c r="H43" s="54"/>
      <c r="I43" s="55"/>
    </row>
    <row r="44" spans="1:9" ht="33" customHeight="1">
      <c r="A44" s="198" t="s">
        <v>655</v>
      </c>
      <c r="B44" s="237">
        <v>11</v>
      </c>
      <c r="C44" s="34" t="s">
        <v>669</v>
      </c>
      <c r="D44" s="219" t="s">
        <v>20</v>
      </c>
      <c r="E44" s="33">
        <v>52</v>
      </c>
      <c r="F44" s="263"/>
      <c r="G44" s="169">
        <f t="shared" si="0"/>
        <v>0</v>
      </c>
    </row>
    <row r="45" spans="1:9" ht="33" customHeight="1">
      <c r="A45" s="198" t="s">
        <v>655</v>
      </c>
      <c r="B45" s="237">
        <v>12</v>
      </c>
      <c r="C45" s="34" t="s">
        <v>670</v>
      </c>
      <c r="D45" s="219" t="s">
        <v>20</v>
      </c>
      <c r="E45" s="33">
        <v>24</v>
      </c>
      <c r="F45" s="264"/>
      <c r="G45" s="169">
        <f t="shared" si="0"/>
        <v>0</v>
      </c>
    </row>
    <row r="46" spans="1:9" ht="33" customHeight="1">
      <c r="A46" s="198" t="s">
        <v>655</v>
      </c>
      <c r="B46" s="237">
        <v>13</v>
      </c>
      <c r="C46" s="34" t="s">
        <v>671</v>
      </c>
      <c r="D46" s="219" t="s">
        <v>15</v>
      </c>
      <c r="E46" s="33">
        <v>2</v>
      </c>
      <c r="F46" s="264"/>
      <c r="G46" s="169">
        <f t="shared" si="0"/>
        <v>0</v>
      </c>
    </row>
    <row r="47" spans="1:9" ht="33" customHeight="1">
      <c r="A47" s="198" t="s">
        <v>655</v>
      </c>
      <c r="B47" s="237">
        <v>14</v>
      </c>
      <c r="C47" s="34" t="s">
        <v>672</v>
      </c>
      <c r="D47" s="219" t="s">
        <v>12</v>
      </c>
      <c r="E47" s="33">
        <v>2</v>
      </c>
      <c r="F47" s="264"/>
      <c r="G47" s="169">
        <f t="shared" si="0"/>
        <v>0</v>
      </c>
    </row>
    <row r="48" spans="1:9" s="18" customFormat="1" ht="33" customHeight="1">
      <c r="A48" s="198" t="s">
        <v>655</v>
      </c>
      <c r="B48" s="218" t="s">
        <v>641</v>
      </c>
      <c r="C48" s="34" t="s">
        <v>673</v>
      </c>
      <c r="D48" s="219" t="s">
        <v>12</v>
      </c>
      <c r="E48" s="33">
        <v>1</v>
      </c>
      <c r="F48" s="264"/>
      <c r="G48" s="169">
        <f t="shared" si="0"/>
        <v>0</v>
      </c>
      <c r="I48" s="17"/>
    </row>
    <row r="49" spans="1:9" s="18" customFormat="1" ht="33" customHeight="1">
      <c r="A49" s="198" t="s">
        <v>655</v>
      </c>
      <c r="B49" s="237">
        <v>16</v>
      </c>
      <c r="C49" s="34" t="s">
        <v>674</v>
      </c>
      <c r="D49" s="219" t="s">
        <v>12</v>
      </c>
      <c r="E49" s="33">
        <v>6</v>
      </c>
      <c r="F49" s="264"/>
      <c r="G49" s="169">
        <f t="shared" si="0"/>
        <v>0</v>
      </c>
      <c r="I49" s="17"/>
    </row>
    <row r="50" spans="1:9" s="18" customFormat="1" ht="33" customHeight="1">
      <c r="A50" s="198" t="s">
        <v>655</v>
      </c>
      <c r="B50" s="237">
        <v>17</v>
      </c>
      <c r="C50" s="34" t="s">
        <v>675</v>
      </c>
      <c r="D50" s="219" t="s">
        <v>12</v>
      </c>
      <c r="E50" s="33">
        <v>2</v>
      </c>
      <c r="F50" s="264"/>
      <c r="G50" s="169">
        <f t="shared" si="0"/>
        <v>0</v>
      </c>
      <c r="I50" s="17"/>
    </row>
    <row r="51" spans="1:9" s="18" customFormat="1" ht="33" customHeight="1">
      <c r="A51" s="198" t="s">
        <v>655</v>
      </c>
      <c r="B51" s="218">
        <v>18</v>
      </c>
      <c r="C51" s="34" t="s">
        <v>676</v>
      </c>
      <c r="D51" s="219" t="s">
        <v>15</v>
      </c>
      <c r="E51" s="33">
        <v>2</v>
      </c>
      <c r="F51" s="264"/>
      <c r="G51" s="169">
        <f t="shared" si="0"/>
        <v>0</v>
      </c>
      <c r="I51" s="17"/>
    </row>
    <row r="52" spans="1:9" s="18" customFormat="1" ht="33" customHeight="1">
      <c r="A52" s="198" t="s">
        <v>655</v>
      </c>
      <c r="B52" s="237">
        <v>19</v>
      </c>
      <c r="C52" s="34" t="s">
        <v>677</v>
      </c>
      <c r="D52" s="219" t="s">
        <v>15</v>
      </c>
      <c r="E52" s="33">
        <v>2</v>
      </c>
      <c r="F52" s="264"/>
      <c r="G52" s="169">
        <f t="shared" si="0"/>
        <v>0</v>
      </c>
      <c r="I52" s="17"/>
    </row>
    <row r="53" spans="1:9" s="18" customFormat="1" ht="33" customHeight="1">
      <c r="A53" s="198" t="s">
        <v>655</v>
      </c>
      <c r="B53" s="218" t="s">
        <v>678</v>
      </c>
      <c r="C53" s="34" t="s">
        <v>679</v>
      </c>
      <c r="D53" s="219" t="s">
        <v>15</v>
      </c>
      <c r="E53" s="33">
        <v>2</v>
      </c>
      <c r="F53" s="264"/>
      <c r="G53" s="169">
        <f t="shared" si="0"/>
        <v>0</v>
      </c>
      <c r="I53" s="17"/>
    </row>
    <row r="54" spans="1:9" s="18" customFormat="1" ht="33" customHeight="1">
      <c r="A54" s="198" t="s">
        <v>655</v>
      </c>
      <c r="B54" s="218" t="s">
        <v>680</v>
      </c>
      <c r="C54" s="34" t="s">
        <v>681</v>
      </c>
      <c r="D54" s="219" t="s">
        <v>12</v>
      </c>
      <c r="E54" s="33">
        <v>2</v>
      </c>
      <c r="F54" s="264"/>
      <c r="G54" s="169">
        <f t="shared" si="0"/>
        <v>0</v>
      </c>
      <c r="I54" s="17"/>
    </row>
    <row r="55" spans="1:9" s="18" customFormat="1" ht="33" customHeight="1">
      <c r="A55" s="198" t="s">
        <v>655</v>
      </c>
      <c r="B55" s="218" t="s">
        <v>682</v>
      </c>
      <c r="C55" s="34" t="s">
        <v>683</v>
      </c>
      <c r="D55" s="219" t="s">
        <v>20</v>
      </c>
      <c r="E55" s="122">
        <v>55</v>
      </c>
      <c r="F55" s="264"/>
      <c r="G55" s="169">
        <f t="shared" si="0"/>
        <v>0</v>
      </c>
      <c r="I55" s="17"/>
    </row>
    <row r="56" spans="1:9" s="18" customFormat="1" ht="33" customHeight="1">
      <c r="A56" s="198" t="s">
        <v>655</v>
      </c>
      <c r="B56" s="237">
        <v>23</v>
      </c>
      <c r="C56" s="34" t="s">
        <v>684</v>
      </c>
      <c r="D56" s="219" t="s">
        <v>20</v>
      </c>
      <c r="E56" s="122">
        <v>98</v>
      </c>
      <c r="F56" s="264"/>
      <c r="G56" s="169">
        <f t="shared" si="0"/>
        <v>0</v>
      </c>
      <c r="I56" s="17"/>
    </row>
    <row r="57" spans="1:9" s="18" customFormat="1" ht="33" customHeight="1">
      <c r="A57" s="198" t="s">
        <v>655</v>
      </c>
      <c r="B57" s="237">
        <v>24</v>
      </c>
      <c r="C57" s="34" t="s">
        <v>685</v>
      </c>
      <c r="D57" s="219" t="s">
        <v>15</v>
      </c>
      <c r="E57" s="122">
        <v>2</v>
      </c>
      <c r="F57" s="264"/>
      <c r="G57" s="169">
        <f t="shared" si="0"/>
        <v>0</v>
      </c>
      <c r="I57" s="17"/>
    </row>
    <row r="58" spans="1:9" s="18" customFormat="1" ht="33" customHeight="1">
      <c r="A58" s="198" t="s">
        <v>655</v>
      </c>
      <c r="B58" s="218" t="s">
        <v>686</v>
      </c>
      <c r="C58" s="34" t="s">
        <v>687</v>
      </c>
      <c r="D58" s="219" t="s">
        <v>15</v>
      </c>
      <c r="E58" s="122">
        <v>10</v>
      </c>
      <c r="F58" s="264"/>
      <c r="G58" s="169">
        <f t="shared" si="0"/>
        <v>0</v>
      </c>
      <c r="I58" s="17"/>
    </row>
    <row r="59" spans="1:9" s="18" customFormat="1" ht="33" customHeight="1">
      <c r="A59" s="198" t="s">
        <v>655</v>
      </c>
      <c r="B59" s="218" t="s">
        <v>688</v>
      </c>
      <c r="C59" s="34" t="s">
        <v>689</v>
      </c>
      <c r="D59" s="219" t="s">
        <v>15</v>
      </c>
      <c r="E59" s="122">
        <v>1</v>
      </c>
      <c r="F59" s="264"/>
      <c r="G59" s="169">
        <f t="shared" si="0"/>
        <v>0</v>
      </c>
      <c r="I59" s="17"/>
    </row>
    <row r="60" spans="1:9" s="18" customFormat="1" ht="33" customHeight="1">
      <c r="A60" s="198" t="s">
        <v>655</v>
      </c>
      <c r="B60" s="218" t="s">
        <v>690</v>
      </c>
      <c r="C60" s="34" t="s">
        <v>691</v>
      </c>
      <c r="D60" s="219" t="s">
        <v>15</v>
      </c>
      <c r="E60" s="122">
        <v>1</v>
      </c>
      <c r="F60" s="264"/>
      <c r="G60" s="169">
        <f t="shared" si="0"/>
        <v>0</v>
      </c>
      <c r="I60" s="17"/>
    </row>
    <row r="61" spans="1:9" s="18" customFormat="1" ht="33" customHeight="1">
      <c r="A61" s="198" t="s">
        <v>655</v>
      </c>
      <c r="B61" s="218" t="s">
        <v>692</v>
      </c>
      <c r="C61" s="34" t="s">
        <v>56</v>
      </c>
      <c r="D61" s="219" t="s">
        <v>15</v>
      </c>
      <c r="E61" s="122">
        <v>14</v>
      </c>
      <c r="F61" s="264"/>
      <c r="G61" s="169">
        <f t="shared" si="0"/>
        <v>0</v>
      </c>
      <c r="I61" s="17"/>
    </row>
    <row r="62" spans="1:9" s="18" customFormat="1" ht="33" customHeight="1">
      <c r="A62" s="198" t="s">
        <v>655</v>
      </c>
      <c r="B62" s="218" t="s">
        <v>693</v>
      </c>
      <c r="C62" s="124" t="s">
        <v>694</v>
      </c>
      <c r="D62" s="220" t="s">
        <v>15</v>
      </c>
      <c r="E62" s="122">
        <v>2</v>
      </c>
      <c r="F62" s="264"/>
      <c r="G62" s="169">
        <f t="shared" si="0"/>
        <v>0</v>
      </c>
      <c r="I62" s="17"/>
    </row>
    <row r="63" spans="1:9" s="18" customFormat="1" ht="33" customHeight="1">
      <c r="A63" s="198" t="s">
        <v>655</v>
      </c>
      <c r="B63" s="267">
        <v>30</v>
      </c>
      <c r="C63" s="124" t="s">
        <v>695</v>
      </c>
      <c r="D63" s="220" t="s">
        <v>15</v>
      </c>
      <c r="E63" s="122">
        <v>1</v>
      </c>
      <c r="F63" s="264"/>
      <c r="G63" s="169">
        <f t="shared" si="0"/>
        <v>0</v>
      </c>
      <c r="I63" s="17"/>
    </row>
    <row r="64" spans="1:9" s="18" customFormat="1" ht="33" customHeight="1">
      <c r="A64" s="198" t="s">
        <v>655</v>
      </c>
      <c r="B64" s="267">
        <v>31</v>
      </c>
      <c r="C64" s="124" t="s">
        <v>696</v>
      </c>
      <c r="D64" s="220" t="s">
        <v>12</v>
      </c>
      <c r="E64" s="122">
        <v>2</v>
      </c>
      <c r="F64" s="264"/>
      <c r="G64" s="169">
        <f t="shared" si="0"/>
        <v>0</v>
      </c>
      <c r="I64" s="17"/>
    </row>
    <row r="65" spans="1:9" ht="33" customHeight="1" thickBot="1">
      <c r="A65" s="198" t="s">
        <v>655</v>
      </c>
      <c r="B65" s="271">
        <v>32</v>
      </c>
      <c r="C65" s="247" t="s">
        <v>697</v>
      </c>
      <c r="D65" s="248" t="s">
        <v>12</v>
      </c>
      <c r="E65" s="125">
        <v>1</v>
      </c>
      <c r="F65" s="265"/>
      <c r="G65" s="175">
        <f t="shared" si="0"/>
        <v>0</v>
      </c>
      <c r="H65" s="71" t="s">
        <v>333</v>
      </c>
      <c r="I65" s="53">
        <f>ROUND(SUM(G34:G65),2)</f>
        <v>0</v>
      </c>
    </row>
    <row r="66" spans="1:9" ht="33" customHeight="1">
      <c r="A66" s="250" t="s">
        <v>655</v>
      </c>
      <c r="B66" s="266">
        <v>2.2000000000000002</v>
      </c>
      <c r="C66" s="252" t="s">
        <v>698</v>
      </c>
      <c r="D66" s="256"/>
      <c r="E66" s="256"/>
      <c r="F66" s="246"/>
      <c r="G66" s="257"/>
    </row>
    <row r="67" spans="1:9" ht="33" customHeight="1">
      <c r="A67" s="198" t="s">
        <v>655</v>
      </c>
      <c r="B67" s="218" t="s">
        <v>613</v>
      </c>
      <c r="C67" s="34" t="s">
        <v>665</v>
      </c>
      <c r="D67" s="219" t="s">
        <v>20</v>
      </c>
      <c r="E67" s="33">
        <v>15</v>
      </c>
      <c r="F67" s="264"/>
      <c r="G67" s="169">
        <f t="shared" si="0"/>
        <v>0</v>
      </c>
    </row>
    <row r="68" spans="1:9" ht="33" customHeight="1">
      <c r="A68" s="198" t="s">
        <v>655</v>
      </c>
      <c r="B68" s="237">
        <v>2</v>
      </c>
      <c r="C68" s="34" t="s">
        <v>667</v>
      </c>
      <c r="D68" s="219" t="s">
        <v>20</v>
      </c>
      <c r="E68" s="33">
        <v>15</v>
      </c>
      <c r="F68" s="264"/>
      <c r="G68" s="169">
        <f t="shared" si="0"/>
        <v>0</v>
      </c>
    </row>
    <row r="69" spans="1:9" ht="33" customHeight="1">
      <c r="A69" s="198" t="s">
        <v>655</v>
      </c>
      <c r="B69" s="218" t="s">
        <v>617</v>
      </c>
      <c r="C69" s="34" t="s">
        <v>668</v>
      </c>
      <c r="D69" s="219" t="s">
        <v>20</v>
      </c>
      <c r="E69" s="33">
        <v>15</v>
      </c>
      <c r="F69" s="264"/>
      <c r="G69" s="169">
        <f t="shared" si="0"/>
        <v>0</v>
      </c>
    </row>
    <row r="70" spans="1:9" ht="33" customHeight="1">
      <c r="A70" s="198" t="s">
        <v>655</v>
      </c>
      <c r="B70" s="218" t="s">
        <v>619</v>
      </c>
      <c r="C70" s="34" t="s">
        <v>683</v>
      </c>
      <c r="D70" s="219" t="s">
        <v>20</v>
      </c>
      <c r="E70" s="33">
        <v>15</v>
      </c>
      <c r="F70" s="264"/>
      <c r="G70" s="169">
        <f t="shared" si="0"/>
        <v>0</v>
      </c>
    </row>
    <row r="71" spans="1:9" ht="33" customHeight="1">
      <c r="A71" s="198" t="s">
        <v>655</v>
      </c>
      <c r="B71" s="237">
        <v>5</v>
      </c>
      <c r="C71" s="34" t="s">
        <v>699</v>
      </c>
      <c r="D71" s="219" t="s">
        <v>20</v>
      </c>
      <c r="E71" s="33">
        <v>4</v>
      </c>
      <c r="F71" s="263"/>
      <c r="G71" s="169">
        <f t="shared" si="0"/>
        <v>0</v>
      </c>
    </row>
    <row r="72" spans="1:9" ht="33" customHeight="1">
      <c r="A72" s="198" t="s">
        <v>655</v>
      </c>
      <c r="B72" s="237">
        <v>6</v>
      </c>
      <c r="C72" s="34" t="s">
        <v>56</v>
      </c>
      <c r="D72" s="219" t="s">
        <v>12</v>
      </c>
      <c r="E72" s="33">
        <v>1</v>
      </c>
      <c r="F72" s="263"/>
      <c r="G72" s="169">
        <f t="shared" si="0"/>
        <v>0</v>
      </c>
    </row>
    <row r="73" spans="1:9" ht="33" customHeight="1" thickBot="1">
      <c r="A73" s="199" t="s">
        <v>655</v>
      </c>
      <c r="B73" s="259">
        <v>7</v>
      </c>
      <c r="C73" s="247" t="s">
        <v>700</v>
      </c>
      <c r="D73" s="248" t="s">
        <v>12</v>
      </c>
      <c r="E73" s="249">
        <v>1</v>
      </c>
      <c r="F73" s="265"/>
      <c r="G73" s="175">
        <f t="shared" si="0"/>
        <v>0</v>
      </c>
      <c r="H73" s="71" t="s">
        <v>199</v>
      </c>
      <c r="I73" s="53">
        <f>ROUND(SUM(G67:G73),2)</f>
        <v>0</v>
      </c>
    </row>
    <row r="74" spans="1:9" ht="41.4">
      <c r="F74" s="26" t="s">
        <v>701</v>
      </c>
      <c r="G74" s="25">
        <f>SUM(G37:G72)</f>
        <v>0</v>
      </c>
    </row>
    <row r="95" spans="1:9" s="18" customFormat="1">
      <c r="A95" s="23"/>
      <c r="B95" s="22"/>
      <c r="C95" s="21"/>
      <c r="D95" s="19"/>
      <c r="E95" s="19"/>
      <c r="F95" s="26"/>
      <c r="G95" s="25"/>
      <c r="I95" s="17"/>
    </row>
  </sheetData>
  <mergeCells count="10">
    <mergeCell ref="A1:G1"/>
    <mergeCell ref="A3:G3"/>
    <mergeCell ref="A4:G4"/>
    <mergeCell ref="A10:A11"/>
    <mergeCell ref="B10:B11"/>
    <mergeCell ref="C10:C11"/>
    <mergeCell ref="D10:D11"/>
    <mergeCell ref="E10:E11"/>
    <mergeCell ref="F10:F11"/>
    <mergeCell ref="G10:G1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1BD5-B4AF-4D77-B79B-81BBD4BFCB81}">
  <dimension ref="A1:I97"/>
  <sheetViews>
    <sheetView topLeftCell="E74" zoomScale="115" zoomScaleNormal="115" workbookViewId="0">
      <selection activeCell="C10" sqref="C10:C11"/>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702</v>
      </c>
      <c r="B3" s="453"/>
      <c r="C3" s="453"/>
      <c r="D3" s="453"/>
      <c r="E3" s="453"/>
      <c r="F3" s="453"/>
      <c r="G3" s="453"/>
      <c r="H3" s="45"/>
      <c r="I3" s="45"/>
    </row>
    <row r="4" spans="1:9" ht="33" customHeight="1">
      <c r="A4" s="453" t="s">
        <v>703</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5.25" customHeight="1">
      <c r="A6" s="192" t="s">
        <v>611</v>
      </c>
      <c r="B6" s="213">
        <v>1</v>
      </c>
      <c r="C6" s="214" t="s">
        <v>612</v>
      </c>
      <c r="D6" s="215"/>
      <c r="E6" s="216"/>
      <c r="F6" s="196"/>
      <c r="G6" s="217"/>
      <c r="H6" s="46"/>
      <c r="I6" s="46"/>
    </row>
    <row r="7" spans="1:9" ht="33" customHeight="1">
      <c r="A7" s="260" t="s">
        <v>611</v>
      </c>
      <c r="B7" s="218" t="s">
        <v>613</v>
      </c>
      <c r="C7" s="34" t="s">
        <v>614</v>
      </c>
      <c r="D7" s="219" t="s">
        <v>49</v>
      </c>
      <c r="E7" s="33">
        <v>1</v>
      </c>
      <c r="F7" s="57"/>
      <c r="G7" s="169">
        <f t="shared" ref="G7:G75" si="0">ROUND((E7*F7),2)</f>
        <v>0</v>
      </c>
      <c r="H7" s="46"/>
      <c r="I7" s="46"/>
    </row>
    <row r="8" spans="1:9" ht="33" customHeight="1">
      <c r="A8" s="260" t="s">
        <v>611</v>
      </c>
      <c r="B8" s="218" t="s">
        <v>615</v>
      </c>
      <c r="C8" s="34" t="s">
        <v>616</v>
      </c>
      <c r="D8" s="219" t="s">
        <v>49</v>
      </c>
      <c r="E8" s="33">
        <v>1</v>
      </c>
      <c r="F8" s="57"/>
      <c r="G8" s="169">
        <f t="shared" si="0"/>
        <v>0</v>
      </c>
      <c r="H8" s="46"/>
      <c r="I8" s="46"/>
    </row>
    <row r="9" spans="1:9" ht="33" customHeight="1">
      <c r="A9" s="260" t="s">
        <v>611</v>
      </c>
      <c r="B9" s="218" t="s">
        <v>617</v>
      </c>
      <c r="C9" s="34" t="s">
        <v>618</v>
      </c>
      <c r="D9" s="219" t="s">
        <v>49</v>
      </c>
      <c r="E9" s="33">
        <v>1</v>
      </c>
      <c r="F9" s="57"/>
      <c r="G9" s="169">
        <f t="shared" si="0"/>
        <v>0</v>
      </c>
      <c r="H9" s="46"/>
      <c r="I9" s="46"/>
    </row>
    <row r="10" spans="1:9" ht="33" customHeight="1">
      <c r="A10" s="496" t="s">
        <v>611</v>
      </c>
      <c r="B10" s="497" t="s">
        <v>619</v>
      </c>
      <c r="C10" s="498" t="s">
        <v>620</v>
      </c>
      <c r="D10" s="500" t="s">
        <v>49</v>
      </c>
      <c r="E10" s="501">
        <v>6</v>
      </c>
      <c r="F10" s="502"/>
      <c r="G10" s="454">
        <f t="shared" si="0"/>
        <v>0</v>
      </c>
      <c r="H10" s="46"/>
      <c r="I10" s="46"/>
    </row>
    <row r="11" spans="1:9" ht="26.25" customHeight="1">
      <c r="A11" s="496"/>
      <c r="B11" s="497"/>
      <c r="C11" s="499"/>
      <c r="D11" s="500"/>
      <c r="E11" s="501"/>
      <c r="F11" s="502"/>
      <c r="G11" s="454"/>
      <c r="H11" s="46"/>
      <c r="I11" s="46"/>
    </row>
    <row r="12" spans="1:9" ht="33" customHeight="1">
      <c r="A12" s="260" t="s">
        <v>611</v>
      </c>
      <c r="B12" s="218" t="s">
        <v>621</v>
      </c>
      <c r="C12" s="34" t="s">
        <v>622</v>
      </c>
      <c r="D12" s="219" t="s">
        <v>49</v>
      </c>
      <c r="E12" s="33">
        <v>2</v>
      </c>
      <c r="F12" s="57"/>
      <c r="G12" s="169">
        <f t="shared" si="0"/>
        <v>0</v>
      </c>
      <c r="H12" s="46"/>
      <c r="I12" s="46"/>
    </row>
    <row r="13" spans="1:9" ht="33" customHeight="1">
      <c r="A13" s="260" t="s">
        <v>611</v>
      </c>
      <c r="B13" s="218" t="s">
        <v>623</v>
      </c>
      <c r="C13" s="34" t="s">
        <v>624</v>
      </c>
      <c r="D13" s="219" t="s">
        <v>15</v>
      </c>
      <c r="E13" s="33">
        <v>2</v>
      </c>
      <c r="F13" s="57"/>
      <c r="G13" s="169">
        <f t="shared" si="0"/>
        <v>0</v>
      </c>
      <c r="H13" s="46"/>
      <c r="I13" s="46"/>
    </row>
    <row r="14" spans="1:9" ht="33" customHeight="1">
      <c r="A14" s="260" t="s">
        <v>611</v>
      </c>
      <c r="B14" s="218" t="s">
        <v>625</v>
      </c>
      <c r="C14" s="34" t="s">
        <v>626</v>
      </c>
      <c r="D14" s="219" t="s">
        <v>15</v>
      </c>
      <c r="E14" s="33">
        <v>2</v>
      </c>
      <c r="F14" s="57"/>
      <c r="G14" s="169">
        <f t="shared" si="0"/>
        <v>0</v>
      </c>
      <c r="H14" s="46"/>
      <c r="I14" s="46"/>
    </row>
    <row r="15" spans="1:9" ht="33" customHeight="1">
      <c r="A15" s="260" t="s">
        <v>611</v>
      </c>
      <c r="B15" s="218" t="s">
        <v>627</v>
      </c>
      <c r="C15" s="34" t="s">
        <v>628</v>
      </c>
      <c r="D15" s="219" t="s">
        <v>15</v>
      </c>
      <c r="E15" s="33">
        <v>2</v>
      </c>
      <c r="F15" s="57"/>
      <c r="G15" s="169">
        <f t="shared" si="0"/>
        <v>0</v>
      </c>
      <c r="H15" s="46"/>
      <c r="I15" s="46"/>
    </row>
    <row r="16" spans="1:9" ht="33" customHeight="1">
      <c r="A16" s="260" t="s">
        <v>611</v>
      </c>
      <c r="B16" s="218" t="s">
        <v>629</v>
      </c>
      <c r="C16" s="34" t="s">
        <v>630</v>
      </c>
      <c r="D16" s="219" t="s">
        <v>12</v>
      </c>
      <c r="E16" s="33">
        <v>2</v>
      </c>
      <c r="F16" s="57"/>
      <c r="G16" s="169">
        <f t="shared" si="0"/>
        <v>0</v>
      </c>
      <c r="H16" s="46"/>
      <c r="I16" s="46"/>
    </row>
    <row r="17" spans="1:9" ht="33" customHeight="1">
      <c r="A17" s="260" t="s">
        <v>611</v>
      </c>
      <c r="B17" s="218" t="s">
        <v>631</v>
      </c>
      <c r="C17" s="124" t="s">
        <v>632</v>
      </c>
      <c r="D17" s="219" t="s">
        <v>12</v>
      </c>
      <c r="E17" s="33">
        <v>2</v>
      </c>
      <c r="F17" s="57"/>
      <c r="G17" s="169">
        <f t="shared" si="0"/>
        <v>0</v>
      </c>
      <c r="H17" s="46"/>
      <c r="I17" s="46"/>
    </row>
    <row r="18" spans="1:9" ht="33" customHeight="1">
      <c r="A18" s="260" t="s">
        <v>611</v>
      </c>
      <c r="B18" s="218" t="s">
        <v>633</v>
      </c>
      <c r="C18" s="34" t="s">
        <v>634</v>
      </c>
      <c r="D18" s="219" t="s">
        <v>12</v>
      </c>
      <c r="E18" s="33">
        <v>1</v>
      </c>
      <c r="F18" s="57"/>
      <c r="G18" s="169">
        <f t="shared" si="0"/>
        <v>0</v>
      </c>
      <c r="H18" s="46"/>
      <c r="I18" s="46"/>
    </row>
    <row r="19" spans="1:9" ht="33" customHeight="1">
      <c r="A19" s="260" t="s">
        <v>611</v>
      </c>
      <c r="B19" s="218" t="s">
        <v>635</v>
      </c>
      <c r="C19" s="34" t="s">
        <v>704</v>
      </c>
      <c r="D19" s="219" t="s">
        <v>12</v>
      </c>
      <c r="E19" s="33">
        <v>1</v>
      </c>
      <c r="F19" s="57"/>
      <c r="G19" s="169">
        <f t="shared" si="0"/>
        <v>0</v>
      </c>
      <c r="H19" s="46"/>
      <c r="I19" s="46"/>
    </row>
    <row r="20" spans="1:9" ht="33" customHeight="1">
      <c r="A20" s="260" t="s">
        <v>611</v>
      </c>
      <c r="B20" s="218" t="s">
        <v>637</v>
      </c>
      <c r="C20" s="34" t="s">
        <v>638</v>
      </c>
      <c r="D20" s="219" t="s">
        <v>12</v>
      </c>
      <c r="E20" s="33">
        <v>2</v>
      </c>
      <c r="F20" s="57"/>
      <c r="G20" s="169">
        <f t="shared" si="0"/>
        <v>0</v>
      </c>
      <c r="H20" s="46"/>
      <c r="I20" s="46"/>
    </row>
    <row r="21" spans="1:9" ht="33" customHeight="1">
      <c r="A21" s="260" t="s">
        <v>611</v>
      </c>
      <c r="B21" s="218" t="s">
        <v>639</v>
      </c>
      <c r="C21" s="34" t="s">
        <v>640</v>
      </c>
      <c r="D21" s="219" t="s">
        <v>20</v>
      </c>
      <c r="E21" s="33">
        <v>49</v>
      </c>
      <c r="F21" s="57"/>
      <c r="G21" s="169">
        <f t="shared" si="0"/>
        <v>0</v>
      </c>
      <c r="H21" s="46"/>
      <c r="I21" s="46"/>
    </row>
    <row r="22" spans="1:9" ht="33" customHeight="1">
      <c r="A22" s="260" t="s">
        <v>611</v>
      </c>
      <c r="B22" s="218" t="s">
        <v>641</v>
      </c>
      <c r="C22" s="124" t="s">
        <v>642</v>
      </c>
      <c r="D22" s="220" t="s">
        <v>20</v>
      </c>
      <c r="E22" s="33">
        <v>31</v>
      </c>
      <c r="F22" s="57"/>
      <c r="G22" s="169">
        <f t="shared" si="0"/>
        <v>0</v>
      </c>
      <c r="H22" s="46"/>
      <c r="I22" s="46"/>
    </row>
    <row r="23" spans="1:9" ht="33" customHeight="1">
      <c r="A23" s="260" t="s">
        <v>611</v>
      </c>
      <c r="B23" s="218" t="s">
        <v>643</v>
      </c>
      <c r="C23" s="124" t="s">
        <v>644</v>
      </c>
      <c r="D23" s="220" t="s">
        <v>20</v>
      </c>
      <c r="E23" s="122">
        <v>15</v>
      </c>
      <c r="F23" s="57"/>
      <c r="G23" s="169">
        <f t="shared" si="0"/>
        <v>0</v>
      </c>
      <c r="H23" s="46"/>
      <c r="I23" s="46"/>
    </row>
    <row r="24" spans="1:9" ht="33" customHeight="1">
      <c r="A24" s="260" t="s">
        <v>611</v>
      </c>
      <c r="B24" s="218" t="s">
        <v>645</v>
      </c>
      <c r="C24" s="124" t="s">
        <v>646</v>
      </c>
      <c r="D24" s="220" t="s">
        <v>20</v>
      </c>
      <c r="E24" s="122">
        <v>82</v>
      </c>
      <c r="F24" s="57"/>
      <c r="G24" s="169">
        <f t="shared" si="0"/>
        <v>0</v>
      </c>
      <c r="H24" s="46"/>
      <c r="I24" s="46"/>
    </row>
    <row r="25" spans="1:9" ht="33" customHeight="1">
      <c r="A25" s="260" t="s">
        <v>611</v>
      </c>
      <c r="B25" s="218" t="s">
        <v>647</v>
      </c>
      <c r="C25" s="124" t="s">
        <v>648</v>
      </c>
      <c r="D25" s="220" t="s">
        <v>20</v>
      </c>
      <c r="E25" s="122">
        <v>26</v>
      </c>
      <c r="F25" s="57"/>
      <c r="G25" s="169">
        <f t="shared" si="0"/>
        <v>0</v>
      </c>
      <c r="H25" s="46"/>
      <c r="I25" s="46"/>
    </row>
    <row r="26" spans="1:9" ht="33" customHeight="1">
      <c r="A26" s="260" t="s">
        <v>611</v>
      </c>
      <c r="B26" s="267">
        <v>19</v>
      </c>
      <c r="C26" s="34" t="s">
        <v>649</v>
      </c>
      <c r="D26" s="219" t="s">
        <v>12</v>
      </c>
      <c r="E26" s="33">
        <v>2</v>
      </c>
      <c r="F26" s="57"/>
      <c r="G26" s="169">
        <f t="shared" si="0"/>
        <v>0</v>
      </c>
      <c r="H26" s="46"/>
      <c r="I26" s="46"/>
    </row>
    <row r="27" spans="1:9" ht="33" customHeight="1">
      <c r="A27" s="260" t="s">
        <v>611</v>
      </c>
      <c r="B27" s="267">
        <v>20</v>
      </c>
      <c r="C27" s="34" t="s">
        <v>650</v>
      </c>
      <c r="D27" s="219" t="s">
        <v>12</v>
      </c>
      <c r="E27" s="33">
        <v>1</v>
      </c>
      <c r="F27" s="57"/>
      <c r="G27" s="169">
        <f t="shared" si="0"/>
        <v>0</v>
      </c>
      <c r="H27" s="46"/>
      <c r="I27" s="46"/>
    </row>
    <row r="28" spans="1:9" ht="33" customHeight="1">
      <c r="A28" s="260" t="s">
        <v>611</v>
      </c>
      <c r="B28" s="267">
        <v>21</v>
      </c>
      <c r="C28" s="124" t="s">
        <v>651</v>
      </c>
      <c r="D28" s="220" t="s">
        <v>20</v>
      </c>
      <c r="E28" s="33">
        <v>65</v>
      </c>
      <c r="F28" s="57"/>
      <c r="G28" s="169">
        <f t="shared" si="0"/>
        <v>0</v>
      </c>
      <c r="H28" s="54"/>
      <c r="I28" s="55"/>
    </row>
    <row r="29" spans="1:9" ht="33" customHeight="1" thickBot="1">
      <c r="A29" s="261" t="s">
        <v>611</v>
      </c>
      <c r="B29" s="271">
        <v>22</v>
      </c>
      <c r="C29" s="222" t="s">
        <v>652</v>
      </c>
      <c r="D29" s="223" t="s">
        <v>20</v>
      </c>
      <c r="E29" s="249">
        <v>25</v>
      </c>
      <c r="F29" s="262"/>
      <c r="G29" s="175">
        <f t="shared" si="0"/>
        <v>0</v>
      </c>
      <c r="H29" s="71" t="s">
        <v>93</v>
      </c>
      <c r="I29" s="53">
        <f>ROUND(SUM(G7:G29),2)</f>
        <v>0</v>
      </c>
    </row>
    <row r="30" spans="1:9" ht="33" customHeight="1">
      <c r="A30" s="250" t="s">
        <v>611</v>
      </c>
      <c r="B30" s="251">
        <v>1.1000000000000001</v>
      </c>
      <c r="C30" s="252" t="s">
        <v>653</v>
      </c>
      <c r="D30" s="253"/>
      <c r="E30" s="254"/>
      <c r="F30" s="255"/>
      <c r="G30" s="185"/>
      <c r="H30" s="54"/>
      <c r="I30" s="55"/>
    </row>
    <row r="31" spans="1:9" ht="33" customHeight="1">
      <c r="A31" s="198" t="s">
        <v>611</v>
      </c>
      <c r="B31" s="218" t="s">
        <v>613</v>
      </c>
      <c r="C31" s="34" t="s">
        <v>654</v>
      </c>
      <c r="D31" s="219" t="s">
        <v>20</v>
      </c>
      <c r="E31" s="33">
        <v>6</v>
      </c>
      <c r="F31" s="4"/>
      <c r="G31" s="169">
        <f t="shared" si="0"/>
        <v>0</v>
      </c>
      <c r="H31" s="54"/>
      <c r="I31" s="55"/>
    </row>
    <row r="32" spans="1:9" ht="33" customHeight="1" thickBot="1">
      <c r="A32" s="228" t="s">
        <v>611</v>
      </c>
      <c r="B32" s="229" t="s">
        <v>615</v>
      </c>
      <c r="C32" s="230" t="s">
        <v>651</v>
      </c>
      <c r="D32" s="231" t="s">
        <v>20</v>
      </c>
      <c r="E32" s="232">
        <v>2</v>
      </c>
      <c r="F32" s="3"/>
      <c r="G32" s="233">
        <f t="shared" si="0"/>
        <v>0</v>
      </c>
      <c r="H32" s="71" t="s">
        <v>110</v>
      </c>
      <c r="I32" s="53">
        <f>ROUND(SUM(G30:G32),2)</f>
        <v>0</v>
      </c>
    </row>
    <row r="33" spans="1:9" ht="33" customHeight="1">
      <c r="A33" s="192" t="s">
        <v>655</v>
      </c>
      <c r="B33" s="234">
        <v>2</v>
      </c>
      <c r="C33" s="214" t="s">
        <v>656</v>
      </c>
      <c r="D33" s="235" t="s">
        <v>657</v>
      </c>
      <c r="E33" s="236"/>
      <c r="F33" s="205"/>
      <c r="G33" s="197"/>
      <c r="H33" s="54"/>
      <c r="I33" s="55"/>
    </row>
    <row r="34" spans="1:9" ht="33" customHeight="1">
      <c r="A34" s="198" t="s">
        <v>655</v>
      </c>
      <c r="B34" s="218" t="s">
        <v>613</v>
      </c>
      <c r="C34" s="34" t="s">
        <v>658</v>
      </c>
      <c r="D34" s="219" t="s">
        <v>12</v>
      </c>
      <c r="E34" s="33">
        <v>1</v>
      </c>
      <c r="F34" s="58"/>
      <c r="G34" s="169">
        <f t="shared" si="0"/>
        <v>0</v>
      </c>
      <c r="H34" s="54"/>
      <c r="I34" s="55"/>
    </row>
    <row r="35" spans="1:9" ht="33" customHeight="1">
      <c r="A35" s="198" t="s">
        <v>655</v>
      </c>
      <c r="B35" s="237">
        <v>2</v>
      </c>
      <c r="C35" s="34" t="s">
        <v>659</v>
      </c>
      <c r="D35" s="219" t="s">
        <v>12</v>
      </c>
      <c r="E35" s="33">
        <v>1</v>
      </c>
      <c r="F35" s="58"/>
      <c r="G35" s="169">
        <f t="shared" si="0"/>
        <v>0</v>
      </c>
    </row>
    <row r="36" spans="1:9" ht="33" customHeight="1">
      <c r="A36" s="198" t="s">
        <v>655</v>
      </c>
      <c r="B36" s="218" t="s">
        <v>617</v>
      </c>
      <c r="C36" s="34" t="s">
        <v>660</v>
      </c>
      <c r="D36" s="219" t="s">
        <v>12</v>
      </c>
      <c r="E36" s="33">
        <v>1</v>
      </c>
      <c r="F36" s="58"/>
      <c r="G36" s="169">
        <f t="shared" si="0"/>
        <v>0</v>
      </c>
      <c r="H36" s="54"/>
      <c r="I36" s="55"/>
    </row>
    <row r="37" spans="1:9" ht="33" customHeight="1">
      <c r="A37" s="198" t="s">
        <v>655</v>
      </c>
      <c r="B37" s="218" t="s">
        <v>619</v>
      </c>
      <c r="C37" s="34" t="s">
        <v>661</v>
      </c>
      <c r="D37" s="219" t="s">
        <v>12</v>
      </c>
      <c r="E37" s="33">
        <v>1</v>
      </c>
      <c r="F37" s="58"/>
      <c r="G37" s="169">
        <f t="shared" si="0"/>
        <v>0</v>
      </c>
    </row>
    <row r="38" spans="1:9" ht="50.25" customHeight="1">
      <c r="A38" s="198" t="s">
        <v>655</v>
      </c>
      <c r="B38" s="218" t="s">
        <v>621</v>
      </c>
      <c r="C38" s="34" t="s">
        <v>705</v>
      </c>
      <c r="D38" s="219" t="s">
        <v>12</v>
      </c>
      <c r="E38" s="33">
        <v>1</v>
      </c>
      <c r="F38" s="58"/>
      <c r="G38" s="169">
        <f t="shared" si="0"/>
        <v>0</v>
      </c>
      <c r="H38" s="54"/>
      <c r="I38" s="55"/>
    </row>
    <row r="39" spans="1:9" ht="33" customHeight="1">
      <c r="A39" s="198" t="s">
        <v>655</v>
      </c>
      <c r="B39" s="218" t="s">
        <v>623</v>
      </c>
      <c r="C39" s="34" t="s">
        <v>706</v>
      </c>
      <c r="D39" s="219" t="s">
        <v>12</v>
      </c>
      <c r="E39" s="33">
        <v>1</v>
      </c>
      <c r="F39" s="58"/>
      <c r="G39" s="169">
        <f t="shared" si="0"/>
        <v>0</v>
      </c>
      <c r="H39" s="54"/>
      <c r="I39" s="55"/>
    </row>
    <row r="40" spans="1:9" ht="50.25" customHeight="1">
      <c r="A40" s="198" t="s">
        <v>655</v>
      </c>
      <c r="B40" s="237">
        <v>7</v>
      </c>
      <c r="C40" s="34" t="s">
        <v>662</v>
      </c>
      <c r="D40" s="219" t="s">
        <v>12</v>
      </c>
      <c r="E40" s="33">
        <v>1</v>
      </c>
      <c r="F40" s="58"/>
      <c r="G40" s="169">
        <f t="shared" si="0"/>
        <v>0</v>
      </c>
      <c r="H40" s="54"/>
      <c r="I40" s="55"/>
    </row>
    <row r="41" spans="1:9" ht="33" customHeight="1">
      <c r="A41" s="198" t="s">
        <v>655</v>
      </c>
      <c r="B41" s="218" t="s">
        <v>627</v>
      </c>
      <c r="C41" s="34" t="s">
        <v>663</v>
      </c>
      <c r="D41" s="219" t="s">
        <v>664</v>
      </c>
      <c r="E41" s="33">
        <v>8</v>
      </c>
      <c r="F41" s="58"/>
      <c r="G41" s="169">
        <f t="shared" si="0"/>
        <v>0</v>
      </c>
      <c r="H41" s="54"/>
      <c r="I41" s="55"/>
    </row>
    <row r="42" spans="1:9" ht="33" customHeight="1">
      <c r="A42" s="198" t="s">
        <v>655</v>
      </c>
      <c r="B42" s="237">
        <v>9</v>
      </c>
      <c r="C42" s="34" t="s">
        <v>665</v>
      </c>
      <c r="D42" s="219" t="s">
        <v>20</v>
      </c>
      <c r="E42" s="122">
        <v>30</v>
      </c>
      <c r="F42" s="58"/>
      <c r="G42" s="169">
        <f t="shared" si="0"/>
        <v>0</v>
      </c>
      <c r="H42" s="54"/>
      <c r="I42" s="55"/>
    </row>
    <row r="43" spans="1:9" ht="33" customHeight="1">
      <c r="A43" s="198" t="s">
        <v>655</v>
      </c>
      <c r="B43" s="237">
        <v>10</v>
      </c>
      <c r="C43" s="34" t="s">
        <v>666</v>
      </c>
      <c r="D43" s="219" t="s">
        <v>20</v>
      </c>
      <c r="E43" s="122">
        <v>59</v>
      </c>
      <c r="F43" s="58"/>
      <c r="G43" s="169">
        <f t="shared" si="0"/>
        <v>0</v>
      </c>
      <c r="H43" s="54"/>
      <c r="I43" s="55"/>
    </row>
    <row r="44" spans="1:9" ht="33" customHeight="1">
      <c r="A44" s="198" t="s">
        <v>655</v>
      </c>
      <c r="B44" s="237">
        <v>11</v>
      </c>
      <c r="C44" s="34" t="s">
        <v>667</v>
      </c>
      <c r="D44" s="219" t="s">
        <v>20</v>
      </c>
      <c r="E44" s="122">
        <v>30</v>
      </c>
      <c r="F44" s="263"/>
      <c r="G44" s="169">
        <f t="shared" si="0"/>
        <v>0</v>
      </c>
    </row>
    <row r="45" spans="1:9" ht="33" customHeight="1">
      <c r="A45" s="198" t="s">
        <v>655</v>
      </c>
      <c r="B45" s="237">
        <v>12</v>
      </c>
      <c r="C45" s="34" t="s">
        <v>668</v>
      </c>
      <c r="D45" s="219" t="s">
        <v>20</v>
      </c>
      <c r="E45" s="122">
        <v>30</v>
      </c>
      <c r="F45" s="264"/>
      <c r="G45" s="169">
        <f t="shared" si="0"/>
        <v>0</v>
      </c>
    </row>
    <row r="46" spans="1:9" ht="33" customHeight="1">
      <c r="A46" s="198" t="s">
        <v>655</v>
      </c>
      <c r="B46" s="237">
        <v>13</v>
      </c>
      <c r="C46" s="34" t="s">
        <v>669</v>
      </c>
      <c r="D46" s="219" t="s">
        <v>20</v>
      </c>
      <c r="E46" s="33">
        <v>65</v>
      </c>
      <c r="F46" s="264"/>
      <c r="G46" s="169">
        <f t="shared" si="0"/>
        <v>0</v>
      </c>
    </row>
    <row r="47" spans="1:9" ht="33" customHeight="1">
      <c r="A47" s="198" t="s">
        <v>655</v>
      </c>
      <c r="B47" s="237">
        <v>14</v>
      </c>
      <c r="C47" s="34" t="s">
        <v>670</v>
      </c>
      <c r="D47" s="219" t="s">
        <v>20</v>
      </c>
      <c r="E47" s="33">
        <v>25</v>
      </c>
      <c r="F47" s="264"/>
      <c r="G47" s="169">
        <f t="shared" si="0"/>
        <v>0</v>
      </c>
    </row>
    <row r="48" spans="1:9" s="18" customFormat="1" ht="33" customHeight="1">
      <c r="A48" s="198" t="s">
        <v>655</v>
      </c>
      <c r="B48" s="218" t="s">
        <v>641</v>
      </c>
      <c r="C48" s="34" t="s">
        <v>671</v>
      </c>
      <c r="D48" s="219" t="s">
        <v>15</v>
      </c>
      <c r="E48" s="33">
        <v>2</v>
      </c>
      <c r="F48" s="264"/>
      <c r="G48" s="169">
        <f t="shared" si="0"/>
        <v>0</v>
      </c>
      <c r="I48" s="17"/>
    </row>
    <row r="49" spans="1:9" s="18" customFormat="1" ht="33" customHeight="1">
      <c r="A49" s="198" t="s">
        <v>655</v>
      </c>
      <c r="B49" s="237">
        <v>16</v>
      </c>
      <c r="C49" s="34" t="s">
        <v>672</v>
      </c>
      <c r="D49" s="219" t="s">
        <v>12</v>
      </c>
      <c r="E49" s="33">
        <v>2</v>
      </c>
      <c r="F49" s="264"/>
      <c r="G49" s="169">
        <f t="shared" si="0"/>
        <v>0</v>
      </c>
      <c r="I49" s="17"/>
    </row>
    <row r="50" spans="1:9" s="18" customFormat="1" ht="33" customHeight="1">
      <c r="A50" s="198" t="s">
        <v>655</v>
      </c>
      <c r="B50" s="237">
        <v>17</v>
      </c>
      <c r="C50" s="34" t="s">
        <v>673</v>
      </c>
      <c r="D50" s="219" t="s">
        <v>12</v>
      </c>
      <c r="E50" s="33">
        <v>2</v>
      </c>
      <c r="F50" s="264"/>
      <c r="G50" s="169">
        <f t="shared" si="0"/>
        <v>0</v>
      </c>
      <c r="I50" s="17"/>
    </row>
    <row r="51" spans="1:9" s="18" customFormat="1" ht="33" customHeight="1">
      <c r="A51" s="198" t="s">
        <v>655</v>
      </c>
      <c r="B51" s="218">
        <v>18</v>
      </c>
      <c r="C51" s="34" t="s">
        <v>674</v>
      </c>
      <c r="D51" s="219" t="s">
        <v>12</v>
      </c>
      <c r="E51" s="33">
        <v>6</v>
      </c>
      <c r="F51" s="264"/>
      <c r="G51" s="169">
        <f t="shared" si="0"/>
        <v>0</v>
      </c>
      <c r="I51" s="17"/>
    </row>
    <row r="52" spans="1:9" s="18" customFormat="1" ht="33" customHeight="1">
      <c r="A52" s="198" t="s">
        <v>655</v>
      </c>
      <c r="B52" s="237">
        <v>19</v>
      </c>
      <c r="C52" s="34" t="s">
        <v>675</v>
      </c>
      <c r="D52" s="219" t="s">
        <v>12</v>
      </c>
      <c r="E52" s="33">
        <v>2</v>
      </c>
      <c r="F52" s="264"/>
      <c r="G52" s="169">
        <f t="shared" si="0"/>
        <v>0</v>
      </c>
      <c r="I52" s="17"/>
    </row>
    <row r="53" spans="1:9" s="18" customFormat="1" ht="33" customHeight="1">
      <c r="A53" s="198" t="s">
        <v>655</v>
      </c>
      <c r="B53" s="218" t="s">
        <v>678</v>
      </c>
      <c r="C53" s="34" t="s">
        <v>676</v>
      </c>
      <c r="D53" s="219" t="s">
        <v>15</v>
      </c>
      <c r="E53" s="33">
        <v>2</v>
      </c>
      <c r="F53" s="264"/>
      <c r="G53" s="169">
        <f t="shared" si="0"/>
        <v>0</v>
      </c>
      <c r="I53" s="17"/>
    </row>
    <row r="54" spans="1:9" s="18" customFormat="1" ht="33" customHeight="1">
      <c r="A54" s="198" t="s">
        <v>655</v>
      </c>
      <c r="B54" s="218" t="s">
        <v>680</v>
      </c>
      <c r="C54" s="34" t="s">
        <v>677</v>
      </c>
      <c r="D54" s="219" t="s">
        <v>15</v>
      </c>
      <c r="E54" s="33">
        <v>2</v>
      </c>
      <c r="F54" s="264"/>
      <c r="G54" s="169">
        <f t="shared" si="0"/>
        <v>0</v>
      </c>
      <c r="I54" s="17"/>
    </row>
    <row r="55" spans="1:9" s="18" customFormat="1" ht="33" customHeight="1">
      <c r="A55" s="198" t="s">
        <v>655</v>
      </c>
      <c r="B55" s="218" t="s">
        <v>682</v>
      </c>
      <c r="C55" s="34" t="s">
        <v>679</v>
      </c>
      <c r="D55" s="219" t="s">
        <v>15</v>
      </c>
      <c r="E55" s="33">
        <v>2</v>
      </c>
      <c r="F55" s="264"/>
      <c r="G55" s="169">
        <f t="shared" si="0"/>
        <v>0</v>
      </c>
      <c r="I55" s="17"/>
    </row>
    <row r="56" spans="1:9" s="18" customFormat="1" ht="33" customHeight="1">
      <c r="A56" s="198" t="s">
        <v>655</v>
      </c>
      <c r="B56" s="237">
        <v>23</v>
      </c>
      <c r="C56" s="34" t="s">
        <v>681</v>
      </c>
      <c r="D56" s="219" t="s">
        <v>12</v>
      </c>
      <c r="E56" s="33">
        <v>2</v>
      </c>
      <c r="F56" s="264"/>
      <c r="G56" s="169">
        <f t="shared" si="0"/>
        <v>0</v>
      </c>
      <c r="I56" s="17"/>
    </row>
    <row r="57" spans="1:9" s="18" customFormat="1" ht="33" customHeight="1">
      <c r="A57" s="198" t="s">
        <v>655</v>
      </c>
      <c r="B57" s="237">
        <v>24</v>
      </c>
      <c r="C57" s="34" t="s">
        <v>683</v>
      </c>
      <c r="D57" s="219" t="s">
        <v>20</v>
      </c>
      <c r="E57" s="122">
        <v>76</v>
      </c>
      <c r="F57" s="264"/>
      <c r="G57" s="169">
        <f t="shared" si="0"/>
        <v>0</v>
      </c>
      <c r="I57" s="17"/>
    </row>
    <row r="58" spans="1:9" s="18" customFormat="1" ht="33" customHeight="1">
      <c r="A58" s="198" t="s">
        <v>655</v>
      </c>
      <c r="B58" s="218" t="s">
        <v>686</v>
      </c>
      <c r="C58" s="34" t="s">
        <v>684</v>
      </c>
      <c r="D58" s="219" t="s">
        <v>20</v>
      </c>
      <c r="E58" s="122">
        <v>100</v>
      </c>
      <c r="F58" s="264"/>
      <c r="G58" s="169">
        <f t="shared" si="0"/>
        <v>0</v>
      </c>
      <c r="I58" s="17"/>
    </row>
    <row r="59" spans="1:9" s="18" customFormat="1" ht="33" customHeight="1">
      <c r="A59" s="198" t="s">
        <v>655</v>
      </c>
      <c r="B59" s="218" t="s">
        <v>688</v>
      </c>
      <c r="C59" s="34" t="s">
        <v>685</v>
      </c>
      <c r="D59" s="219" t="s">
        <v>15</v>
      </c>
      <c r="E59" s="122">
        <v>2</v>
      </c>
      <c r="F59" s="264"/>
      <c r="G59" s="169">
        <f t="shared" si="0"/>
        <v>0</v>
      </c>
      <c r="I59" s="17"/>
    </row>
    <row r="60" spans="1:9" s="18" customFormat="1" ht="33" customHeight="1">
      <c r="A60" s="198" t="s">
        <v>655</v>
      </c>
      <c r="B60" s="218" t="s">
        <v>690</v>
      </c>
      <c r="C60" s="34" t="s">
        <v>687</v>
      </c>
      <c r="D60" s="219" t="s">
        <v>15</v>
      </c>
      <c r="E60" s="122">
        <v>10</v>
      </c>
      <c r="F60" s="264"/>
      <c r="G60" s="169">
        <f t="shared" si="0"/>
        <v>0</v>
      </c>
      <c r="I60" s="17"/>
    </row>
    <row r="61" spans="1:9" s="18" customFormat="1" ht="33" customHeight="1">
      <c r="A61" s="198" t="s">
        <v>655</v>
      </c>
      <c r="B61" s="218" t="s">
        <v>692</v>
      </c>
      <c r="C61" s="34" t="s">
        <v>689</v>
      </c>
      <c r="D61" s="219" t="s">
        <v>15</v>
      </c>
      <c r="E61" s="122">
        <v>1</v>
      </c>
      <c r="F61" s="264"/>
      <c r="G61" s="169">
        <f t="shared" si="0"/>
        <v>0</v>
      </c>
      <c r="I61" s="17"/>
    </row>
    <row r="62" spans="1:9" s="18" customFormat="1" ht="33" customHeight="1">
      <c r="A62" s="198" t="s">
        <v>655</v>
      </c>
      <c r="B62" s="218" t="s">
        <v>693</v>
      </c>
      <c r="C62" s="34" t="s">
        <v>691</v>
      </c>
      <c r="D62" s="219" t="s">
        <v>15</v>
      </c>
      <c r="E62" s="122">
        <v>1</v>
      </c>
      <c r="F62" s="264"/>
      <c r="G62" s="169">
        <f t="shared" si="0"/>
        <v>0</v>
      </c>
      <c r="I62" s="17"/>
    </row>
    <row r="63" spans="1:9" s="18" customFormat="1" ht="33" customHeight="1">
      <c r="A63" s="198" t="s">
        <v>655</v>
      </c>
      <c r="B63" s="267">
        <v>30</v>
      </c>
      <c r="C63" s="34" t="s">
        <v>56</v>
      </c>
      <c r="D63" s="219" t="s">
        <v>15</v>
      </c>
      <c r="E63" s="122">
        <v>14</v>
      </c>
      <c r="F63" s="264"/>
      <c r="G63" s="169">
        <f t="shared" si="0"/>
        <v>0</v>
      </c>
      <c r="I63" s="17"/>
    </row>
    <row r="64" spans="1:9" s="18" customFormat="1" ht="33" customHeight="1">
      <c r="A64" s="198" t="s">
        <v>655</v>
      </c>
      <c r="B64" s="267">
        <v>31</v>
      </c>
      <c r="C64" s="124" t="s">
        <v>694</v>
      </c>
      <c r="D64" s="220" t="s">
        <v>15</v>
      </c>
      <c r="E64" s="122">
        <v>2</v>
      </c>
      <c r="F64" s="264"/>
      <c r="G64" s="169">
        <f t="shared" si="0"/>
        <v>0</v>
      </c>
      <c r="I64" s="17"/>
    </row>
    <row r="65" spans="1:9" s="18" customFormat="1" ht="33" customHeight="1">
      <c r="A65" s="198" t="s">
        <v>655</v>
      </c>
      <c r="B65" s="267">
        <v>32</v>
      </c>
      <c r="C65" s="124" t="s">
        <v>695</v>
      </c>
      <c r="D65" s="220" t="s">
        <v>15</v>
      </c>
      <c r="E65" s="122">
        <v>1</v>
      </c>
      <c r="F65" s="264"/>
      <c r="G65" s="169">
        <f t="shared" si="0"/>
        <v>0</v>
      </c>
      <c r="I65" s="17"/>
    </row>
    <row r="66" spans="1:9" s="18" customFormat="1" ht="33" customHeight="1">
      <c r="A66" s="198" t="s">
        <v>655</v>
      </c>
      <c r="B66" s="267">
        <v>33</v>
      </c>
      <c r="C66" s="124" t="s">
        <v>696</v>
      </c>
      <c r="D66" s="220" t="s">
        <v>12</v>
      </c>
      <c r="E66" s="122">
        <v>2</v>
      </c>
      <c r="F66" s="264"/>
      <c r="G66" s="169">
        <f t="shared" si="0"/>
        <v>0</v>
      </c>
      <c r="I66" s="17"/>
    </row>
    <row r="67" spans="1:9" ht="33" customHeight="1" thickBot="1">
      <c r="A67" s="198" t="s">
        <v>655</v>
      </c>
      <c r="B67" s="271">
        <v>34</v>
      </c>
      <c r="C67" s="247" t="s">
        <v>697</v>
      </c>
      <c r="D67" s="248" t="s">
        <v>12</v>
      </c>
      <c r="E67" s="125">
        <v>1</v>
      </c>
      <c r="F67" s="265"/>
      <c r="G67" s="175">
        <f t="shared" si="0"/>
        <v>0</v>
      </c>
      <c r="H67" s="71" t="s">
        <v>333</v>
      </c>
      <c r="I67" s="53">
        <f>ROUND(SUM(G34:G67),2)</f>
        <v>0</v>
      </c>
    </row>
    <row r="68" spans="1:9" ht="33" customHeight="1">
      <c r="A68" s="250" t="s">
        <v>655</v>
      </c>
      <c r="B68" s="266">
        <v>2.2000000000000002</v>
      </c>
      <c r="C68" s="252" t="s">
        <v>698</v>
      </c>
      <c r="D68" s="256"/>
      <c r="E68" s="256"/>
      <c r="F68" s="246"/>
      <c r="G68" s="257"/>
    </row>
    <row r="69" spans="1:9" ht="33" customHeight="1">
      <c r="A69" s="198" t="s">
        <v>655</v>
      </c>
      <c r="B69" s="218" t="s">
        <v>613</v>
      </c>
      <c r="C69" s="34" t="s">
        <v>665</v>
      </c>
      <c r="D69" s="219" t="s">
        <v>20</v>
      </c>
      <c r="E69" s="33">
        <v>2</v>
      </c>
      <c r="F69" s="264"/>
      <c r="G69" s="169">
        <f t="shared" si="0"/>
        <v>0</v>
      </c>
    </row>
    <row r="70" spans="1:9" ht="33" customHeight="1">
      <c r="A70" s="198" t="s">
        <v>655</v>
      </c>
      <c r="B70" s="237">
        <v>2</v>
      </c>
      <c r="C70" s="34" t="s">
        <v>667</v>
      </c>
      <c r="D70" s="219" t="s">
        <v>20</v>
      </c>
      <c r="E70" s="33">
        <v>2</v>
      </c>
      <c r="F70" s="264"/>
      <c r="G70" s="169">
        <f t="shared" si="0"/>
        <v>0</v>
      </c>
    </row>
    <row r="71" spans="1:9" ht="33" customHeight="1">
      <c r="A71" s="198" t="s">
        <v>655</v>
      </c>
      <c r="B71" s="218" t="s">
        <v>617</v>
      </c>
      <c r="C71" s="34" t="s">
        <v>668</v>
      </c>
      <c r="D71" s="219" t="s">
        <v>20</v>
      </c>
      <c r="E71" s="33">
        <v>2</v>
      </c>
      <c r="F71" s="264"/>
      <c r="G71" s="169">
        <f t="shared" si="0"/>
        <v>0</v>
      </c>
    </row>
    <row r="72" spans="1:9" ht="33" customHeight="1">
      <c r="A72" s="198" t="s">
        <v>655</v>
      </c>
      <c r="B72" s="218" t="s">
        <v>619</v>
      </c>
      <c r="C72" s="34" t="s">
        <v>683</v>
      </c>
      <c r="D72" s="219" t="s">
        <v>20</v>
      </c>
      <c r="E72" s="33">
        <v>2</v>
      </c>
      <c r="F72" s="264"/>
      <c r="G72" s="169">
        <f t="shared" si="0"/>
        <v>0</v>
      </c>
    </row>
    <row r="73" spans="1:9" ht="33" customHeight="1">
      <c r="A73" s="198" t="s">
        <v>655</v>
      </c>
      <c r="B73" s="237">
        <v>5</v>
      </c>
      <c r="C73" s="34" t="s">
        <v>699</v>
      </c>
      <c r="D73" s="219" t="s">
        <v>20</v>
      </c>
      <c r="E73" s="33">
        <v>4</v>
      </c>
      <c r="F73" s="263"/>
      <c r="G73" s="169">
        <f t="shared" si="0"/>
        <v>0</v>
      </c>
    </row>
    <row r="74" spans="1:9" ht="33" customHeight="1">
      <c r="A74" s="198" t="s">
        <v>655</v>
      </c>
      <c r="B74" s="237">
        <v>6</v>
      </c>
      <c r="C74" s="34" t="s">
        <v>56</v>
      </c>
      <c r="D74" s="219" t="s">
        <v>12</v>
      </c>
      <c r="E74" s="33">
        <v>1</v>
      </c>
      <c r="F74" s="263"/>
      <c r="G74" s="169">
        <f t="shared" si="0"/>
        <v>0</v>
      </c>
    </row>
    <row r="75" spans="1:9" ht="33" customHeight="1" thickBot="1">
      <c r="A75" s="199" t="s">
        <v>655</v>
      </c>
      <c r="B75" s="259">
        <v>7</v>
      </c>
      <c r="C75" s="247" t="s">
        <v>700</v>
      </c>
      <c r="D75" s="248" t="s">
        <v>12</v>
      </c>
      <c r="E75" s="249">
        <v>1</v>
      </c>
      <c r="F75" s="265"/>
      <c r="G75" s="175">
        <f t="shared" si="0"/>
        <v>0</v>
      </c>
      <c r="H75" s="71" t="s">
        <v>199</v>
      </c>
      <c r="I75" s="53">
        <f>ROUND(SUM(G69:G75),2)</f>
        <v>0</v>
      </c>
    </row>
    <row r="76" spans="1:9" ht="41.4">
      <c r="F76" s="26" t="s">
        <v>707</v>
      </c>
      <c r="G76" s="25">
        <f>SUM(G37:G74)</f>
        <v>0</v>
      </c>
    </row>
    <row r="97" spans="1:9" s="18" customFormat="1">
      <c r="A97" s="23"/>
      <c r="B97" s="22"/>
      <c r="C97" s="21"/>
      <c r="D97" s="19"/>
      <c r="E97" s="19"/>
      <c r="F97" s="26"/>
      <c r="G97" s="25"/>
      <c r="I97" s="17"/>
    </row>
  </sheetData>
  <mergeCells count="10">
    <mergeCell ref="A1:G1"/>
    <mergeCell ref="A3:G3"/>
    <mergeCell ref="A4:G4"/>
    <mergeCell ref="A10:A11"/>
    <mergeCell ref="B10:B11"/>
    <mergeCell ref="C10:C11"/>
    <mergeCell ref="D10:D11"/>
    <mergeCell ref="E10:E11"/>
    <mergeCell ref="F10:F11"/>
    <mergeCell ref="G10:G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EDF6-E39D-4A97-BB96-25833BBC585B}">
  <dimension ref="A1:I108"/>
  <sheetViews>
    <sheetView topLeftCell="B96" zoomScale="64" zoomScaleNormal="64" workbookViewId="0">
      <selection activeCell="A61" sqref="A61:G61"/>
    </sheetView>
  </sheetViews>
  <sheetFormatPr defaultColWidth="9.109375" defaultRowHeight="14.4"/>
  <cols>
    <col min="1" max="1" width="39.6640625" style="51" customWidth="1"/>
    <col min="2" max="2" width="10.5546875" style="51" customWidth="1"/>
    <col min="3" max="3" width="71.6640625" style="51" customWidth="1"/>
    <col min="4" max="4" width="9.109375" style="51"/>
    <col min="5" max="5" width="16.33203125" style="51" customWidth="1"/>
    <col min="6" max="6" width="20.6640625" style="51" customWidth="1"/>
    <col min="7" max="7" width="14.6640625" style="51" customWidth="1"/>
    <col min="8" max="8" width="21.5546875" style="51" customWidth="1"/>
    <col min="9" max="9" width="16.109375" style="51" customWidth="1"/>
    <col min="10" max="16384" width="9.109375" style="51"/>
  </cols>
  <sheetData>
    <row r="1" spans="1:8" ht="15.75" customHeight="1">
      <c r="A1" s="445" t="s">
        <v>0</v>
      </c>
      <c r="B1" s="445"/>
      <c r="C1" s="445"/>
      <c r="D1" s="445"/>
      <c r="E1" s="445"/>
      <c r="F1" s="445"/>
      <c r="G1" s="445"/>
    </row>
    <row r="2" spans="1:8">
      <c r="A2" s="445"/>
      <c r="B2" s="445"/>
      <c r="C2" s="445"/>
      <c r="D2" s="445"/>
      <c r="E2" s="445"/>
      <c r="F2" s="445"/>
      <c r="G2" s="445"/>
    </row>
    <row r="3" spans="1:8" ht="15" thickBot="1"/>
    <row r="4" spans="1:8" s="17" customFormat="1" ht="21.75" customHeight="1">
      <c r="A4" s="446" t="s">
        <v>1</v>
      </c>
      <c r="B4" s="447"/>
      <c r="C4" s="447"/>
      <c r="D4" s="447"/>
      <c r="E4" s="447"/>
      <c r="F4" s="447"/>
      <c r="G4" s="448"/>
      <c r="H4" s="18"/>
    </row>
    <row r="5" spans="1:8" s="17" customFormat="1" ht="48" customHeight="1" thickBot="1">
      <c r="A5" s="372" t="s">
        <v>2</v>
      </c>
      <c r="B5" s="373" t="s">
        <v>3</v>
      </c>
      <c r="C5" s="373" t="s">
        <v>4</v>
      </c>
      <c r="D5" s="373" t="s">
        <v>5</v>
      </c>
      <c r="E5" s="374" t="s">
        <v>6</v>
      </c>
      <c r="F5" s="375" t="s">
        <v>7</v>
      </c>
      <c r="G5" s="376" t="s">
        <v>8</v>
      </c>
      <c r="H5" s="18"/>
    </row>
    <row r="6" spans="1:8" s="17" customFormat="1" ht="21" customHeight="1">
      <c r="A6" s="192" t="s">
        <v>9</v>
      </c>
      <c r="B6" s="377" t="s">
        <v>10</v>
      </c>
      <c r="C6" s="419" t="s">
        <v>11</v>
      </c>
      <c r="D6" s="379" t="s">
        <v>12</v>
      </c>
      <c r="E6" s="379">
        <v>1</v>
      </c>
      <c r="F6" s="380"/>
      <c r="G6" s="197">
        <f t="shared" ref="G6:G56" si="0">ROUND((E6*F6),2)</f>
        <v>0</v>
      </c>
      <c r="H6" s="18"/>
    </row>
    <row r="7" spans="1:8" s="17" customFormat="1" ht="21" customHeight="1">
      <c r="A7" s="198" t="s">
        <v>9</v>
      </c>
      <c r="B7" s="381" t="s">
        <v>13</v>
      </c>
      <c r="C7" s="420" t="s">
        <v>14</v>
      </c>
      <c r="D7" s="383" t="s">
        <v>15</v>
      </c>
      <c r="E7" s="383">
        <v>1</v>
      </c>
      <c r="F7" s="384"/>
      <c r="G7" s="169">
        <f t="shared" si="0"/>
        <v>0</v>
      </c>
      <c r="H7" s="18"/>
    </row>
    <row r="8" spans="1:8" s="17" customFormat="1" ht="20.25" customHeight="1">
      <c r="A8" s="198" t="s">
        <v>9</v>
      </c>
      <c r="B8" s="381" t="s">
        <v>16</v>
      </c>
      <c r="C8" s="420" t="s">
        <v>17</v>
      </c>
      <c r="D8" s="383" t="s">
        <v>15</v>
      </c>
      <c r="E8" s="383">
        <v>1</v>
      </c>
      <c r="F8" s="384"/>
      <c r="G8" s="169">
        <f t="shared" si="0"/>
        <v>0</v>
      </c>
      <c r="H8" s="18"/>
    </row>
    <row r="9" spans="1:8" s="17" customFormat="1" ht="20.25" customHeight="1">
      <c r="A9" s="198" t="s">
        <v>9</v>
      </c>
      <c r="B9" s="381" t="s">
        <v>18</v>
      </c>
      <c r="C9" s="420" t="s">
        <v>19</v>
      </c>
      <c r="D9" s="383" t="s">
        <v>20</v>
      </c>
      <c r="E9" s="383">
        <v>15</v>
      </c>
      <c r="F9" s="384"/>
      <c r="G9" s="169">
        <f t="shared" si="0"/>
        <v>0</v>
      </c>
      <c r="H9" s="18"/>
    </row>
    <row r="10" spans="1:8" s="17" customFormat="1" ht="20.25" customHeight="1">
      <c r="A10" s="198" t="s">
        <v>9</v>
      </c>
      <c r="B10" s="381" t="s">
        <v>21</v>
      </c>
      <c r="C10" s="420" t="s">
        <v>22</v>
      </c>
      <c r="D10" s="383" t="s">
        <v>20</v>
      </c>
      <c r="E10" s="383">
        <v>19</v>
      </c>
      <c r="F10" s="384"/>
      <c r="G10" s="169">
        <f t="shared" si="0"/>
        <v>0</v>
      </c>
      <c r="H10" s="18"/>
    </row>
    <row r="11" spans="1:8" s="17" customFormat="1" ht="20.25" customHeight="1">
      <c r="A11" s="198" t="s">
        <v>9</v>
      </c>
      <c r="B11" s="381" t="s">
        <v>23</v>
      </c>
      <c r="C11" s="420" t="s">
        <v>24</v>
      </c>
      <c r="D11" s="383" t="s">
        <v>20</v>
      </c>
      <c r="E11" s="383">
        <v>19</v>
      </c>
      <c r="F11" s="384"/>
      <c r="G11" s="169">
        <f t="shared" si="0"/>
        <v>0</v>
      </c>
      <c r="H11" s="18"/>
    </row>
    <row r="12" spans="1:8" s="17" customFormat="1" ht="20.25" customHeight="1">
      <c r="A12" s="198" t="s">
        <v>9</v>
      </c>
      <c r="B12" s="381" t="s">
        <v>25</v>
      </c>
      <c r="C12" s="420" t="s">
        <v>26</v>
      </c>
      <c r="D12" s="383" t="s">
        <v>15</v>
      </c>
      <c r="E12" s="383">
        <v>5</v>
      </c>
      <c r="F12" s="384"/>
      <c r="G12" s="169">
        <f t="shared" si="0"/>
        <v>0</v>
      </c>
      <c r="H12" s="18"/>
    </row>
    <row r="13" spans="1:8" s="17" customFormat="1" ht="20.25" customHeight="1">
      <c r="A13" s="198" t="s">
        <v>9</v>
      </c>
      <c r="B13" s="381" t="s">
        <v>27</v>
      </c>
      <c r="C13" s="420" t="s">
        <v>28</v>
      </c>
      <c r="D13" s="383" t="s">
        <v>20</v>
      </c>
      <c r="E13" s="383">
        <v>48</v>
      </c>
      <c r="F13" s="384"/>
      <c r="G13" s="169">
        <f t="shared" si="0"/>
        <v>0</v>
      </c>
      <c r="H13" s="18"/>
    </row>
    <row r="14" spans="1:8" s="17" customFormat="1" ht="20.25" customHeight="1">
      <c r="A14" s="198" t="s">
        <v>9</v>
      </c>
      <c r="B14" s="381" t="s">
        <v>29</v>
      </c>
      <c r="C14" s="420" t="s">
        <v>30</v>
      </c>
      <c r="D14" s="383" t="s">
        <v>20</v>
      </c>
      <c r="E14" s="383">
        <v>67</v>
      </c>
      <c r="F14" s="384"/>
      <c r="G14" s="169">
        <f t="shared" si="0"/>
        <v>0</v>
      </c>
      <c r="H14" s="18"/>
    </row>
    <row r="15" spans="1:8" s="17" customFormat="1" ht="33.75" customHeight="1">
      <c r="A15" s="198" t="s">
        <v>9</v>
      </c>
      <c r="B15" s="381" t="s">
        <v>31</v>
      </c>
      <c r="C15" s="420" t="s">
        <v>32</v>
      </c>
      <c r="D15" s="383" t="s">
        <v>20</v>
      </c>
      <c r="E15" s="383">
        <v>18</v>
      </c>
      <c r="F15" s="384"/>
      <c r="G15" s="169">
        <f t="shared" si="0"/>
        <v>0</v>
      </c>
      <c r="H15" s="18"/>
    </row>
    <row r="16" spans="1:8" s="17" customFormat="1" ht="21" customHeight="1">
      <c r="A16" s="198" t="s">
        <v>9</v>
      </c>
      <c r="B16" s="381" t="s">
        <v>33</v>
      </c>
      <c r="C16" s="420" t="s">
        <v>34</v>
      </c>
      <c r="D16" s="383" t="s">
        <v>20</v>
      </c>
      <c r="E16" s="383">
        <v>12</v>
      </c>
      <c r="F16" s="384"/>
      <c r="G16" s="169">
        <f t="shared" si="0"/>
        <v>0</v>
      </c>
      <c r="H16" s="18"/>
    </row>
    <row r="17" spans="1:8" s="17" customFormat="1" ht="21" customHeight="1">
      <c r="A17" s="198" t="s">
        <v>9</v>
      </c>
      <c r="B17" s="381" t="s">
        <v>35</v>
      </c>
      <c r="C17" s="420" t="s">
        <v>36</v>
      </c>
      <c r="D17" s="383" t="s">
        <v>20</v>
      </c>
      <c r="E17" s="383">
        <v>28</v>
      </c>
      <c r="F17" s="384"/>
      <c r="G17" s="169">
        <f t="shared" si="0"/>
        <v>0</v>
      </c>
      <c r="H17" s="18"/>
    </row>
    <row r="18" spans="1:8" s="17" customFormat="1" ht="21" customHeight="1">
      <c r="A18" s="198" t="s">
        <v>9</v>
      </c>
      <c r="B18" s="381" t="s">
        <v>37</v>
      </c>
      <c r="C18" s="420" t="s">
        <v>38</v>
      </c>
      <c r="D18" s="383" t="s">
        <v>15</v>
      </c>
      <c r="E18" s="383">
        <v>4</v>
      </c>
      <c r="F18" s="384"/>
      <c r="G18" s="169">
        <f t="shared" si="0"/>
        <v>0</v>
      </c>
      <c r="H18" s="18"/>
    </row>
    <row r="19" spans="1:8" s="17" customFormat="1" ht="21" customHeight="1">
      <c r="A19" s="198" t="s">
        <v>9</v>
      </c>
      <c r="B19" s="381" t="s">
        <v>39</v>
      </c>
      <c r="C19" s="420" t="s">
        <v>40</v>
      </c>
      <c r="D19" s="383" t="s">
        <v>15</v>
      </c>
      <c r="E19" s="383">
        <v>4</v>
      </c>
      <c r="F19" s="384"/>
      <c r="G19" s="169">
        <f t="shared" si="0"/>
        <v>0</v>
      </c>
      <c r="H19" s="18"/>
    </row>
    <row r="20" spans="1:8" s="17" customFormat="1" ht="21" customHeight="1">
      <c r="A20" s="198" t="s">
        <v>9</v>
      </c>
      <c r="B20" s="381" t="s">
        <v>41</v>
      </c>
      <c r="C20" s="420" t="s">
        <v>42</v>
      </c>
      <c r="D20" s="383" t="s">
        <v>15</v>
      </c>
      <c r="E20" s="383">
        <v>4</v>
      </c>
      <c r="F20" s="384"/>
      <c r="G20" s="169">
        <f t="shared" si="0"/>
        <v>0</v>
      </c>
      <c r="H20" s="18"/>
    </row>
    <row r="21" spans="1:8" s="17" customFormat="1" ht="21" customHeight="1">
      <c r="A21" s="198" t="s">
        <v>9</v>
      </c>
      <c r="B21" s="381" t="s">
        <v>43</v>
      </c>
      <c r="C21" s="420" t="s">
        <v>44</v>
      </c>
      <c r="D21" s="383" t="s">
        <v>15</v>
      </c>
      <c r="E21" s="383">
        <v>4</v>
      </c>
      <c r="F21" s="384"/>
      <c r="G21" s="169">
        <f t="shared" si="0"/>
        <v>0</v>
      </c>
      <c r="H21" s="18"/>
    </row>
    <row r="22" spans="1:8" s="17" customFormat="1" ht="21" customHeight="1">
      <c r="A22" s="198" t="s">
        <v>9</v>
      </c>
      <c r="B22" s="381" t="s">
        <v>45</v>
      </c>
      <c r="C22" s="420" t="s">
        <v>46</v>
      </c>
      <c r="D22" s="383" t="s">
        <v>15</v>
      </c>
      <c r="E22" s="383">
        <v>4</v>
      </c>
      <c r="F22" s="384"/>
      <c r="G22" s="169">
        <f t="shared" si="0"/>
        <v>0</v>
      </c>
      <c r="H22" s="18"/>
    </row>
    <row r="23" spans="1:8" s="17" customFormat="1" ht="21" customHeight="1">
      <c r="A23" s="198" t="s">
        <v>9</v>
      </c>
      <c r="B23" s="381" t="s">
        <v>47</v>
      </c>
      <c r="C23" s="420" t="s">
        <v>48</v>
      </c>
      <c r="D23" s="383" t="s">
        <v>49</v>
      </c>
      <c r="E23" s="383">
        <v>4</v>
      </c>
      <c r="F23" s="384"/>
      <c r="G23" s="169">
        <f t="shared" si="0"/>
        <v>0</v>
      </c>
      <c r="H23" s="18"/>
    </row>
    <row r="24" spans="1:8" s="17" customFormat="1" ht="21" customHeight="1">
      <c r="A24" s="198" t="s">
        <v>9</v>
      </c>
      <c r="B24" s="381" t="s">
        <v>50</v>
      </c>
      <c r="C24" s="420" t="s">
        <v>51</v>
      </c>
      <c r="D24" s="383" t="s">
        <v>52</v>
      </c>
      <c r="E24" s="383">
        <v>4</v>
      </c>
      <c r="F24" s="384"/>
      <c r="G24" s="169">
        <f t="shared" si="0"/>
        <v>0</v>
      </c>
      <c r="H24" s="18"/>
    </row>
    <row r="25" spans="1:8" s="17" customFormat="1" ht="21" customHeight="1">
      <c r="A25" s="198" t="s">
        <v>9</v>
      </c>
      <c r="B25" s="381" t="s">
        <v>53</v>
      </c>
      <c r="C25" s="420" t="s">
        <v>54</v>
      </c>
      <c r="D25" s="383" t="s">
        <v>15</v>
      </c>
      <c r="E25" s="383">
        <v>10</v>
      </c>
      <c r="F25" s="384"/>
      <c r="G25" s="169">
        <f t="shared" si="0"/>
        <v>0</v>
      </c>
      <c r="H25" s="18"/>
    </row>
    <row r="26" spans="1:8" s="17" customFormat="1" ht="21" customHeight="1">
      <c r="A26" s="198" t="s">
        <v>9</v>
      </c>
      <c r="B26" s="381" t="s">
        <v>55</v>
      </c>
      <c r="C26" s="420" t="s">
        <v>56</v>
      </c>
      <c r="D26" s="383" t="s">
        <v>15</v>
      </c>
      <c r="E26" s="383">
        <v>5</v>
      </c>
      <c r="F26" s="384"/>
      <c r="G26" s="169">
        <f t="shared" si="0"/>
        <v>0</v>
      </c>
      <c r="H26" s="18"/>
    </row>
    <row r="27" spans="1:8" s="17" customFormat="1" ht="21" customHeight="1">
      <c r="A27" s="198" t="s">
        <v>9</v>
      </c>
      <c r="B27" s="381" t="s">
        <v>57</v>
      </c>
      <c r="C27" s="420" t="s">
        <v>58</v>
      </c>
      <c r="D27" s="383" t="s">
        <v>15</v>
      </c>
      <c r="E27" s="383">
        <v>4</v>
      </c>
      <c r="F27" s="384"/>
      <c r="G27" s="169">
        <f t="shared" si="0"/>
        <v>0</v>
      </c>
      <c r="H27" s="18"/>
    </row>
    <row r="28" spans="1:8" s="17" customFormat="1" ht="21" customHeight="1">
      <c r="A28" s="198" t="s">
        <v>9</v>
      </c>
      <c r="B28" s="381" t="s">
        <v>59</v>
      </c>
      <c r="C28" s="420" t="s">
        <v>60</v>
      </c>
      <c r="D28" s="383" t="s">
        <v>15</v>
      </c>
      <c r="E28" s="383">
        <v>5</v>
      </c>
      <c r="F28" s="384"/>
      <c r="G28" s="169">
        <f>ROUND((E28*F28),2)</f>
        <v>0</v>
      </c>
      <c r="H28" s="18"/>
    </row>
    <row r="29" spans="1:8" s="17" customFormat="1" ht="37.200000000000003" customHeight="1">
      <c r="A29" s="198" t="s">
        <v>9</v>
      </c>
      <c r="B29" s="381" t="s">
        <v>61</v>
      </c>
      <c r="C29" s="420" t="s">
        <v>62</v>
      </c>
      <c r="D29" s="383" t="s">
        <v>15</v>
      </c>
      <c r="E29" s="383">
        <v>5</v>
      </c>
      <c r="F29" s="384"/>
      <c r="G29" s="169">
        <f t="shared" si="0"/>
        <v>0</v>
      </c>
      <c r="H29" s="18"/>
    </row>
    <row r="30" spans="1:8" s="17" customFormat="1" ht="21" customHeight="1">
      <c r="A30" s="198" t="s">
        <v>9</v>
      </c>
      <c r="B30" s="381" t="s">
        <v>63</v>
      </c>
      <c r="C30" s="420" t="s">
        <v>64</v>
      </c>
      <c r="D30" s="383" t="s">
        <v>15</v>
      </c>
      <c r="E30" s="383">
        <v>5</v>
      </c>
      <c r="F30" s="384"/>
      <c r="G30" s="169">
        <f t="shared" si="0"/>
        <v>0</v>
      </c>
      <c r="H30" s="18"/>
    </row>
    <row r="31" spans="1:8" s="17" customFormat="1" ht="21" customHeight="1">
      <c r="A31" s="198" t="s">
        <v>9</v>
      </c>
      <c r="B31" s="381" t="s">
        <v>65</v>
      </c>
      <c r="C31" s="420" t="s">
        <v>66</v>
      </c>
      <c r="D31" s="383" t="s">
        <v>67</v>
      </c>
      <c r="E31" s="383">
        <v>5</v>
      </c>
      <c r="F31" s="384"/>
      <c r="G31" s="169">
        <f t="shared" si="0"/>
        <v>0</v>
      </c>
      <c r="H31" s="18"/>
    </row>
    <row r="32" spans="1:8" s="17" customFormat="1" ht="21" customHeight="1">
      <c r="A32" s="198" t="s">
        <v>9</v>
      </c>
      <c r="B32" s="381" t="s">
        <v>68</v>
      </c>
      <c r="C32" s="420" t="s">
        <v>69</v>
      </c>
      <c r="D32" s="383" t="s">
        <v>70</v>
      </c>
      <c r="E32" s="383">
        <v>6.5</v>
      </c>
      <c r="F32" s="384"/>
      <c r="G32" s="169">
        <f t="shared" si="0"/>
        <v>0</v>
      </c>
      <c r="H32" s="18"/>
    </row>
    <row r="33" spans="1:9" s="17" customFormat="1" ht="31.5" customHeight="1">
      <c r="A33" s="198" t="s">
        <v>9</v>
      </c>
      <c r="B33" s="381" t="s">
        <v>71</v>
      </c>
      <c r="C33" s="420" t="s">
        <v>72</v>
      </c>
      <c r="D33" s="383" t="s">
        <v>67</v>
      </c>
      <c r="E33" s="383">
        <v>5</v>
      </c>
      <c r="F33" s="384"/>
      <c r="G33" s="169">
        <f>ROUND((E33*F33),2)</f>
        <v>0</v>
      </c>
      <c r="H33" s="18"/>
    </row>
    <row r="34" spans="1:9" s="17" customFormat="1" ht="21" customHeight="1">
      <c r="A34" s="198" t="s">
        <v>9</v>
      </c>
      <c r="B34" s="381" t="s">
        <v>73</v>
      </c>
      <c r="C34" s="420" t="s">
        <v>74</v>
      </c>
      <c r="D34" s="383" t="s">
        <v>67</v>
      </c>
      <c r="E34" s="383">
        <v>5</v>
      </c>
      <c r="F34" s="384"/>
      <c r="G34" s="169">
        <f t="shared" si="0"/>
        <v>0</v>
      </c>
      <c r="H34" s="18"/>
    </row>
    <row r="35" spans="1:9" s="17" customFormat="1" ht="21" customHeight="1">
      <c r="A35" s="198" t="s">
        <v>9</v>
      </c>
      <c r="B35" s="381" t="s">
        <v>75</v>
      </c>
      <c r="C35" s="420" t="s">
        <v>76</v>
      </c>
      <c r="D35" s="383" t="s">
        <v>67</v>
      </c>
      <c r="E35" s="383">
        <v>9</v>
      </c>
      <c r="F35" s="384"/>
      <c r="G35" s="169">
        <f t="shared" si="0"/>
        <v>0</v>
      </c>
      <c r="H35" s="18"/>
    </row>
    <row r="36" spans="1:9" s="17" customFormat="1" ht="39" customHeight="1">
      <c r="A36" s="198" t="s">
        <v>9</v>
      </c>
      <c r="B36" s="381" t="s">
        <v>77</v>
      </c>
      <c r="C36" s="420" t="s">
        <v>78</v>
      </c>
      <c r="D36" s="383" t="s">
        <v>70</v>
      </c>
      <c r="E36" s="383">
        <v>4.5</v>
      </c>
      <c r="F36" s="384"/>
      <c r="G36" s="169">
        <f t="shared" si="0"/>
        <v>0</v>
      </c>
      <c r="H36" s="18"/>
    </row>
    <row r="37" spans="1:9" s="17" customFormat="1" ht="39" customHeight="1">
      <c r="A37" s="198" t="s">
        <v>9</v>
      </c>
      <c r="B37" s="381" t="s">
        <v>79</v>
      </c>
      <c r="C37" s="420" t="s">
        <v>80</v>
      </c>
      <c r="D37" s="383" t="s">
        <v>67</v>
      </c>
      <c r="E37" s="383">
        <v>0.45</v>
      </c>
      <c r="F37" s="384"/>
      <c r="G37" s="169">
        <f t="shared" si="0"/>
        <v>0</v>
      </c>
      <c r="H37" s="18"/>
    </row>
    <row r="38" spans="1:9" s="17" customFormat="1" ht="39" customHeight="1">
      <c r="A38" s="198" t="s">
        <v>9</v>
      </c>
      <c r="B38" s="381" t="s">
        <v>81</v>
      </c>
      <c r="C38" s="420" t="s">
        <v>82</v>
      </c>
      <c r="D38" s="383" t="s">
        <v>67</v>
      </c>
      <c r="E38" s="383">
        <v>1.35</v>
      </c>
      <c r="F38" s="384"/>
      <c r="G38" s="169">
        <f>ROUND((E38*F38),2)</f>
        <v>0</v>
      </c>
      <c r="H38" s="18"/>
    </row>
    <row r="39" spans="1:9" s="17" customFormat="1" ht="21" customHeight="1">
      <c r="A39" s="198" t="s">
        <v>9</v>
      </c>
      <c r="B39" s="381" t="s">
        <v>83</v>
      </c>
      <c r="C39" s="420" t="s">
        <v>84</v>
      </c>
      <c r="D39" s="383" t="s">
        <v>67</v>
      </c>
      <c r="E39" s="383">
        <v>2.7</v>
      </c>
      <c r="F39" s="384"/>
      <c r="G39" s="169">
        <f>ROUND((E39*F39),2)</f>
        <v>0</v>
      </c>
      <c r="H39" s="18"/>
    </row>
    <row r="40" spans="1:9" s="17" customFormat="1" ht="21" customHeight="1">
      <c r="A40" s="198" t="s">
        <v>9</v>
      </c>
      <c r="B40" s="381" t="s">
        <v>85</v>
      </c>
      <c r="C40" s="420" t="s">
        <v>86</v>
      </c>
      <c r="D40" s="383" t="s">
        <v>49</v>
      </c>
      <c r="E40" s="383">
        <v>1</v>
      </c>
      <c r="F40" s="384"/>
      <c r="G40" s="169">
        <f t="shared" ref="G40:G43" si="1">ROUND((E40*F40),2)</f>
        <v>0</v>
      </c>
      <c r="H40" s="18"/>
    </row>
    <row r="41" spans="1:9" s="17" customFormat="1" ht="21" customHeight="1">
      <c r="A41" s="198" t="s">
        <v>9</v>
      </c>
      <c r="B41" s="381" t="s">
        <v>87</v>
      </c>
      <c r="C41" s="421" t="s">
        <v>88</v>
      </c>
      <c r="D41" s="422" t="s">
        <v>49</v>
      </c>
      <c r="E41" s="422">
        <v>1</v>
      </c>
      <c r="F41" s="384"/>
      <c r="G41" s="169">
        <f t="shared" si="1"/>
        <v>0</v>
      </c>
      <c r="H41" s="18"/>
    </row>
    <row r="42" spans="1:9" s="17" customFormat="1" ht="21" customHeight="1" thickBot="1">
      <c r="A42" s="198" t="s">
        <v>9</v>
      </c>
      <c r="B42" s="381" t="s">
        <v>89</v>
      </c>
      <c r="C42" s="421" t="s">
        <v>90</v>
      </c>
      <c r="D42" s="422" t="s">
        <v>49</v>
      </c>
      <c r="E42" s="422">
        <v>1</v>
      </c>
      <c r="F42" s="384"/>
      <c r="G42" s="169">
        <f t="shared" si="1"/>
        <v>0</v>
      </c>
      <c r="H42" s="18"/>
    </row>
    <row r="43" spans="1:9" s="17" customFormat="1" ht="31.5" customHeight="1" thickBot="1">
      <c r="A43" s="199" t="s">
        <v>9</v>
      </c>
      <c r="B43" s="393" t="s">
        <v>91</v>
      </c>
      <c r="C43" s="423" t="s">
        <v>92</v>
      </c>
      <c r="D43" s="395" t="s">
        <v>49</v>
      </c>
      <c r="E43" s="395">
        <v>1</v>
      </c>
      <c r="F43" s="396"/>
      <c r="G43" s="175">
        <f t="shared" si="1"/>
        <v>0</v>
      </c>
      <c r="H43" s="389" t="s">
        <v>93</v>
      </c>
      <c r="I43" s="390">
        <f>ROUND(SUM(G6:G43),2)</f>
        <v>0</v>
      </c>
    </row>
    <row r="44" spans="1:9" s="17" customFormat="1" ht="176.4" customHeight="1">
      <c r="A44" s="192" t="s">
        <v>94</v>
      </c>
      <c r="B44" s="377" t="s">
        <v>10</v>
      </c>
      <c r="C44" s="378" t="s">
        <v>95</v>
      </c>
      <c r="D44" s="379" t="s">
        <v>49</v>
      </c>
      <c r="E44" s="379">
        <v>1</v>
      </c>
      <c r="F44" s="380"/>
      <c r="G44" s="197">
        <f t="shared" si="0"/>
        <v>0</v>
      </c>
      <c r="H44" s="18"/>
    </row>
    <row r="45" spans="1:9" s="17" customFormat="1" ht="20.25" customHeight="1">
      <c r="A45" s="198" t="s">
        <v>94</v>
      </c>
      <c r="B45" s="381" t="s">
        <v>13</v>
      </c>
      <c r="C45" s="420" t="s">
        <v>96</v>
      </c>
      <c r="D45" s="383" t="s">
        <v>15</v>
      </c>
      <c r="E45" s="383">
        <v>4</v>
      </c>
      <c r="F45" s="384"/>
      <c r="G45" s="169">
        <f t="shared" si="0"/>
        <v>0</v>
      </c>
      <c r="H45" s="18"/>
    </row>
    <row r="46" spans="1:9" s="17" customFormat="1" ht="20.25" customHeight="1">
      <c r="A46" s="198" t="s">
        <v>94</v>
      </c>
      <c r="B46" s="381" t="s">
        <v>16</v>
      </c>
      <c r="C46" s="420" t="s">
        <v>97</v>
      </c>
      <c r="D46" s="383" t="s">
        <v>15</v>
      </c>
      <c r="E46" s="383">
        <v>4</v>
      </c>
      <c r="F46" s="384"/>
      <c r="G46" s="169">
        <f t="shared" si="0"/>
        <v>0</v>
      </c>
      <c r="H46" s="18"/>
    </row>
    <row r="47" spans="1:9" s="17" customFormat="1" ht="20.25" customHeight="1">
      <c r="A47" s="198" t="s">
        <v>94</v>
      </c>
      <c r="B47" s="381" t="s">
        <v>18</v>
      </c>
      <c r="C47" s="420" t="s">
        <v>98</v>
      </c>
      <c r="D47" s="383" t="s">
        <v>20</v>
      </c>
      <c r="E47" s="383">
        <v>97</v>
      </c>
      <c r="F47" s="384"/>
      <c r="G47" s="169">
        <f t="shared" si="0"/>
        <v>0</v>
      </c>
      <c r="H47" s="18"/>
    </row>
    <row r="48" spans="1:9" s="17" customFormat="1" ht="19.5" customHeight="1">
      <c r="A48" s="198" t="s">
        <v>94</v>
      </c>
      <c r="B48" s="381" t="s">
        <v>21</v>
      </c>
      <c r="C48" s="420" t="s">
        <v>99</v>
      </c>
      <c r="D48" s="383" t="s">
        <v>20</v>
      </c>
      <c r="E48" s="383">
        <v>28</v>
      </c>
      <c r="F48" s="384"/>
      <c r="G48" s="169">
        <f t="shared" si="0"/>
        <v>0</v>
      </c>
      <c r="H48" s="18"/>
    </row>
    <row r="49" spans="1:9" s="17" customFormat="1" ht="20.25" customHeight="1">
      <c r="A49" s="198" t="s">
        <v>94</v>
      </c>
      <c r="B49" s="381" t="s">
        <v>23</v>
      </c>
      <c r="C49" s="420" t="s">
        <v>100</v>
      </c>
      <c r="D49" s="383" t="s">
        <v>49</v>
      </c>
      <c r="E49" s="383">
        <v>10</v>
      </c>
      <c r="F49" s="384"/>
      <c r="G49" s="169">
        <f t="shared" si="0"/>
        <v>0</v>
      </c>
      <c r="H49" s="18"/>
    </row>
    <row r="50" spans="1:9" s="17" customFormat="1" ht="19.5" customHeight="1">
      <c r="A50" s="198" t="s">
        <v>94</v>
      </c>
      <c r="B50" s="381" t="s">
        <v>25</v>
      </c>
      <c r="C50" s="420" t="s">
        <v>101</v>
      </c>
      <c r="D50" s="383" t="s">
        <v>20</v>
      </c>
      <c r="E50" s="383">
        <v>48</v>
      </c>
      <c r="F50" s="384"/>
      <c r="G50" s="169">
        <f t="shared" si="0"/>
        <v>0</v>
      </c>
      <c r="H50" s="18"/>
    </row>
    <row r="51" spans="1:9" s="17" customFormat="1" ht="20.25" customHeight="1">
      <c r="A51" s="198" t="s">
        <v>94</v>
      </c>
      <c r="B51" s="381" t="s">
        <v>27</v>
      </c>
      <c r="C51" s="420" t="s">
        <v>102</v>
      </c>
      <c r="D51" s="383" t="s">
        <v>20</v>
      </c>
      <c r="E51" s="383">
        <v>19</v>
      </c>
      <c r="F51" s="384"/>
      <c r="G51" s="169">
        <f t="shared" si="0"/>
        <v>0</v>
      </c>
      <c r="H51" s="18"/>
    </row>
    <row r="52" spans="1:9" s="17" customFormat="1" ht="19.5" customHeight="1">
      <c r="A52" s="198" t="s">
        <v>94</v>
      </c>
      <c r="B52" s="381" t="s">
        <v>29</v>
      </c>
      <c r="C52" s="420" t="s">
        <v>103</v>
      </c>
      <c r="D52" s="383" t="s">
        <v>20</v>
      </c>
      <c r="E52" s="383">
        <v>19</v>
      </c>
      <c r="F52" s="384"/>
      <c r="G52" s="169">
        <f t="shared" si="0"/>
        <v>0</v>
      </c>
      <c r="H52" s="18"/>
    </row>
    <row r="53" spans="1:9" s="17" customFormat="1" ht="19.5" customHeight="1">
      <c r="A53" s="198" t="s">
        <v>94</v>
      </c>
      <c r="B53" s="381" t="s">
        <v>31</v>
      </c>
      <c r="C53" s="420" t="s">
        <v>104</v>
      </c>
      <c r="D53" s="383" t="s">
        <v>49</v>
      </c>
      <c r="E53" s="383">
        <v>4</v>
      </c>
      <c r="F53" s="384"/>
      <c r="G53" s="169">
        <f t="shared" si="0"/>
        <v>0</v>
      </c>
      <c r="H53" s="18"/>
    </row>
    <row r="54" spans="1:9" s="17" customFormat="1" ht="19.5" customHeight="1">
      <c r="A54" s="198" t="s">
        <v>94</v>
      </c>
      <c r="B54" s="381" t="s">
        <v>33</v>
      </c>
      <c r="C54" s="420" t="s">
        <v>105</v>
      </c>
      <c r="D54" s="383" t="s">
        <v>15</v>
      </c>
      <c r="E54" s="383">
        <v>4</v>
      </c>
      <c r="F54" s="384"/>
      <c r="G54" s="169">
        <f t="shared" si="0"/>
        <v>0</v>
      </c>
      <c r="H54" s="18"/>
    </row>
    <row r="55" spans="1:9" s="17" customFormat="1" ht="20.25" customHeight="1">
      <c r="A55" s="198" t="s">
        <v>94</v>
      </c>
      <c r="B55" s="381" t="s">
        <v>35</v>
      </c>
      <c r="C55" s="420" t="s">
        <v>106</v>
      </c>
      <c r="D55" s="383" t="s">
        <v>49</v>
      </c>
      <c r="E55" s="383">
        <v>5</v>
      </c>
      <c r="F55" s="384"/>
      <c r="G55" s="169">
        <f t="shared" si="0"/>
        <v>0</v>
      </c>
      <c r="H55" s="18"/>
    </row>
    <row r="56" spans="1:9" s="17" customFormat="1" ht="64.95" customHeight="1">
      <c r="A56" s="198" t="s">
        <v>94</v>
      </c>
      <c r="B56" s="381" t="s">
        <v>37</v>
      </c>
      <c r="C56" s="420" t="s">
        <v>107</v>
      </c>
      <c r="D56" s="383" t="s">
        <v>70</v>
      </c>
      <c r="E56" s="424">
        <v>0.45</v>
      </c>
      <c r="F56" s="384"/>
      <c r="G56" s="169">
        <f t="shared" si="0"/>
        <v>0</v>
      </c>
    </row>
    <row r="57" spans="1:9" s="17" customFormat="1" ht="64.95" customHeight="1" thickBot="1">
      <c r="A57" s="198" t="s">
        <v>94</v>
      </c>
      <c r="B57" s="381" t="s">
        <v>39</v>
      </c>
      <c r="C57" s="420" t="s">
        <v>108</v>
      </c>
      <c r="D57" s="383" t="s">
        <v>70</v>
      </c>
      <c r="E57" s="424">
        <v>1.35</v>
      </c>
      <c r="F57" s="384"/>
      <c r="G57" s="169">
        <f>ROUND((E57*F57),2)</f>
        <v>0</v>
      </c>
    </row>
    <row r="58" spans="1:9" s="17" customFormat="1" ht="44.4" customHeight="1" thickBot="1">
      <c r="A58" s="199" t="s">
        <v>94</v>
      </c>
      <c r="B58" s="393" t="s">
        <v>41</v>
      </c>
      <c r="C58" s="423" t="s">
        <v>109</v>
      </c>
      <c r="D58" s="395" t="s">
        <v>70</v>
      </c>
      <c r="E58" s="425">
        <v>2.7</v>
      </c>
      <c r="F58" s="396"/>
      <c r="G58" s="175">
        <f>ROUND((E58*F58),2)</f>
        <v>0</v>
      </c>
      <c r="H58" s="389" t="s">
        <v>110</v>
      </c>
      <c r="I58" s="390">
        <f>ROUND(SUM(G44:G58),2)</f>
        <v>0</v>
      </c>
    </row>
    <row r="59" spans="1:9" s="17" customFormat="1" ht="53.4" customHeight="1" thickBot="1">
      <c r="A59" s="441"/>
      <c r="B59" s="442"/>
      <c r="C59" s="21"/>
      <c r="D59" s="22"/>
      <c r="E59" s="443"/>
      <c r="F59" s="411" t="s">
        <v>111</v>
      </c>
      <c r="G59" s="412">
        <f>SUM(G6:G58)</f>
        <v>0</v>
      </c>
      <c r="H59" s="18"/>
    </row>
    <row r="60" spans="1:9" s="17" customFormat="1" ht="20.25" customHeight="1" thickBot="1">
      <c r="A60" s="441"/>
      <c r="B60" s="442"/>
      <c r="C60" s="21"/>
      <c r="D60" s="22"/>
      <c r="E60" s="443"/>
      <c r="F60" s="444"/>
      <c r="G60" s="38"/>
      <c r="H60" s="18"/>
    </row>
    <row r="61" spans="1:9" s="17" customFormat="1" ht="38.25" customHeight="1">
      <c r="A61" s="446" t="s">
        <v>112</v>
      </c>
      <c r="B61" s="447"/>
      <c r="C61" s="447"/>
      <c r="D61" s="447"/>
      <c r="E61" s="447"/>
      <c r="F61" s="447"/>
      <c r="G61" s="448"/>
      <c r="H61" s="18"/>
    </row>
    <row r="62" spans="1:9" s="17" customFormat="1" ht="67.95" customHeight="1" thickBot="1">
      <c r="A62" s="372" t="s">
        <v>2</v>
      </c>
      <c r="B62" s="373" t="s">
        <v>3</v>
      </c>
      <c r="C62" s="373" t="s">
        <v>4</v>
      </c>
      <c r="D62" s="373" t="s">
        <v>5</v>
      </c>
      <c r="E62" s="374" t="s">
        <v>6</v>
      </c>
      <c r="F62" s="375" t="s">
        <v>7</v>
      </c>
      <c r="G62" s="376" t="s">
        <v>8</v>
      </c>
      <c r="H62" s="18"/>
    </row>
    <row r="63" spans="1:9" s="17" customFormat="1" ht="19.5" customHeight="1">
      <c r="A63" s="192" t="s">
        <v>9</v>
      </c>
      <c r="B63" s="377" t="s">
        <v>10</v>
      </c>
      <c r="C63" s="419" t="s">
        <v>11</v>
      </c>
      <c r="D63" s="379" t="s">
        <v>12</v>
      </c>
      <c r="E63" s="379">
        <v>1</v>
      </c>
      <c r="F63" s="380"/>
      <c r="G63" s="197">
        <f t="shared" ref="G63:G84" si="2">ROUND((E63*F63),2)</f>
        <v>0</v>
      </c>
      <c r="H63" s="18"/>
    </row>
    <row r="64" spans="1:9" s="17" customFormat="1" ht="21" customHeight="1">
      <c r="A64" s="198" t="s">
        <v>9</v>
      </c>
      <c r="B64" s="381" t="s">
        <v>13</v>
      </c>
      <c r="C64" s="420" t="s">
        <v>14</v>
      </c>
      <c r="D64" s="383" t="s">
        <v>15</v>
      </c>
      <c r="E64" s="383">
        <v>1</v>
      </c>
      <c r="F64" s="384"/>
      <c r="G64" s="169">
        <f t="shared" si="2"/>
        <v>0</v>
      </c>
      <c r="H64" s="18"/>
    </row>
    <row r="65" spans="1:9" s="17" customFormat="1" ht="21" customHeight="1">
      <c r="A65" s="198" t="s">
        <v>9</v>
      </c>
      <c r="B65" s="381" t="s">
        <v>16</v>
      </c>
      <c r="C65" s="420" t="s">
        <v>17</v>
      </c>
      <c r="D65" s="383" t="s">
        <v>15</v>
      </c>
      <c r="E65" s="383">
        <v>1</v>
      </c>
      <c r="F65" s="384"/>
      <c r="G65" s="169">
        <f t="shared" si="2"/>
        <v>0</v>
      </c>
      <c r="H65" s="18"/>
    </row>
    <row r="66" spans="1:9" s="17" customFormat="1" ht="38.25" customHeight="1">
      <c r="A66" s="198" t="s">
        <v>9</v>
      </c>
      <c r="B66" s="381" t="s">
        <v>18</v>
      </c>
      <c r="C66" s="420" t="s">
        <v>19</v>
      </c>
      <c r="D66" s="383" t="s">
        <v>20</v>
      </c>
      <c r="E66" s="383">
        <v>16</v>
      </c>
      <c r="F66" s="384"/>
      <c r="G66" s="169">
        <f t="shared" si="2"/>
        <v>0</v>
      </c>
      <c r="H66" s="18"/>
    </row>
    <row r="67" spans="1:9" s="17" customFormat="1" ht="44.25" customHeight="1">
      <c r="A67" s="198" t="s">
        <v>9</v>
      </c>
      <c r="B67" s="381" t="s">
        <v>21</v>
      </c>
      <c r="C67" s="420" t="s">
        <v>22</v>
      </c>
      <c r="D67" s="383" t="s">
        <v>20</v>
      </c>
      <c r="E67" s="383">
        <v>22</v>
      </c>
      <c r="F67" s="384"/>
      <c r="G67" s="169">
        <f t="shared" si="2"/>
        <v>0</v>
      </c>
      <c r="H67" s="18"/>
    </row>
    <row r="68" spans="1:9">
      <c r="A68" s="198" t="s">
        <v>9</v>
      </c>
      <c r="B68" s="381" t="s">
        <v>23</v>
      </c>
      <c r="C68" s="420" t="s">
        <v>24</v>
      </c>
      <c r="D68" s="383" t="s">
        <v>20</v>
      </c>
      <c r="E68" s="383">
        <v>22</v>
      </c>
      <c r="F68" s="384"/>
      <c r="G68" s="169">
        <f t="shared" si="2"/>
        <v>0</v>
      </c>
      <c r="H68" s="18"/>
      <c r="I68" s="17"/>
    </row>
    <row r="69" spans="1:9">
      <c r="A69" s="198" t="s">
        <v>9</v>
      </c>
      <c r="B69" s="381" t="s">
        <v>25</v>
      </c>
      <c r="C69" s="420" t="s">
        <v>26</v>
      </c>
      <c r="D69" s="383" t="s">
        <v>15</v>
      </c>
      <c r="E69" s="383">
        <v>5</v>
      </c>
      <c r="F69" s="384"/>
      <c r="G69" s="169">
        <f t="shared" si="2"/>
        <v>0</v>
      </c>
      <c r="H69" s="18"/>
      <c r="I69" s="17"/>
    </row>
    <row r="70" spans="1:9">
      <c r="A70" s="198" t="s">
        <v>9</v>
      </c>
      <c r="B70" s="381" t="s">
        <v>27</v>
      </c>
      <c r="C70" s="420" t="s">
        <v>28</v>
      </c>
      <c r="D70" s="383" t="s">
        <v>20</v>
      </c>
      <c r="E70" s="383">
        <v>42</v>
      </c>
      <c r="F70" s="384"/>
      <c r="G70" s="169">
        <f t="shared" si="2"/>
        <v>0</v>
      </c>
      <c r="H70" s="18"/>
      <c r="I70" s="17"/>
    </row>
    <row r="71" spans="1:9">
      <c r="A71" s="198" t="s">
        <v>9</v>
      </c>
      <c r="B71" s="381" t="s">
        <v>29</v>
      </c>
      <c r="C71" s="420" t="s">
        <v>30</v>
      </c>
      <c r="D71" s="383" t="s">
        <v>20</v>
      </c>
      <c r="E71" s="383">
        <v>64</v>
      </c>
      <c r="F71" s="384"/>
      <c r="G71" s="169">
        <f t="shared" si="2"/>
        <v>0</v>
      </c>
      <c r="H71" s="18"/>
      <c r="I71" s="17"/>
    </row>
    <row r="72" spans="1:9">
      <c r="A72" s="198" t="s">
        <v>9</v>
      </c>
      <c r="B72" s="381" t="s">
        <v>31</v>
      </c>
      <c r="C72" s="420" t="s">
        <v>32</v>
      </c>
      <c r="D72" s="383" t="s">
        <v>20</v>
      </c>
      <c r="E72" s="383">
        <v>18</v>
      </c>
      <c r="F72" s="384"/>
      <c r="G72" s="169">
        <f t="shared" si="2"/>
        <v>0</v>
      </c>
      <c r="H72" s="18"/>
      <c r="I72" s="17"/>
    </row>
    <row r="73" spans="1:9">
      <c r="A73" s="198" t="s">
        <v>9</v>
      </c>
      <c r="B73" s="381" t="s">
        <v>33</v>
      </c>
      <c r="C73" s="420" t="s">
        <v>34</v>
      </c>
      <c r="D73" s="383" t="s">
        <v>20</v>
      </c>
      <c r="E73" s="383">
        <v>12</v>
      </c>
      <c r="F73" s="384"/>
      <c r="G73" s="169">
        <f t="shared" si="2"/>
        <v>0</v>
      </c>
      <c r="H73" s="18"/>
      <c r="I73" s="17"/>
    </row>
    <row r="74" spans="1:9">
      <c r="A74" s="198" t="s">
        <v>9</v>
      </c>
      <c r="B74" s="381" t="s">
        <v>35</v>
      </c>
      <c r="C74" s="420" t="s">
        <v>36</v>
      </c>
      <c r="D74" s="383" t="s">
        <v>20</v>
      </c>
      <c r="E74" s="383">
        <v>28</v>
      </c>
      <c r="F74" s="384"/>
      <c r="G74" s="169">
        <f t="shared" si="2"/>
        <v>0</v>
      </c>
      <c r="H74" s="18"/>
      <c r="I74" s="17"/>
    </row>
    <row r="75" spans="1:9">
      <c r="A75" s="198" t="s">
        <v>9</v>
      </c>
      <c r="B75" s="381" t="s">
        <v>37</v>
      </c>
      <c r="C75" s="420" t="s">
        <v>38</v>
      </c>
      <c r="D75" s="383" t="s">
        <v>15</v>
      </c>
      <c r="E75" s="383">
        <v>4</v>
      </c>
      <c r="F75" s="384"/>
      <c r="G75" s="169">
        <f t="shared" si="2"/>
        <v>0</v>
      </c>
      <c r="H75" s="18"/>
      <c r="I75" s="17"/>
    </row>
    <row r="76" spans="1:9">
      <c r="A76" s="198" t="s">
        <v>9</v>
      </c>
      <c r="B76" s="381" t="s">
        <v>39</v>
      </c>
      <c r="C76" s="420" t="s">
        <v>40</v>
      </c>
      <c r="D76" s="383" t="s">
        <v>15</v>
      </c>
      <c r="E76" s="383">
        <v>4</v>
      </c>
      <c r="F76" s="384"/>
      <c r="G76" s="169">
        <f t="shared" si="2"/>
        <v>0</v>
      </c>
      <c r="H76" s="18"/>
      <c r="I76" s="17"/>
    </row>
    <row r="77" spans="1:9">
      <c r="A77" s="198" t="s">
        <v>9</v>
      </c>
      <c r="B77" s="381" t="s">
        <v>41</v>
      </c>
      <c r="C77" s="420" t="s">
        <v>42</v>
      </c>
      <c r="D77" s="383" t="s">
        <v>15</v>
      </c>
      <c r="E77" s="383">
        <v>4</v>
      </c>
      <c r="F77" s="384"/>
      <c r="G77" s="169">
        <f t="shared" si="2"/>
        <v>0</v>
      </c>
      <c r="H77" s="18"/>
      <c r="I77" s="17"/>
    </row>
    <row r="78" spans="1:9">
      <c r="A78" s="198" t="s">
        <v>9</v>
      </c>
      <c r="B78" s="381" t="s">
        <v>43</v>
      </c>
      <c r="C78" s="420" t="s">
        <v>44</v>
      </c>
      <c r="D78" s="383" t="s">
        <v>15</v>
      </c>
      <c r="E78" s="383">
        <v>4</v>
      </c>
      <c r="F78" s="384"/>
      <c r="G78" s="169">
        <f t="shared" si="2"/>
        <v>0</v>
      </c>
      <c r="H78" s="18"/>
      <c r="I78" s="17"/>
    </row>
    <row r="79" spans="1:9">
      <c r="A79" s="198" t="s">
        <v>9</v>
      </c>
      <c r="B79" s="381" t="s">
        <v>45</v>
      </c>
      <c r="C79" s="420" t="s">
        <v>46</v>
      </c>
      <c r="D79" s="383" t="s">
        <v>15</v>
      </c>
      <c r="E79" s="383">
        <v>4</v>
      </c>
      <c r="F79" s="384"/>
      <c r="G79" s="169">
        <f t="shared" si="2"/>
        <v>0</v>
      </c>
      <c r="H79" s="18"/>
      <c r="I79" s="17"/>
    </row>
    <row r="80" spans="1:9">
      <c r="A80" s="198" t="s">
        <v>9</v>
      </c>
      <c r="B80" s="381" t="s">
        <v>47</v>
      </c>
      <c r="C80" s="420" t="s">
        <v>48</v>
      </c>
      <c r="D80" s="383" t="s">
        <v>49</v>
      </c>
      <c r="E80" s="383">
        <v>4</v>
      </c>
      <c r="F80" s="384"/>
      <c r="G80" s="169">
        <f t="shared" si="2"/>
        <v>0</v>
      </c>
      <c r="H80" s="18"/>
      <c r="I80" s="17"/>
    </row>
    <row r="81" spans="1:9">
      <c r="A81" s="198" t="s">
        <v>9</v>
      </c>
      <c r="B81" s="381" t="s">
        <v>50</v>
      </c>
      <c r="C81" s="420" t="s">
        <v>51</v>
      </c>
      <c r="D81" s="383" t="s">
        <v>113</v>
      </c>
      <c r="E81" s="383">
        <v>4</v>
      </c>
      <c r="F81" s="384"/>
      <c r="G81" s="169">
        <f t="shared" si="2"/>
        <v>0</v>
      </c>
      <c r="H81" s="18"/>
      <c r="I81" s="17"/>
    </row>
    <row r="82" spans="1:9">
      <c r="A82" s="198" t="s">
        <v>9</v>
      </c>
      <c r="B82" s="381" t="s">
        <v>53</v>
      </c>
      <c r="C82" s="420" t="s">
        <v>54</v>
      </c>
      <c r="D82" s="383" t="s">
        <v>15</v>
      </c>
      <c r="E82" s="383">
        <v>10</v>
      </c>
      <c r="F82" s="384"/>
      <c r="G82" s="169">
        <f t="shared" si="2"/>
        <v>0</v>
      </c>
      <c r="H82" s="18"/>
      <c r="I82" s="17"/>
    </row>
    <row r="83" spans="1:9">
      <c r="A83" s="198" t="s">
        <v>9</v>
      </c>
      <c r="B83" s="381" t="s">
        <v>55</v>
      </c>
      <c r="C83" s="420" t="s">
        <v>56</v>
      </c>
      <c r="D83" s="383" t="s">
        <v>15</v>
      </c>
      <c r="E83" s="383">
        <v>5</v>
      </c>
      <c r="F83" s="384"/>
      <c r="G83" s="169">
        <f t="shared" si="2"/>
        <v>0</v>
      </c>
      <c r="H83" s="18"/>
      <c r="I83" s="17"/>
    </row>
    <row r="84" spans="1:9">
      <c r="A84" s="198" t="s">
        <v>9</v>
      </c>
      <c r="B84" s="381" t="s">
        <v>57</v>
      </c>
      <c r="C84" s="420" t="s">
        <v>58</v>
      </c>
      <c r="D84" s="383" t="s">
        <v>15</v>
      </c>
      <c r="E84" s="383">
        <v>4</v>
      </c>
      <c r="F84" s="384"/>
      <c r="G84" s="169">
        <f t="shared" si="2"/>
        <v>0</v>
      </c>
      <c r="H84" s="18"/>
      <c r="I84" s="17"/>
    </row>
    <row r="85" spans="1:9">
      <c r="A85" s="198" t="s">
        <v>9</v>
      </c>
      <c r="B85" s="381" t="s">
        <v>59</v>
      </c>
      <c r="C85" s="420" t="s">
        <v>60</v>
      </c>
      <c r="D85" s="383" t="s">
        <v>15</v>
      </c>
      <c r="E85" s="383">
        <v>5</v>
      </c>
      <c r="F85" s="384"/>
      <c r="G85" s="169">
        <f>ROUND((E85*F85),2)</f>
        <v>0</v>
      </c>
      <c r="H85" s="18"/>
      <c r="I85" s="17"/>
    </row>
    <row r="86" spans="1:9" ht="27.6">
      <c r="A86" s="198" t="s">
        <v>9</v>
      </c>
      <c r="B86" s="381" t="s">
        <v>61</v>
      </c>
      <c r="C86" s="420" t="s">
        <v>62</v>
      </c>
      <c r="D86" s="383" t="s">
        <v>15</v>
      </c>
      <c r="E86" s="383">
        <v>5</v>
      </c>
      <c r="F86" s="384"/>
      <c r="G86" s="169">
        <f t="shared" ref="G86:G89" si="3">ROUND((E86*F86),2)</f>
        <v>0</v>
      </c>
      <c r="H86" s="18"/>
      <c r="I86" s="17"/>
    </row>
    <row r="87" spans="1:9">
      <c r="A87" s="198" t="s">
        <v>9</v>
      </c>
      <c r="B87" s="381" t="s">
        <v>63</v>
      </c>
      <c r="C87" s="420" t="s">
        <v>64</v>
      </c>
      <c r="D87" s="383" t="s">
        <v>15</v>
      </c>
      <c r="E87" s="383">
        <v>5</v>
      </c>
      <c r="F87" s="384"/>
      <c r="G87" s="169">
        <f t="shared" si="3"/>
        <v>0</v>
      </c>
      <c r="H87" s="18"/>
      <c r="I87" s="17"/>
    </row>
    <row r="88" spans="1:9" ht="16.8">
      <c r="A88" s="198" t="s">
        <v>9</v>
      </c>
      <c r="B88" s="381" t="s">
        <v>65</v>
      </c>
      <c r="C88" s="420" t="s">
        <v>66</v>
      </c>
      <c r="D88" s="383" t="s">
        <v>67</v>
      </c>
      <c r="E88" s="383">
        <v>16</v>
      </c>
      <c r="F88" s="384"/>
      <c r="G88" s="169">
        <f t="shared" si="3"/>
        <v>0</v>
      </c>
      <c r="H88" s="18"/>
      <c r="I88" s="17"/>
    </row>
    <row r="89" spans="1:9" ht="16.8">
      <c r="A89" s="198" t="s">
        <v>9</v>
      </c>
      <c r="B89" s="381" t="s">
        <v>68</v>
      </c>
      <c r="C89" s="420" t="s">
        <v>69</v>
      </c>
      <c r="D89" s="383" t="s">
        <v>70</v>
      </c>
      <c r="E89" s="383">
        <v>9.8000000000000007</v>
      </c>
      <c r="F89" s="384"/>
      <c r="G89" s="169">
        <f t="shared" si="3"/>
        <v>0</v>
      </c>
      <c r="H89" s="18"/>
      <c r="I89" s="17"/>
    </row>
    <row r="90" spans="1:9" ht="16.8">
      <c r="A90" s="198" t="s">
        <v>9</v>
      </c>
      <c r="B90" s="381" t="s">
        <v>71</v>
      </c>
      <c r="C90" s="420" t="s">
        <v>72</v>
      </c>
      <c r="D90" s="383" t="s">
        <v>67</v>
      </c>
      <c r="E90" s="383">
        <v>16</v>
      </c>
      <c r="F90" s="384"/>
      <c r="G90" s="169">
        <f>ROUND((E90*F90),2)</f>
        <v>0</v>
      </c>
      <c r="H90" s="18"/>
      <c r="I90" s="17"/>
    </row>
    <row r="91" spans="1:9" ht="16.8">
      <c r="A91" s="198" t="s">
        <v>9</v>
      </c>
      <c r="B91" s="381" t="s">
        <v>73</v>
      </c>
      <c r="C91" s="420" t="s">
        <v>74</v>
      </c>
      <c r="D91" s="383" t="s">
        <v>67</v>
      </c>
      <c r="E91" s="383">
        <v>16</v>
      </c>
      <c r="F91" s="384"/>
      <c r="G91" s="169">
        <f t="shared" ref="G91:G94" si="4">ROUND((E91*F91),2)</f>
        <v>0</v>
      </c>
      <c r="H91" s="18"/>
      <c r="I91" s="17"/>
    </row>
    <row r="92" spans="1:9">
      <c r="A92" s="198" t="s">
        <v>9</v>
      </c>
      <c r="B92" s="381" t="s">
        <v>75</v>
      </c>
      <c r="C92" s="420" t="s">
        <v>114</v>
      </c>
      <c r="D92" s="383" t="s">
        <v>49</v>
      </c>
      <c r="E92" s="383">
        <v>1</v>
      </c>
      <c r="F92" s="384"/>
      <c r="G92" s="169">
        <f t="shared" si="4"/>
        <v>0</v>
      </c>
      <c r="H92" s="18"/>
      <c r="I92" s="17"/>
    </row>
    <row r="93" spans="1:9" ht="15.6">
      <c r="A93" s="198" t="s">
        <v>9</v>
      </c>
      <c r="B93" s="381" t="s">
        <v>77</v>
      </c>
      <c r="C93" s="421" t="s">
        <v>88</v>
      </c>
      <c r="D93" s="422" t="s">
        <v>49</v>
      </c>
      <c r="E93" s="422">
        <v>1</v>
      </c>
      <c r="F93" s="384"/>
      <c r="G93" s="169">
        <f t="shared" si="4"/>
        <v>0</v>
      </c>
      <c r="H93" s="18"/>
      <c r="I93" s="17"/>
    </row>
    <row r="94" spans="1:9" ht="16.2" thickBot="1">
      <c r="A94" s="198" t="s">
        <v>9</v>
      </c>
      <c r="B94" s="381" t="s">
        <v>79</v>
      </c>
      <c r="C94" s="421" t="s">
        <v>90</v>
      </c>
      <c r="D94" s="422" t="s">
        <v>49</v>
      </c>
      <c r="E94" s="422">
        <v>1</v>
      </c>
      <c r="F94" s="384"/>
      <c r="G94" s="169">
        <f t="shared" si="4"/>
        <v>0</v>
      </c>
      <c r="H94" s="18"/>
      <c r="I94" s="17"/>
    </row>
    <row r="95" spans="1:9" ht="28.2" thickBot="1">
      <c r="A95" s="199" t="s">
        <v>9</v>
      </c>
      <c r="B95" s="393" t="s">
        <v>81</v>
      </c>
      <c r="C95" s="423" t="s">
        <v>92</v>
      </c>
      <c r="D95" s="395" t="s">
        <v>49</v>
      </c>
      <c r="E95" s="395">
        <v>1</v>
      </c>
      <c r="F95" s="396"/>
      <c r="G95" s="175">
        <f>ROUND((E95*F95),2)</f>
        <v>0</v>
      </c>
      <c r="H95" s="389" t="s">
        <v>93</v>
      </c>
      <c r="I95" s="390">
        <f>ROUND(SUM(G63:G95),2)</f>
        <v>0</v>
      </c>
    </row>
    <row r="96" spans="1:9" ht="170.4" customHeight="1">
      <c r="A96" s="192" t="s">
        <v>94</v>
      </c>
      <c r="B96" s="377" t="s">
        <v>10</v>
      </c>
      <c r="C96" s="378" t="s">
        <v>95</v>
      </c>
      <c r="D96" s="379" t="s">
        <v>49</v>
      </c>
      <c r="E96" s="379">
        <v>1</v>
      </c>
      <c r="F96" s="380"/>
      <c r="G96" s="197">
        <f t="shared" ref="G96:G107" si="5">ROUND((E96*F96),2)</f>
        <v>0</v>
      </c>
      <c r="H96" s="18"/>
      <c r="I96" s="17"/>
    </row>
    <row r="97" spans="1:9">
      <c r="A97" s="198" t="s">
        <v>94</v>
      </c>
      <c r="B97" s="381" t="s">
        <v>13</v>
      </c>
      <c r="C97" s="420" t="s">
        <v>96</v>
      </c>
      <c r="D97" s="383" t="s">
        <v>15</v>
      </c>
      <c r="E97" s="383">
        <v>4</v>
      </c>
      <c r="F97" s="384"/>
      <c r="G97" s="169">
        <f t="shared" si="5"/>
        <v>0</v>
      </c>
      <c r="H97" s="18"/>
      <c r="I97" s="17"/>
    </row>
    <row r="98" spans="1:9">
      <c r="A98" s="198" t="s">
        <v>94</v>
      </c>
      <c r="B98" s="381" t="s">
        <v>16</v>
      </c>
      <c r="C98" s="420" t="s">
        <v>97</v>
      </c>
      <c r="D98" s="383" t="s">
        <v>15</v>
      </c>
      <c r="E98" s="383">
        <v>4</v>
      </c>
      <c r="F98" s="384"/>
      <c r="G98" s="169">
        <f t="shared" si="5"/>
        <v>0</v>
      </c>
      <c r="H98" s="18"/>
      <c r="I98" s="17"/>
    </row>
    <row r="99" spans="1:9">
      <c r="A99" s="198" t="s">
        <v>94</v>
      </c>
      <c r="B99" s="381" t="s">
        <v>18</v>
      </c>
      <c r="C99" s="420" t="s">
        <v>98</v>
      </c>
      <c r="D99" s="383" t="s">
        <v>20</v>
      </c>
      <c r="E99" s="383">
        <v>94</v>
      </c>
      <c r="F99" s="384"/>
      <c r="G99" s="169">
        <f t="shared" si="5"/>
        <v>0</v>
      </c>
      <c r="H99" s="18"/>
      <c r="I99" s="17"/>
    </row>
    <row r="100" spans="1:9">
      <c r="A100" s="198" t="s">
        <v>94</v>
      </c>
      <c r="B100" s="381" t="s">
        <v>21</v>
      </c>
      <c r="C100" s="420" t="s">
        <v>99</v>
      </c>
      <c r="D100" s="383" t="s">
        <v>20</v>
      </c>
      <c r="E100" s="383">
        <v>28</v>
      </c>
      <c r="F100" s="384"/>
      <c r="G100" s="169">
        <f t="shared" si="5"/>
        <v>0</v>
      </c>
      <c r="H100" s="18"/>
      <c r="I100" s="17"/>
    </row>
    <row r="101" spans="1:9" ht="16.8">
      <c r="A101" s="198" t="s">
        <v>94</v>
      </c>
      <c r="B101" s="381" t="s">
        <v>23</v>
      </c>
      <c r="C101" s="420" t="s">
        <v>100</v>
      </c>
      <c r="D101" s="383" t="s">
        <v>49</v>
      </c>
      <c r="E101" s="383">
        <v>10</v>
      </c>
      <c r="F101" s="384"/>
      <c r="G101" s="169">
        <f t="shared" si="5"/>
        <v>0</v>
      </c>
      <c r="H101" s="18"/>
      <c r="I101" s="17"/>
    </row>
    <row r="102" spans="1:9">
      <c r="A102" s="198" t="s">
        <v>94</v>
      </c>
      <c r="B102" s="381" t="s">
        <v>25</v>
      </c>
      <c r="C102" s="420" t="s">
        <v>101</v>
      </c>
      <c r="D102" s="383" t="s">
        <v>20</v>
      </c>
      <c r="E102" s="383">
        <v>42</v>
      </c>
      <c r="F102" s="384"/>
      <c r="G102" s="169">
        <f t="shared" si="5"/>
        <v>0</v>
      </c>
      <c r="H102" s="18"/>
      <c r="I102" s="17"/>
    </row>
    <row r="103" spans="1:9">
      <c r="A103" s="198" t="s">
        <v>94</v>
      </c>
      <c r="B103" s="381" t="s">
        <v>27</v>
      </c>
      <c r="C103" s="420" t="s">
        <v>102</v>
      </c>
      <c r="D103" s="383" t="s">
        <v>20</v>
      </c>
      <c r="E103" s="383">
        <v>22</v>
      </c>
      <c r="F103" s="384"/>
      <c r="G103" s="169">
        <f t="shared" si="5"/>
        <v>0</v>
      </c>
      <c r="H103" s="18"/>
      <c r="I103" s="17"/>
    </row>
    <row r="104" spans="1:9">
      <c r="A104" s="198" t="s">
        <v>94</v>
      </c>
      <c r="B104" s="381" t="s">
        <v>29</v>
      </c>
      <c r="C104" s="420" t="s">
        <v>103</v>
      </c>
      <c r="D104" s="383" t="s">
        <v>20</v>
      </c>
      <c r="E104" s="383">
        <v>22</v>
      </c>
      <c r="F104" s="384"/>
      <c r="G104" s="169">
        <f t="shared" si="5"/>
        <v>0</v>
      </c>
      <c r="H104" s="18"/>
      <c r="I104" s="17"/>
    </row>
    <row r="105" spans="1:9">
      <c r="A105" s="198" t="s">
        <v>94</v>
      </c>
      <c r="B105" s="381" t="s">
        <v>31</v>
      </c>
      <c r="C105" s="420" t="s">
        <v>104</v>
      </c>
      <c r="D105" s="383" t="s">
        <v>49</v>
      </c>
      <c r="E105" s="383">
        <v>4</v>
      </c>
      <c r="F105" s="384"/>
      <c r="G105" s="169">
        <f t="shared" si="5"/>
        <v>0</v>
      </c>
      <c r="H105" s="18"/>
      <c r="I105" s="17"/>
    </row>
    <row r="106" spans="1:9" ht="15" thickBot="1">
      <c r="A106" s="198" t="s">
        <v>94</v>
      </c>
      <c r="B106" s="381" t="s">
        <v>33</v>
      </c>
      <c r="C106" s="420" t="s">
        <v>105</v>
      </c>
      <c r="D106" s="383" t="s">
        <v>15</v>
      </c>
      <c r="E106" s="383">
        <v>4</v>
      </c>
      <c r="F106" s="384"/>
      <c r="G106" s="169">
        <f t="shared" si="5"/>
        <v>0</v>
      </c>
      <c r="H106" s="18"/>
      <c r="I106" s="17"/>
    </row>
    <row r="107" spans="1:9" ht="28.2" thickBot="1">
      <c r="A107" s="199" t="s">
        <v>94</v>
      </c>
      <c r="B107" s="393" t="s">
        <v>35</v>
      </c>
      <c r="C107" s="423" t="s">
        <v>106</v>
      </c>
      <c r="D107" s="395" t="s">
        <v>49</v>
      </c>
      <c r="E107" s="395">
        <v>5</v>
      </c>
      <c r="F107" s="396"/>
      <c r="G107" s="175">
        <f t="shared" si="5"/>
        <v>0</v>
      </c>
      <c r="H107" s="389" t="s">
        <v>110</v>
      </c>
      <c r="I107" s="390">
        <f>ROUND(SUM(G96:G107),2)</f>
        <v>0</v>
      </c>
    </row>
    <row r="108" spans="1:9" ht="42" thickBot="1">
      <c r="A108" s="441"/>
      <c r="B108" s="442"/>
      <c r="C108" s="21"/>
      <c r="D108" s="22"/>
      <c r="E108" s="443"/>
      <c r="F108" s="411" t="s">
        <v>115</v>
      </c>
      <c r="G108" s="412">
        <f>SUM(G63:G107)</f>
        <v>0</v>
      </c>
      <c r="H108" s="18"/>
      <c r="I108" s="17"/>
    </row>
  </sheetData>
  <mergeCells count="3">
    <mergeCell ref="A1:G2"/>
    <mergeCell ref="A4:G4"/>
    <mergeCell ref="A61:G61"/>
  </mergeCells>
  <pageMargins left="0.7" right="0.7" top="0.75" bottom="0.75" header="0.3" footer="0.3"/>
  <pageSetup paperSize="9" orientation="portrait" horizontalDpi="3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55EC-F429-4B65-9934-2D8485FC2D14}">
  <dimension ref="A1:I92"/>
  <sheetViews>
    <sheetView topLeftCell="F65" zoomScaleNormal="100" workbookViewId="0">
      <selection activeCell="C12" sqref="C12"/>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708</v>
      </c>
      <c r="B3" s="453"/>
      <c r="C3" s="453"/>
      <c r="D3" s="453"/>
      <c r="E3" s="453"/>
      <c r="F3" s="453"/>
      <c r="G3" s="453"/>
      <c r="H3" s="45"/>
      <c r="I3" s="45"/>
    </row>
    <row r="4" spans="1:9" ht="33" customHeight="1">
      <c r="A4" s="453" t="s">
        <v>709</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5.25" customHeight="1">
      <c r="A6" s="192" t="s">
        <v>611</v>
      </c>
      <c r="B6" s="213">
        <v>1</v>
      </c>
      <c r="C6" s="214" t="s">
        <v>612</v>
      </c>
      <c r="D6" s="215"/>
      <c r="E6" s="216"/>
      <c r="F6" s="196"/>
      <c r="G6" s="217"/>
      <c r="H6" s="46"/>
      <c r="I6" s="46"/>
    </row>
    <row r="7" spans="1:9" ht="33" customHeight="1">
      <c r="A7" s="260" t="s">
        <v>611</v>
      </c>
      <c r="B7" s="218" t="s">
        <v>613</v>
      </c>
      <c r="C7" s="34" t="s">
        <v>614</v>
      </c>
      <c r="D7" s="219" t="s">
        <v>49</v>
      </c>
      <c r="E7" s="33">
        <v>1</v>
      </c>
      <c r="F7" s="57"/>
      <c r="G7" s="169">
        <f t="shared" ref="G7:G70" si="0">ROUND((E7*F7),2)</f>
        <v>0</v>
      </c>
      <c r="H7" s="46"/>
      <c r="I7" s="46"/>
    </row>
    <row r="8" spans="1:9" ht="33" customHeight="1">
      <c r="A8" s="260" t="s">
        <v>611</v>
      </c>
      <c r="B8" s="218" t="s">
        <v>615</v>
      </c>
      <c r="C8" s="34" t="s">
        <v>616</v>
      </c>
      <c r="D8" s="219" t="s">
        <v>49</v>
      </c>
      <c r="E8" s="33">
        <v>1</v>
      </c>
      <c r="F8" s="57"/>
      <c r="G8" s="169">
        <f t="shared" si="0"/>
        <v>0</v>
      </c>
      <c r="H8" s="46"/>
      <c r="I8" s="46"/>
    </row>
    <row r="9" spans="1:9" ht="33" customHeight="1">
      <c r="A9" s="260" t="s">
        <v>611</v>
      </c>
      <c r="B9" s="218" t="s">
        <v>617</v>
      </c>
      <c r="C9" s="34" t="s">
        <v>618</v>
      </c>
      <c r="D9" s="219" t="s">
        <v>49</v>
      </c>
      <c r="E9" s="33">
        <v>1</v>
      </c>
      <c r="F9" s="57"/>
      <c r="G9" s="169">
        <f t="shared" si="0"/>
        <v>0</v>
      </c>
      <c r="H9" s="46"/>
      <c r="I9" s="46"/>
    </row>
    <row r="10" spans="1:9" ht="33" customHeight="1">
      <c r="A10" s="496" t="s">
        <v>611</v>
      </c>
      <c r="B10" s="497" t="s">
        <v>619</v>
      </c>
      <c r="C10" s="503" t="s">
        <v>710</v>
      </c>
      <c r="D10" s="500" t="s">
        <v>49</v>
      </c>
      <c r="E10" s="501">
        <v>6</v>
      </c>
      <c r="F10" s="502"/>
      <c r="G10" s="454">
        <f t="shared" si="0"/>
        <v>0</v>
      </c>
      <c r="H10" s="46"/>
      <c r="I10" s="46"/>
    </row>
    <row r="11" spans="1:9" ht="26.25" customHeight="1">
      <c r="A11" s="496"/>
      <c r="B11" s="497"/>
      <c r="C11" s="503"/>
      <c r="D11" s="500"/>
      <c r="E11" s="501"/>
      <c r="F11" s="502"/>
      <c r="G11" s="454"/>
      <c r="H11" s="46"/>
      <c r="I11" s="46"/>
    </row>
    <row r="12" spans="1:9" ht="33" customHeight="1">
      <c r="A12" s="260" t="s">
        <v>611</v>
      </c>
      <c r="B12" s="218" t="s">
        <v>621</v>
      </c>
      <c r="C12" s="34" t="s">
        <v>622</v>
      </c>
      <c r="D12" s="219" t="s">
        <v>49</v>
      </c>
      <c r="E12" s="33">
        <v>2</v>
      </c>
      <c r="F12" s="57"/>
      <c r="G12" s="169">
        <f t="shared" si="0"/>
        <v>0</v>
      </c>
      <c r="H12" s="46"/>
      <c r="I12" s="46"/>
    </row>
    <row r="13" spans="1:9" ht="33" customHeight="1">
      <c r="A13" s="260" t="s">
        <v>611</v>
      </c>
      <c r="B13" s="218" t="s">
        <v>623</v>
      </c>
      <c r="C13" s="34" t="s">
        <v>624</v>
      </c>
      <c r="D13" s="219" t="s">
        <v>15</v>
      </c>
      <c r="E13" s="33">
        <v>2</v>
      </c>
      <c r="F13" s="57"/>
      <c r="G13" s="169">
        <f t="shared" si="0"/>
        <v>0</v>
      </c>
      <c r="H13" s="46"/>
      <c r="I13" s="46"/>
    </row>
    <row r="14" spans="1:9" ht="33" customHeight="1">
      <c r="A14" s="260" t="s">
        <v>611</v>
      </c>
      <c r="B14" s="218" t="s">
        <v>625</v>
      </c>
      <c r="C14" s="34" t="s">
        <v>626</v>
      </c>
      <c r="D14" s="219" t="s">
        <v>15</v>
      </c>
      <c r="E14" s="33">
        <v>2</v>
      </c>
      <c r="F14" s="57"/>
      <c r="G14" s="169">
        <f t="shared" si="0"/>
        <v>0</v>
      </c>
      <c r="H14" s="46"/>
      <c r="I14" s="46"/>
    </row>
    <row r="15" spans="1:9" ht="33" customHeight="1">
      <c r="A15" s="260" t="s">
        <v>611</v>
      </c>
      <c r="B15" s="218" t="s">
        <v>627</v>
      </c>
      <c r="C15" s="34" t="s">
        <v>628</v>
      </c>
      <c r="D15" s="219" t="s">
        <v>15</v>
      </c>
      <c r="E15" s="33">
        <v>2</v>
      </c>
      <c r="F15" s="57"/>
      <c r="G15" s="169">
        <f t="shared" si="0"/>
        <v>0</v>
      </c>
      <c r="H15" s="46"/>
      <c r="I15" s="46"/>
    </row>
    <row r="16" spans="1:9" ht="33" customHeight="1">
      <c r="A16" s="260" t="s">
        <v>611</v>
      </c>
      <c r="B16" s="218" t="s">
        <v>629</v>
      </c>
      <c r="C16" s="34" t="s">
        <v>630</v>
      </c>
      <c r="D16" s="219" t="s">
        <v>12</v>
      </c>
      <c r="E16" s="33">
        <v>2</v>
      </c>
      <c r="F16" s="57"/>
      <c r="G16" s="169">
        <f t="shared" si="0"/>
        <v>0</v>
      </c>
      <c r="H16" s="46"/>
      <c r="I16" s="46"/>
    </row>
    <row r="17" spans="1:9" ht="33" customHeight="1">
      <c r="A17" s="260" t="s">
        <v>611</v>
      </c>
      <c r="B17" s="218" t="s">
        <v>631</v>
      </c>
      <c r="C17" s="124" t="s">
        <v>632</v>
      </c>
      <c r="D17" s="219" t="s">
        <v>12</v>
      </c>
      <c r="E17" s="33">
        <v>2</v>
      </c>
      <c r="F17" s="57"/>
      <c r="G17" s="169">
        <f t="shared" si="0"/>
        <v>0</v>
      </c>
      <c r="H17" s="46"/>
      <c r="I17" s="46"/>
    </row>
    <row r="18" spans="1:9" ht="33" customHeight="1">
      <c r="A18" s="260" t="s">
        <v>611</v>
      </c>
      <c r="B18" s="218" t="s">
        <v>633</v>
      </c>
      <c r="C18" s="34" t="s">
        <v>634</v>
      </c>
      <c r="D18" s="219" t="s">
        <v>12</v>
      </c>
      <c r="E18" s="33">
        <v>2</v>
      </c>
      <c r="F18" s="57"/>
      <c r="G18" s="169">
        <f t="shared" si="0"/>
        <v>0</v>
      </c>
      <c r="H18" s="46"/>
      <c r="I18" s="46"/>
    </row>
    <row r="19" spans="1:9" ht="33" customHeight="1">
      <c r="A19" s="260" t="s">
        <v>611</v>
      </c>
      <c r="B19" s="218" t="s">
        <v>635</v>
      </c>
      <c r="C19" s="34" t="s">
        <v>640</v>
      </c>
      <c r="D19" s="219" t="s">
        <v>20</v>
      </c>
      <c r="E19" s="33">
        <v>46</v>
      </c>
      <c r="F19" s="57"/>
      <c r="G19" s="169">
        <f t="shared" si="0"/>
        <v>0</v>
      </c>
      <c r="H19" s="46"/>
      <c r="I19" s="46"/>
    </row>
    <row r="20" spans="1:9" ht="33" customHeight="1">
      <c r="A20" s="260" t="s">
        <v>611</v>
      </c>
      <c r="B20" s="218" t="s">
        <v>637</v>
      </c>
      <c r="C20" s="124" t="s">
        <v>642</v>
      </c>
      <c r="D20" s="220" t="s">
        <v>20</v>
      </c>
      <c r="E20" s="33">
        <v>23</v>
      </c>
      <c r="F20" s="57"/>
      <c r="G20" s="169">
        <f t="shared" si="0"/>
        <v>0</v>
      </c>
      <c r="H20" s="46"/>
      <c r="I20" s="46"/>
    </row>
    <row r="21" spans="1:9" ht="33" customHeight="1">
      <c r="A21" s="260" t="s">
        <v>611</v>
      </c>
      <c r="B21" s="218" t="s">
        <v>639</v>
      </c>
      <c r="C21" s="124" t="s">
        <v>644</v>
      </c>
      <c r="D21" s="220" t="s">
        <v>20</v>
      </c>
      <c r="E21" s="122">
        <v>25</v>
      </c>
      <c r="F21" s="57"/>
      <c r="G21" s="169">
        <f t="shared" si="0"/>
        <v>0</v>
      </c>
      <c r="H21" s="46"/>
      <c r="I21" s="46"/>
    </row>
    <row r="22" spans="1:9" ht="33" customHeight="1">
      <c r="A22" s="260" t="s">
        <v>611</v>
      </c>
      <c r="B22" s="218" t="s">
        <v>641</v>
      </c>
      <c r="C22" s="124" t="s">
        <v>646</v>
      </c>
      <c r="D22" s="220" t="s">
        <v>20</v>
      </c>
      <c r="E22" s="122">
        <v>98</v>
      </c>
      <c r="F22" s="57"/>
      <c r="G22" s="169">
        <f t="shared" si="0"/>
        <v>0</v>
      </c>
      <c r="H22" s="46"/>
      <c r="I22" s="46"/>
    </row>
    <row r="23" spans="1:9" ht="33" customHeight="1">
      <c r="A23" s="260" t="s">
        <v>611</v>
      </c>
      <c r="B23" s="218" t="s">
        <v>643</v>
      </c>
      <c r="C23" s="124" t="s">
        <v>648</v>
      </c>
      <c r="D23" s="220" t="s">
        <v>20</v>
      </c>
      <c r="E23" s="122">
        <v>40</v>
      </c>
      <c r="F23" s="57"/>
      <c r="G23" s="169">
        <f t="shared" si="0"/>
        <v>0</v>
      </c>
      <c r="H23" s="46"/>
      <c r="I23" s="46"/>
    </row>
    <row r="24" spans="1:9" ht="33" customHeight="1">
      <c r="A24" s="260" t="s">
        <v>611</v>
      </c>
      <c r="B24" s="218" t="s">
        <v>645</v>
      </c>
      <c r="C24" s="34" t="s">
        <v>649</v>
      </c>
      <c r="D24" s="219" t="s">
        <v>12</v>
      </c>
      <c r="E24" s="33">
        <v>2</v>
      </c>
      <c r="F24" s="57"/>
      <c r="G24" s="169">
        <f t="shared" si="0"/>
        <v>0</v>
      </c>
      <c r="H24" s="46"/>
      <c r="I24" s="46"/>
    </row>
    <row r="25" spans="1:9" ht="33" customHeight="1">
      <c r="A25" s="260" t="s">
        <v>611</v>
      </c>
      <c r="B25" s="218" t="s">
        <v>647</v>
      </c>
      <c r="C25" s="34" t="s">
        <v>650</v>
      </c>
      <c r="D25" s="219" t="s">
        <v>12</v>
      </c>
      <c r="E25" s="33">
        <v>1</v>
      </c>
      <c r="F25" s="57"/>
      <c r="G25" s="169">
        <f t="shared" si="0"/>
        <v>0</v>
      </c>
      <c r="H25" s="46"/>
      <c r="I25" s="46"/>
    </row>
    <row r="26" spans="1:9" ht="33" customHeight="1">
      <c r="A26" s="260" t="s">
        <v>611</v>
      </c>
      <c r="B26" s="218" t="s">
        <v>711</v>
      </c>
      <c r="C26" s="124" t="s">
        <v>651</v>
      </c>
      <c r="D26" s="220" t="s">
        <v>20</v>
      </c>
      <c r="E26" s="122">
        <v>73</v>
      </c>
      <c r="F26" s="57"/>
      <c r="G26" s="169">
        <f t="shared" si="0"/>
        <v>0</v>
      </c>
      <c r="H26" s="54"/>
      <c r="I26" s="55"/>
    </row>
    <row r="27" spans="1:9" ht="33" customHeight="1" thickBot="1">
      <c r="A27" s="261" t="s">
        <v>611</v>
      </c>
      <c r="B27" s="271">
        <v>20</v>
      </c>
      <c r="C27" s="222" t="s">
        <v>652</v>
      </c>
      <c r="D27" s="223" t="s">
        <v>20</v>
      </c>
      <c r="E27" s="125">
        <v>18</v>
      </c>
      <c r="F27" s="262"/>
      <c r="G27" s="175">
        <f t="shared" si="0"/>
        <v>0</v>
      </c>
      <c r="H27" s="71" t="s">
        <v>93</v>
      </c>
      <c r="I27" s="53">
        <f>ROUND(SUM(G7:G27),2)</f>
        <v>0</v>
      </c>
    </row>
    <row r="28" spans="1:9" ht="33" customHeight="1">
      <c r="A28" s="250" t="s">
        <v>611</v>
      </c>
      <c r="B28" s="251">
        <v>1.1000000000000001</v>
      </c>
      <c r="C28" s="252" t="s">
        <v>653</v>
      </c>
      <c r="D28" s="253"/>
      <c r="E28" s="254"/>
      <c r="F28" s="255"/>
      <c r="G28" s="185"/>
      <c r="H28" s="54"/>
      <c r="I28" s="55"/>
    </row>
    <row r="29" spans="1:9" ht="33" customHeight="1">
      <c r="A29" s="198" t="s">
        <v>611</v>
      </c>
      <c r="B29" s="218" t="s">
        <v>613</v>
      </c>
      <c r="C29" s="34" t="s">
        <v>654</v>
      </c>
      <c r="D29" s="219" t="s">
        <v>20</v>
      </c>
      <c r="E29" s="33">
        <v>22</v>
      </c>
      <c r="F29" s="4"/>
      <c r="G29" s="169">
        <f t="shared" si="0"/>
        <v>0</v>
      </c>
      <c r="H29" s="54"/>
      <c r="I29" s="55"/>
    </row>
    <row r="30" spans="1:9" ht="33" customHeight="1" thickBot="1">
      <c r="A30" s="228" t="s">
        <v>611</v>
      </c>
      <c r="B30" s="229" t="s">
        <v>615</v>
      </c>
      <c r="C30" s="230" t="s">
        <v>651</v>
      </c>
      <c r="D30" s="231" t="s">
        <v>20</v>
      </c>
      <c r="E30" s="232">
        <v>18</v>
      </c>
      <c r="F30" s="3"/>
      <c r="G30" s="233">
        <f t="shared" si="0"/>
        <v>0</v>
      </c>
      <c r="H30" s="71" t="s">
        <v>110</v>
      </c>
      <c r="I30" s="53">
        <f>ROUND(SUM(G28:G30),2)</f>
        <v>0</v>
      </c>
    </row>
    <row r="31" spans="1:9" ht="33" customHeight="1">
      <c r="A31" s="192" t="s">
        <v>655</v>
      </c>
      <c r="B31" s="234">
        <v>2</v>
      </c>
      <c r="C31" s="214" t="s">
        <v>656</v>
      </c>
      <c r="D31" s="235" t="s">
        <v>657</v>
      </c>
      <c r="E31" s="236"/>
      <c r="F31" s="205"/>
      <c r="G31" s="197"/>
      <c r="H31" s="54"/>
      <c r="I31" s="55"/>
    </row>
    <row r="32" spans="1:9" ht="33" customHeight="1">
      <c r="A32" s="198" t="s">
        <v>655</v>
      </c>
      <c r="B32" s="218" t="s">
        <v>613</v>
      </c>
      <c r="C32" s="34" t="s">
        <v>658</v>
      </c>
      <c r="D32" s="219" t="s">
        <v>12</v>
      </c>
      <c r="E32" s="33">
        <v>1</v>
      </c>
      <c r="F32" s="58"/>
      <c r="G32" s="169">
        <f t="shared" si="0"/>
        <v>0</v>
      </c>
      <c r="H32" s="54"/>
      <c r="I32" s="55"/>
    </row>
    <row r="33" spans="1:9" ht="33" customHeight="1">
      <c r="A33" s="198" t="s">
        <v>655</v>
      </c>
      <c r="B33" s="237">
        <v>2</v>
      </c>
      <c r="C33" s="34" t="s">
        <v>659</v>
      </c>
      <c r="D33" s="219" t="s">
        <v>12</v>
      </c>
      <c r="E33" s="33">
        <v>1</v>
      </c>
      <c r="F33" s="58"/>
      <c r="G33" s="169">
        <f t="shared" si="0"/>
        <v>0</v>
      </c>
    </row>
    <row r="34" spans="1:9" ht="33" customHeight="1">
      <c r="A34" s="198" t="s">
        <v>655</v>
      </c>
      <c r="B34" s="218" t="s">
        <v>617</v>
      </c>
      <c r="C34" s="34" t="s">
        <v>660</v>
      </c>
      <c r="D34" s="219" t="s">
        <v>12</v>
      </c>
      <c r="E34" s="33">
        <v>1</v>
      </c>
      <c r="F34" s="58"/>
      <c r="G34" s="169">
        <f t="shared" si="0"/>
        <v>0</v>
      </c>
      <c r="H34" s="54"/>
      <c r="I34" s="55"/>
    </row>
    <row r="35" spans="1:9" ht="33" customHeight="1">
      <c r="A35" s="198" t="s">
        <v>655</v>
      </c>
      <c r="B35" s="218" t="s">
        <v>619</v>
      </c>
      <c r="C35" s="34" t="s">
        <v>661</v>
      </c>
      <c r="D35" s="219" t="s">
        <v>12</v>
      </c>
      <c r="E35" s="33">
        <v>1</v>
      </c>
      <c r="F35" s="58"/>
      <c r="G35" s="169">
        <f t="shared" si="0"/>
        <v>0</v>
      </c>
    </row>
    <row r="36" spans="1:9" ht="50.25" customHeight="1">
      <c r="A36" s="198" t="s">
        <v>655</v>
      </c>
      <c r="B36" s="218" t="s">
        <v>621</v>
      </c>
      <c r="C36" s="34" t="s">
        <v>662</v>
      </c>
      <c r="D36" s="219" t="s">
        <v>12</v>
      </c>
      <c r="E36" s="33">
        <v>1</v>
      </c>
      <c r="F36" s="58"/>
      <c r="G36" s="169">
        <f t="shared" si="0"/>
        <v>0</v>
      </c>
      <c r="H36" s="54"/>
      <c r="I36" s="55"/>
    </row>
    <row r="37" spans="1:9" ht="33" customHeight="1">
      <c r="A37" s="198" t="s">
        <v>655</v>
      </c>
      <c r="B37" s="218" t="s">
        <v>623</v>
      </c>
      <c r="C37" s="34" t="s">
        <v>663</v>
      </c>
      <c r="D37" s="219" t="s">
        <v>664</v>
      </c>
      <c r="E37" s="33">
        <v>8</v>
      </c>
      <c r="F37" s="58"/>
      <c r="G37" s="169">
        <f t="shared" si="0"/>
        <v>0</v>
      </c>
      <c r="H37" s="54"/>
      <c r="I37" s="55"/>
    </row>
    <row r="38" spans="1:9" ht="33" customHeight="1">
      <c r="A38" s="198" t="s">
        <v>655</v>
      </c>
      <c r="B38" s="237">
        <v>7</v>
      </c>
      <c r="C38" s="34" t="s">
        <v>665</v>
      </c>
      <c r="D38" s="219" t="s">
        <v>20</v>
      </c>
      <c r="E38" s="122">
        <v>40</v>
      </c>
      <c r="F38" s="58"/>
      <c r="G38" s="169">
        <f t="shared" si="0"/>
        <v>0</v>
      </c>
      <c r="H38" s="54"/>
      <c r="I38" s="55"/>
    </row>
    <row r="39" spans="1:9" ht="33" customHeight="1">
      <c r="A39" s="198" t="s">
        <v>655</v>
      </c>
      <c r="B39" s="218" t="s">
        <v>627</v>
      </c>
      <c r="C39" s="34" t="s">
        <v>666</v>
      </c>
      <c r="D39" s="219" t="s">
        <v>20</v>
      </c>
      <c r="E39" s="122">
        <v>50</v>
      </c>
      <c r="F39" s="58"/>
      <c r="G39" s="169">
        <f t="shared" si="0"/>
        <v>0</v>
      </c>
      <c r="H39" s="54"/>
      <c r="I39" s="55"/>
    </row>
    <row r="40" spans="1:9" ht="33" customHeight="1">
      <c r="A40" s="198" t="s">
        <v>655</v>
      </c>
      <c r="B40" s="237">
        <v>9</v>
      </c>
      <c r="C40" s="34" t="s">
        <v>667</v>
      </c>
      <c r="D40" s="219" t="s">
        <v>20</v>
      </c>
      <c r="E40" s="122">
        <v>40</v>
      </c>
      <c r="F40" s="58"/>
      <c r="G40" s="169">
        <f t="shared" si="0"/>
        <v>0</v>
      </c>
      <c r="H40" s="54"/>
      <c r="I40" s="55"/>
    </row>
    <row r="41" spans="1:9" ht="33" customHeight="1">
      <c r="A41" s="198" t="s">
        <v>655</v>
      </c>
      <c r="B41" s="237">
        <v>10</v>
      </c>
      <c r="C41" s="34" t="s">
        <v>668</v>
      </c>
      <c r="D41" s="219" t="s">
        <v>20</v>
      </c>
      <c r="E41" s="122">
        <v>40</v>
      </c>
      <c r="F41" s="58"/>
      <c r="G41" s="169">
        <f t="shared" si="0"/>
        <v>0</v>
      </c>
      <c r="H41" s="54"/>
      <c r="I41" s="55"/>
    </row>
    <row r="42" spans="1:9" ht="33" customHeight="1">
      <c r="A42" s="198" t="s">
        <v>655</v>
      </c>
      <c r="B42" s="237">
        <v>11</v>
      </c>
      <c r="C42" s="34" t="s">
        <v>669</v>
      </c>
      <c r="D42" s="219" t="s">
        <v>20</v>
      </c>
      <c r="E42" s="33">
        <v>73</v>
      </c>
      <c r="F42" s="263"/>
      <c r="G42" s="169">
        <f t="shared" si="0"/>
        <v>0</v>
      </c>
    </row>
    <row r="43" spans="1:9" ht="33" customHeight="1">
      <c r="A43" s="198" t="s">
        <v>655</v>
      </c>
      <c r="B43" s="237">
        <v>12</v>
      </c>
      <c r="C43" s="34" t="s">
        <v>670</v>
      </c>
      <c r="D43" s="219" t="s">
        <v>20</v>
      </c>
      <c r="E43" s="33">
        <v>18</v>
      </c>
      <c r="F43" s="264"/>
      <c r="G43" s="169">
        <f t="shared" si="0"/>
        <v>0</v>
      </c>
    </row>
    <row r="44" spans="1:9" ht="33" customHeight="1">
      <c r="A44" s="198" t="s">
        <v>655</v>
      </c>
      <c r="B44" s="237">
        <v>13</v>
      </c>
      <c r="C44" s="34" t="s">
        <v>671</v>
      </c>
      <c r="D44" s="219" t="s">
        <v>15</v>
      </c>
      <c r="E44" s="33">
        <v>2</v>
      </c>
      <c r="F44" s="264"/>
      <c r="G44" s="169">
        <f t="shared" si="0"/>
        <v>0</v>
      </c>
    </row>
    <row r="45" spans="1:9" ht="33" customHeight="1">
      <c r="A45" s="198" t="s">
        <v>655</v>
      </c>
      <c r="B45" s="237">
        <v>14</v>
      </c>
      <c r="C45" s="34" t="s">
        <v>672</v>
      </c>
      <c r="D45" s="219" t="s">
        <v>12</v>
      </c>
      <c r="E45" s="33">
        <v>2</v>
      </c>
      <c r="F45" s="264"/>
      <c r="G45" s="169">
        <f t="shared" si="0"/>
        <v>0</v>
      </c>
    </row>
    <row r="46" spans="1:9" s="18" customFormat="1" ht="33" customHeight="1">
      <c r="A46" s="198" t="s">
        <v>655</v>
      </c>
      <c r="B46" s="218" t="s">
        <v>641</v>
      </c>
      <c r="C46" s="34" t="s">
        <v>674</v>
      </c>
      <c r="D46" s="219" t="s">
        <v>12</v>
      </c>
      <c r="E46" s="33">
        <v>6</v>
      </c>
      <c r="F46" s="264"/>
      <c r="G46" s="169">
        <f t="shared" si="0"/>
        <v>0</v>
      </c>
      <c r="I46" s="17"/>
    </row>
    <row r="47" spans="1:9" s="18" customFormat="1" ht="33" customHeight="1">
      <c r="A47" s="198" t="s">
        <v>655</v>
      </c>
      <c r="B47" s="237">
        <v>16</v>
      </c>
      <c r="C47" s="34" t="s">
        <v>675</v>
      </c>
      <c r="D47" s="219" t="s">
        <v>12</v>
      </c>
      <c r="E47" s="33">
        <v>2</v>
      </c>
      <c r="F47" s="264"/>
      <c r="G47" s="169">
        <f t="shared" si="0"/>
        <v>0</v>
      </c>
      <c r="I47" s="17"/>
    </row>
    <row r="48" spans="1:9" s="18" customFormat="1" ht="33" customHeight="1">
      <c r="A48" s="198" t="s">
        <v>655</v>
      </c>
      <c r="B48" s="237">
        <v>17</v>
      </c>
      <c r="C48" s="34" t="s">
        <v>676</v>
      </c>
      <c r="D48" s="219" t="s">
        <v>15</v>
      </c>
      <c r="E48" s="33">
        <v>2</v>
      </c>
      <c r="F48" s="264"/>
      <c r="G48" s="169">
        <f t="shared" si="0"/>
        <v>0</v>
      </c>
      <c r="I48" s="17"/>
    </row>
    <row r="49" spans="1:9" s="18" customFormat="1" ht="33" customHeight="1">
      <c r="A49" s="198" t="s">
        <v>655</v>
      </c>
      <c r="B49" s="218">
        <v>18</v>
      </c>
      <c r="C49" s="34" t="s">
        <v>677</v>
      </c>
      <c r="D49" s="219" t="s">
        <v>15</v>
      </c>
      <c r="E49" s="33">
        <v>2</v>
      </c>
      <c r="F49" s="264"/>
      <c r="G49" s="169">
        <f t="shared" si="0"/>
        <v>0</v>
      </c>
      <c r="I49" s="17"/>
    </row>
    <row r="50" spans="1:9" s="18" customFormat="1" ht="33" customHeight="1">
      <c r="A50" s="198" t="s">
        <v>655</v>
      </c>
      <c r="B50" s="237">
        <v>19</v>
      </c>
      <c r="C50" s="34" t="s">
        <v>679</v>
      </c>
      <c r="D50" s="219" t="s">
        <v>15</v>
      </c>
      <c r="E50" s="33">
        <v>2</v>
      </c>
      <c r="F50" s="264"/>
      <c r="G50" s="169">
        <f t="shared" si="0"/>
        <v>0</v>
      </c>
      <c r="I50" s="17"/>
    </row>
    <row r="51" spans="1:9" s="18" customFormat="1" ht="33" customHeight="1">
      <c r="A51" s="198" t="s">
        <v>655</v>
      </c>
      <c r="B51" s="218" t="s">
        <v>678</v>
      </c>
      <c r="C51" s="34" t="s">
        <v>681</v>
      </c>
      <c r="D51" s="219" t="s">
        <v>12</v>
      </c>
      <c r="E51" s="33">
        <v>2</v>
      </c>
      <c r="F51" s="264"/>
      <c r="G51" s="169">
        <f t="shared" si="0"/>
        <v>0</v>
      </c>
      <c r="I51" s="17"/>
    </row>
    <row r="52" spans="1:9" s="18" customFormat="1" ht="33" customHeight="1">
      <c r="A52" s="198" t="s">
        <v>655</v>
      </c>
      <c r="B52" s="218" t="s">
        <v>680</v>
      </c>
      <c r="C52" s="34" t="s">
        <v>683</v>
      </c>
      <c r="D52" s="219" t="s">
        <v>20</v>
      </c>
      <c r="E52" s="122">
        <v>94</v>
      </c>
      <c r="F52" s="264"/>
      <c r="G52" s="169">
        <f t="shared" si="0"/>
        <v>0</v>
      </c>
      <c r="I52" s="17"/>
    </row>
    <row r="53" spans="1:9" s="18" customFormat="1" ht="33" customHeight="1">
      <c r="A53" s="198" t="s">
        <v>655</v>
      </c>
      <c r="B53" s="218" t="s">
        <v>682</v>
      </c>
      <c r="C53" s="34" t="s">
        <v>684</v>
      </c>
      <c r="D53" s="219" t="s">
        <v>20</v>
      </c>
      <c r="E53" s="122">
        <v>97</v>
      </c>
      <c r="F53" s="264"/>
      <c r="G53" s="169">
        <f t="shared" si="0"/>
        <v>0</v>
      </c>
      <c r="I53" s="17"/>
    </row>
    <row r="54" spans="1:9" s="18" customFormat="1" ht="33" customHeight="1">
      <c r="A54" s="198" t="s">
        <v>655</v>
      </c>
      <c r="B54" s="237">
        <v>23</v>
      </c>
      <c r="C54" s="34" t="s">
        <v>685</v>
      </c>
      <c r="D54" s="219" t="s">
        <v>15</v>
      </c>
      <c r="E54" s="122">
        <v>2</v>
      </c>
      <c r="F54" s="264"/>
      <c r="G54" s="169">
        <f t="shared" si="0"/>
        <v>0</v>
      </c>
      <c r="I54" s="17"/>
    </row>
    <row r="55" spans="1:9" s="18" customFormat="1" ht="33" customHeight="1">
      <c r="A55" s="198" t="s">
        <v>655</v>
      </c>
      <c r="B55" s="237">
        <v>24</v>
      </c>
      <c r="C55" s="34" t="s">
        <v>687</v>
      </c>
      <c r="D55" s="219" t="s">
        <v>15</v>
      </c>
      <c r="E55" s="122">
        <v>10</v>
      </c>
      <c r="F55" s="264"/>
      <c r="G55" s="169">
        <f t="shared" si="0"/>
        <v>0</v>
      </c>
      <c r="I55" s="17"/>
    </row>
    <row r="56" spans="1:9" s="18" customFormat="1" ht="33" customHeight="1">
      <c r="A56" s="198" t="s">
        <v>655</v>
      </c>
      <c r="B56" s="218" t="s">
        <v>686</v>
      </c>
      <c r="C56" s="34" t="s">
        <v>689</v>
      </c>
      <c r="D56" s="219" t="s">
        <v>15</v>
      </c>
      <c r="E56" s="122">
        <v>1</v>
      </c>
      <c r="F56" s="264"/>
      <c r="G56" s="169">
        <f t="shared" si="0"/>
        <v>0</v>
      </c>
      <c r="I56" s="17"/>
    </row>
    <row r="57" spans="1:9" s="18" customFormat="1" ht="33" customHeight="1">
      <c r="A57" s="198" t="s">
        <v>655</v>
      </c>
      <c r="B57" s="218" t="s">
        <v>688</v>
      </c>
      <c r="C57" s="34" t="s">
        <v>691</v>
      </c>
      <c r="D57" s="219" t="s">
        <v>15</v>
      </c>
      <c r="E57" s="122">
        <v>1</v>
      </c>
      <c r="F57" s="264"/>
      <c r="G57" s="169">
        <f t="shared" si="0"/>
        <v>0</v>
      </c>
      <c r="I57" s="17"/>
    </row>
    <row r="58" spans="1:9" s="18" customFormat="1" ht="33" customHeight="1">
      <c r="A58" s="198" t="s">
        <v>655</v>
      </c>
      <c r="B58" s="218" t="s">
        <v>690</v>
      </c>
      <c r="C58" s="34" t="s">
        <v>56</v>
      </c>
      <c r="D58" s="219" t="s">
        <v>15</v>
      </c>
      <c r="E58" s="122">
        <v>14</v>
      </c>
      <c r="F58" s="264"/>
      <c r="G58" s="169">
        <f t="shared" si="0"/>
        <v>0</v>
      </c>
      <c r="I58" s="17"/>
    </row>
    <row r="59" spans="1:9" s="18" customFormat="1" ht="33" customHeight="1">
      <c r="A59" s="198" t="s">
        <v>655</v>
      </c>
      <c r="B59" s="218" t="s">
        <v>692</v>
      </c>
      <c r="C59" s="124" t="s">
        <v>694</v>
      </c>
      <c r="D59" s="220" t="s">
        <v>15</v>
      </c>
      <c r="E59" s="122">
        <v>2</v>
      </c>
      <c r="F59" s="264"/>
      <c r="G59" s="169">
        <f t="shared" si="0"/>
        <v>0</v>
      </c>
      <c r="I59" s="17"/>
    </row>
    <row r="60" spans="1:9" s="18" customFormat="1" ht="33" customHeight="1">
      <c r="A60" s="198" t="s">
        <v>655</v>
      </c>
      <c r="B60" s="218" t="s">
        <v>693</v>
      </c>
      <c r="C60" s="124" t="s">
        <v>695</v>
      </c>
      <c r="D60" s="220" t="s">
        <v>15</v>
      </c>
      <c r="E60" s="122">
        <v>1</v>
      </c>
      <c r="F60" s="264"/>
      <c r="G60" s="169">
        <f t="shared" si="0"/>
        <v>0</v>
      </c>
      <c r="I60" s="17"/>
    </row>
    <row r="61" spans="1:9" s="18" customFormat="1" ht="33" customHeight="1">
      <c r="A61" s="198" t="s">
        <v>655</v>
      </c>
      <c r="B61" s="218" t="s">
        <v>712</v>
      </c>
      <c r="C61" s="124" t="s">
        <v>696</v>
      </c>
      <c r="D61" s="220" t="s">
        <v>12</v>
      </c>
      <c r="E61" s="122">
        <v>2</v>
      </c>
      <c r="F61" s="264"/>
      <c r="G61" s="169">
        <f t="shared" si="0"/>
        <v>0</v>
      </c>
      <c r="I61" s="17"/>
    </row>
    <row r="62" spans="1:9" ht="33" customHeight="1" thickBot="1">
      <c r="A62" s="199" t="s">
        <v>655</v>
      </c>
      <c r="B62" s="271">
        <v>31</v>
      </c>
      <c r="C62" s="247" t="s">
        <v>697</v>
      </c>
      <c r="D62" s="248" t="s">
        <v>12</v>
      </c>
      <c r="E62" s="125">
        <v>1</v>
      </c>
      <c r="F62" s="265"/>
      <c r="G62" s="175">
        <f t="shared" si="0"/>
        <v>0</v>
      </c>
      <c r="H62" s="71" t="s">
        <v>333</v>
      </c>
      <c r="I62" s="53">
        <f>ROUND(SUM(G32:G62),2)</f>
        <v>0</v>
      </c>
    </row>
    <row r="63" spans="1:9" ht="33" customHeight="1">
      <c r="A63" s="250" t="s">
        <v>655</v>
      </c>
      <c r="B63" s="266">
        <v>2.2000000000000002</v>
      </c>
      <c r="C63" s="252" t="s">
        <v>698</v>
      </c>
      <c r="D63" s="256"/>
      <c r="E63" s="256"/>
      <c r="F63" s="246"/>
      <c r="G63" s="257"/>
    </row>
    <row r="64" spans="1:9" ht="33" customHeight="1">
      <c r="A64" s="198" t="s">
        <v>655</v>
      </c>
      <c r="B64" s="218" t="s">
        <v>613</v>
      </c>
      <c r="C64" s="34" t="s">
        <v>665</v>
      </c>
      <c r="D64" s="219" t="s">
        <v>20</v>
      </c>
      <c r="E64" s="33">
        <v>18</v>
      </c>
      <c r="F64" s="264"/>
      <c r="G64" s="169">
        <f t="shared" si="0"/>
        <v>0</v>
      </c>
    </row>
    <row r="65" spans="1:9" ht="33" customHeight="1">
      <c r="A65" s="198" t="s">
        <v>655</v>
      </c>
      <c r="B65" s="237">
        <v>2</v>
      </c>
      <c r="C65" s="34" t="s">
        <v>667</v>
      </c>
      <c r="D65" s="219" t="s">
        <v>20</v>
      </c>
      <c r="E65" s="33">
        <v>18</v>
      </c>
      <c r="F65" s="264"/>
      <c r="G65" s="169">
        <f t="shared" si="0"/>
        <v>0</v>
      </c>
    </row>
    <row r="66" spans="1:9" ht="33" customHeight="1">
      <c r="A66" s="198" t="s">
        <v>655</v>
      </c>
      <c r="B66" s="218" t="s">
        <v>617</v>
      </c>
      <c r="C66" s="34" t="s">
        <v>668</v>
      </c>
      <c r="D66" s="219" t="s">
        <v>20</v>
      </c>
      <c r="E66" s="33">
        <v>18</v>
      </c>
      <c r="F66" s="264"/>
      <c r="G66" s="169">
        <f t="shared" si="0"/>
        <v>0</v>
      </c>
    </row>
    <row r="67" spans="1:9" ht="33" customHeight="1">
      <c r="A67" s="198" t="s">
        <v>655</v>
      </c>
      <c r="B67" s="218" t="s">
        <v>619</v>
      </c>
      <c r="C67" s="34" t="s">
        <v>683</v>
      </c>
      <c r="D67" s="219" t="s">
        <v>20</v>
      </c>
      <c r="E67" s="33">
        <v>18</v>
      </c>
      <c r="F67" s="264"/>
      <c r="G67" s="169">
        <f t="shared" si="0"/>
        <v>0</v>
      </c>
    </row>
    <row r="68" spans="1:9" ht="33" customHeight="1">
      <c r="A68" s="198" t="s">
        <v>655</v>
      </c>
      <c r="B68" s="237">
        <v>5</v>
      </c>
      <c r="C68" s="34" t="s">
        <v>699</v>
      </c>
      <c r="D68" s="219" t="s">
        <v>20</v>
      </c>
      <c r="E68" s="33">
        <v>4</v>
      </c>
      <c r="F68" s="263"/>
      <c r="G68" s="169">
        <f t="shared" si="0"/>
        <v>0</v>
      </c>
    </row>
    <row r="69" spans="1:9" ht="33" customHeight="1">
      <c r="A69" s="198" t="s">
        <v>655</v>
      </c>
      <c r="B69" s="237">
        <v>6</v>
      </c>
      <c r="C69" s="34" t="s">
        <v>56</v>
      </c>
      <c r="D69" s="219" t="s">
        <v>12</v>
      </c>
      <c r="E69" s="33">
        <v>1</v>
      </c>
      <c r="F69" s="263"/>
      <c r="G69" s="169">
        <f t="shared" si="0"/>
        <v>0</v>
      </c>
    </row>
    <row r="70" spans="1:9" ht="33" customHeight="1" thickBot="1">
      <c r="A70" s="199" t="s">
        <v>655</v>
      </c>
      <c r="B70" s="259">
        <v>7</v>
      </c>
      <c r="C70" s="247" t="s">
        <v>700</v>
      </c>
      <c r="D70" s="248" t="s">
        <v>12</v>
      </c>
      <c r="E70" s="249">
        <v>1</v>
      </c>
      <c r="F70" s="265"/>
      <c r="G70" s="175">
        <f t="shared" si="0"/>
        <v>0</v>
      </c>
      <c r="H70" s="71" t="s">
        <v>199</v>
      </c>
      <c r="I70" s="53">
        <f>ROUND(SUM(G64:G70),2)</f>
        <v>0</v>
      </c>
    </row>
    <row r="71" spans="1:9" ht="41.4">
      <c r="F71" s="26" t="s">
        <v>713</v>
      </c>
      <c r="G71" s="25">
        <f>SUM(G35:G69)</f>
        <v>0</v>
      </c>
    </row>
    <row r="92" spans="1:9" s="18" customFormat="1">
      <c r="A92" s="23"/>
      <c r="B92" s="22"/>
      <c r="C92" s="21"/>
      <c r="D92" s="19"/>
      <c r="E92" s="19"/>
      <c r="F92" s="26"/>
      <c r="G92" s="25"/>
      <c r="I92" s="17"/>
    </row>
  </sheetData>
  <mergeCells count="10">
    <mergeCell ref="A1:G1"/>
    <mergeCell ref="A3:G3"/>
    <mergeCell ref="A4:G4"/>
    <mergeCell ref="A10:A11"/>
    <mergeCell ref="B10:B11"/>
    <mergeCell ref="C10:C11"/>
    <mergeCell ref="D10:D11"/>
    <mergeCell ref="E10:E11"/>
    <mergeCell ref="F10:F11"/>
    <mergeCell ref="G10:G1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030A4-920B-4870-8BB6-F9CB8C371FA9}">
  <dimension ref="A1:I97"/>
  <sheetViews>
    <sheetView topLeftCell="F70" zoomScaleNormal="100" workbookViewId="0">
      <selection activeCell="C10" sqref="C10:C11"/>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714</v>
      </c>
      <c r="B3" s="453"/>
      <c r="C3" s="453"/>
      <c r="D3" s="453"/>
      <c r="E3" s="453"/>
      <c r="F3" s="453"/>
      <c r="G3" s="453"/>
      <c r="H3" s="45"/>
      <c r="I3" s="45"/>
    </row>
    <row r="4" spans="1:9" ht="33" customHeight="1">
      <c r="A4" s="453" t="s">
        <v>715</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5.25" customHeight="1">
      <c r="A6" s="192" t="s">
        <v>611</v>
      </c>
      <c r="B6" s="213">
        <v>1</v>
      </c>
      <c r="C6" s="214" t="s">
        <v>612</v>
      </c>
      <c r="D6" s="215"/>
      <c r="E6" s="216"/>
      <c r="F6" s="196"/>
      <c r="G6" s="217"/>
      <c r="H6" s="46"/>
      <c r="I6" s="46"/>
    </row>
    <row r="7" spans="1:9" ht="33" customHeight="1">
      <c r="A7" s="260" t="s">
        <v>611</v>
      </c>
      <c r="B7" s="218" t="s">
        <v>613</v>
      </c>
      <c r="C7" s="34" t="s">
        <v>614</v>
      </c>
      <c r="D7" s="219" t="s">
        <v>49</v>
      </c>
      <c r="E7" s="33">
        <v>1</v>
      </c>
      <c r="F7" s="57"/>
      <c r="G7" s="169">
        <f t="shared" ref="G7:G74" si="0">ROUND((E7*F7),2)</f>
        <v>0</v>
      </c>
      <c r="H7" s="46"/>
      <c r="I7" s="46"/>
    </row>
    <row r="8" spans="1:9" ht="33" customHeight="1">
      <c r="A8" s="260" t="s">
        <v>611</v>
      </c>
      <c r="B8" s="218" t="s">
        <v>615</v>
      </c>
      <c r="C8" s="34" t="s">
        <v>616</v>
      </c>
      <c r="D8" s="219" t="s">
        <v>49</v>
      </c>
      <c r="E8" s="33">
        <v>1</v>
      </c>
      <c r="F8" s="57"/>
      <c r="G8" s="169">
        <f t="shared" si="0"/>
        <v>0</v>
      </c>
      <c r="H8" s="46"/>
      <c r="I8" s="46"/>
    </row>
    <row r="9" spans="1:9" ht="33" customHeight="1">
      <c r="A9" s="260" t="s">
        <v>611</v>
      </c>
      <c r="B9" s="218" t="s">
        <v>617</v>
      </c>
      <c r="C9" s="34" t="s">
        <v>618</v>
      </c>
      <c r="D9" s="219" t="s">
        <v>49</v>
      </c>
      <c r="E9" s="33">
        <v>1</v>
      </c>
      <c r="F9" s="57"/>
      <c r="G9" s="169">
        <f t="shared" si="0"/>
        <v>0</v>
      </c>
      <c r="H9" s="46"/>
      <c r="I9" s="46"/>
    </row>
    <row r="10" spans="1:9" ht="33" customHeight="1">
      <c r="A10" s="496" t="s">
        <v>611</v>
      </c>
      <c r="B10" s="497" t="s">
        <v>619</v>
      </c>
      <c r="C10" s="503" t="s">
        <v>710</v>
      </c>
      <c r="D10" s="500" t="s">
        <v>49</v>
      </c>
      <c r="E10" s="501">
        <v>6</v>
      </c>
      <c r="F10" s="502"/>
      <c r="G10" s="454">
        <f t="shared" si="0"/>
        <v>0</v>
      </c>
      <c r="H10" s="46"/>
      <c r="I10" s="46"/>
    </row>
    <row r="11" spans="1:9" ht="26.25" customHeight="1">
      <c r="A11" s="496"/>
      <c r="B11" s="497"/>
      <c r="C11" s="503"/>
      <c r="D11" s="500"/>
      <c r="E11" s="501"/>
      <c r="F11" s="502"/>
      <c r="G11" s="454"/>
      <c r="H11" s="46"/>
      <c r="I11" s="46"/>
    </row>
    <row r="12" spans="1:9" ht="33" customHeight="1">
      <c r="A12" s="260" t="s">
        <v>611</v>
      </c>
      <c r="B12" s="218" t="s">
        <v>621</v>
      </c>
      <c r="C12" s="34" t="s">
        <v>622</v>
      </c>
      <c r="D12" s="219" t="s">
        <v>49</v>
      </c>
      <c r="E12" s="33">
        <v>2</v>
      </c>
      <c r="F12" s="57"/>
      <c r="G12" s="169">
        <f t="shared" si="0"/>
        <v>0</v>
      </c>
      <c r="H12" s="46"/>
      <c r="I12" s="46"/>
    </row>
    <row r="13" spans="1:9" ht="33" customHeight="1">
      <c r="A13" s="260" t="s">
        <v>611</v>
      </c>
      <c r="B13" s="218" t="s">
        <v>623</v>
      </c>
      <c r="C13" s="34" t="s">
        <v>624</v>
      </c>
      <c r="D13" s="219" t="s">
        <v>15</v>
      </c>
      <c r="E13" s="33">
        <v>2</v>
      </c>
      <c r="F13" s="57"/>
      <c r="G13" s="169">
        <f t="shared" si="0"/>
        <v>0</v>
      </c>
      <c r="H13" s="46"/>
      <c r="I13" s="46"/>
    </row>
    <row r="14" spans="1:9" ht="33" customHeight="1">
      <c r="A14" s="260" t="s">
        <v>611</v>
      </c>
      <c r="B14" s="218" t="s">
        <v>625</v>
      </c>
      <c r="C14" s="34" t="s">
        <v>626</v>
      </c>
      <c r="D14" s="219" t="s">
        <v>15</v>
      </c>
      <c r="E14" s="33">
        <v>2</v>
      </c>
      <c r="F14" s="57"/>
      <c r="G14" s="169">
        <f t="shared" si="0"/>
        <v>0</v>
      </c>
      <c r="H14" s="46"/>
      <c r="I14" s="46"/>
    </row>
    <row r="15" spans="1:9" ht="33" customHeight="1">
      <c r="A15" s="260" t="s">
        <v>611</v>
      </c>
      <c r="B15" s="218" t="s">
        <v>627</v>
      </c>
      <c r="C15" s="34" t="s">
        <v>628</v>
      </c>
      <c r="D15" s="219" t="s">
        <v>15</v>
      </c>
      <c r="E15" s="33">
        <v>2</v>
      </c>
      <c r="F15" s="57"/>
      <c r="G15" s="169">
        <f t="shared" si="0"/>
        <v>0</v>
      </c>
      <c r="H15" s="46"/>
      <c r="I15" s="46"/>
    </row>
    <row r="16" spans="1:9" ht="33" customHeight="1">
      <c r="A16" s="260" t="s">
        <v>611</v>
      </c>
      <c r="B16" s="218" t="s">
        <v>629</v>
      </c>
      <c r="C16" s="34" t="s">
        <v>630</v>
      </c>
      <c r="D16" s="219" t="s">
        <v>12</v>
      </c>
      <c r="E16" s="33">
        <v>2</v>
      </c>
      <c r="F16" s="57"/>
      <c r="G16" s="169">
        <f t="shared" si="0"/>
        <v>0</v>
      </c>
      <c r="H16" s="46"/>
      <c r="I16" s="46"/>
    </row>
    <row r="17" spans="1:9" ht="33" customHeight="1">
      <c r="A17" s="260" t="s">
        <v>611</v>
      </c>
      <c r="B17" s="218" t="s">
        <v>631</v>
      </c>
      <c r="C17" s="124" t="s">
        <v>632</v>
      </c>
      <c r="D17" s="219" t="s">
        <v>12</v>
      </c>
      <c r="E17" s="33">
        <v>2</v>
      </c>
      <c r="F17" s="57"/>
      <c r="G17" s="169">
        <f t="shared" si="0"/>
        <v>0</v>
      </c>
      <c r="H17" s="46"/>
      <c r="I17" s="46"/>
    </row>
    <row r="18" spans="1:9" ht="33" customHeight="1">
      <c r="A18" s="260" t="s">
        <v>611</v>
      </c>
      <c r="B18" s="218" t="s">
        <v>633</v>
      </c>
      <c r="C18" s="34" t="s">
        <v>634</v>
      </c>
      <c r="D18" s="219" t="s">
        <v>12</v>
      </c>
      <c r="E18" s="33">
        <v>2</v>
      </c>
      <c r="F18" s="57"/>
      <c r="G18" s="169">
        <f t="shared" si="0"/>
        <v>0</v>
      </c>
      <c r="H18" s="46"/>
      <c r="I18" s="46"/>
    </row>
    <row r="19" spans="1:9" ht="33" customHeight="1">
      <c r="A19" s="260" t="s">
        <v>611</v>
      </c>
      <c r="B19" s="218" t="s">
        <v>635</v>
      </c>
      <c r="C19" s="34" t="s">
        <v>638</v>
      </c>
      <c r="D19" s="219" t="s">
        <v>12</v>
      </c>
      <c r="E19" s="33">
        <v>1</v>
      </c>
      <c r="F19" s="57"/>
      <c r="G19" s="169">
        <f t="shared" si="0"/>
        <v>0</v>
      </c>
      <c r="H19" s="46"/>
      <c r="I19" s="46"/>
    </row>
    <row r="20" spans="1:9" ht="33" customHeight="1">
      <c r="A20" s="260" t="s">
        <v>611</v>
      </c>
      <c r="B20" s="218" t="s">
        <v>637</v>
      </c>
      <c r="C20" s="34" t="s">
        <v>640</v>
      </c>
      <c r="D20" s="219" t="s">
        <v>20</v>
      </c>
      <c r="E20" s="33">
        <v>46</v>
      </c>
      <c r="F20" s="57"/>
      <c r="G20" s="169">
        <f t="shared" si="0"/>
        <v>0</v>
      </c>
      <c r="H20" s="46"/>
      <c r="I20" s="46"/>
    </row>
    <row r="21" spans="1:9" ht="33" customHeight="1">
      <c r="A21" s="260" t="s">
        <v>611</v>
      </c>
      <c r="B21" s="218" t="s">
        <v>639</v>
      </c>
      <c r="C21" s="124" t="s">
        <v>642</v>
      </c>
      <c r="D21" s="220" t="s">
        <v>20</v>
      </c>
      <c r="E21" s="122">
        <v>26</v>
      </c>
      <c r="F21" s="57"/>
      <c r="G21" s="169">
        <f t="shared" si="0"/>
        <v>0</v>
      </c>
      <c r="H21" s="46"/>
      <c r="I21" s="46"/>
    </row>
    <row r="22" spans="1:9" ht="33" customHeight="1">
      <c r="A22" s="260" t="s">
        <v>611</v>
      </c>
      <c r="B22" s="218" t="s">
        <v>641</v>
      </c>
      <c r="C22" s="124" t="s">
        <v>644</v>
      </c>
      <c r="D22" s="220" t="s">
        <v>20</v>
      </c>
      <c r="E22" s="122">
        <v>13</v>
      </c>
      <c r="F22" s="57"/>
      <c r="G22" s="169">
        <f t="shared" si="0"/>
        <v>0</v>
      </c>
      <c r="H22" s="46"/>
      <c r="I22" s="46"/>
    </row>
    <row r="23" spans="1:9" ht="33" customHeight="1">
      <c r="A23" s="260" t="s">
        <v>611</v>
      </c>
      <c r="B23" s="218" t="s">
        <v>643</v>
      </c>
      <c r="C23" s="124" t="s">
        <v>646</v>
      </c>
      <c r="D23" s="220" t="s">
        <v>20</v>
      </c>
      <c r="E23" s="122">
        <v>70</v>
      </c>
      <c r="F23" s="57"/>
      <c r="G23" s="169">
        <f t="shared" si="0"/>
        <v>0</v>
      </c>
      <c r="H23" s="46"/>
      <c r="I23" s="46"/>
    </row>
    <row r="24" spans="1:9" ht="33" customHeight="1">
      <c r="A24" s="260" t="s">
        <v>611</v>
      </c>
      <c r="B24" s="218" t="s">
        <v>645</v>
      </c>
      <c r="C24" s="124" t="s">
        <v>648</v>
      </c>
      <c r="D24" s="220" t="s">
        <v>20</v>
      </c>
      <c r="E24" s="122">
        <v>6</v>
      </c>
      <c r="F24" s="57"/>
      <c r="G24" s="169">
        <f t="shared" si="0"/>
        <v>0</v>
      </c>
      <c r="H24" s="46"/>
      <c r="I24" s="46"/>
    </row>
    <row r="25" spans="1:9" ht="33" customHeight="1">
      <c r="A25" s="260" t="s">
        <v>611</v>
      </c>
      <c r="B25" s="218" t="s">
        <v>647</v>
      </c>
      <c r="C25" s="34" t="s">
        <v>649</v>
      </c>
      <c r="D25" s="219" t="s">
        <v>12</v>
      </c>
      <c r="E25" s="33">
        <v>2</v>
      </c>
      <c r="F25" s="57"/>
      <c r="G25" s="169">
        <f t="shared" si="0"/>
        <v>0</v>
      </c>
      <c r="H25" s="46"/>
      <c r="I25" s="46"/>
    </row>
    <row r="26" spans="1:9" ht="33" customHeight="1">
      <c r="A26" s="260" t="s">
        <v>611</v>
      </c>
      <c r="B26" s="218" t="s">
        <v>711</v>
      </c>
      <c r="C26" s="34" t="s">
        <v>650</v>
      </c>
      <c r="D26" s="219" t="s">
        <v>12</v>
      </c>
      <c r="E26" s="33">
        <v>1</v>
      </c>
      <c r="F26" s="57"/>
      <c r="G26" s="169">
        <f t="shared" si="0"/>
        <v>0</v>
      </c>
      <c r="H26" s="54"/>
      <c r="I26" s="55"/>
    </row>
    <row r="27" spans="1:9" ht="33" customHeight="1">
      <c r="A27" s="260" t="s">
        <v>611</v>
      </c>
      <c r="B27" s="218" t="s">
        <v>678</v>
      </c>
      <c r="C27" s="124" t="s">
        <v>651</v>
      </c>
      <c r="D27" s="220" t="s">
        <v>20</v>
      </c>
      <c r="E27" s="122">
        <v>48</v>
      </c>
      <c r="F27" s="57"/>
      <c r="G27" s="169">
        <f t="shared" si="0"/>
        <v>0</v>
      </c>
      <c r="H27" s="54"/>
      <c r="I27" s="55"/>
    </row>
    <row r="28" spans="1:9" ht="33" customHeight="1" thickBot="1">
      <c r="A28" s="261" t="s">
        <v>611</v>
      </c>
      <c r="B28" s="221" t="s">
        <v>680</v>
      </c>
      <c r="C28" s="222" t="s">
        <v>652</v>
      </c>
      <c r="D28" s="223" t="s">
        <v>20</v>
      </c>
      <c r="E28" s="125">
        <v>20</v>
      </c>
      <c r="F28" s="262"/>
      <c r="G28" s="175">
        <f t="shared" si="0"/>
        <v>0</v>
      </c>
      <c r="H28" s="71" t="s">
        <v>93</v>
      </c>
      <c r="I28" s="53">
        <f>ROUND(SUM(G7:G28),2)</f>
        <v>0</v>
      </c>
    </row>
    <row r="29" spans="1:9" ht="33" customHeight="1">
      <c r="A29" s="250" t="s">
        <v>611</v>
      </c>
      <c r="B29" s="251">
        <v>1.1000000000000001</v>
      </c>
      <c r="C29" s="252" t="s">
        <v>653</v>
      </c>
      <c r="D29" s="253"/>
      <c r="E29" s="254"/>
      <c r="F29" s="255"/>
      <c r="G29" s="185"/>
      <c r="H29" s="54"/>
      <c r="I29" s="55"/>
    </row>
    <row r="30" spans="1:9" ht="33" customHeight="1">
      <c r="A30" s="198" t="s">
        <v>611</v>
      </c>
      <c r="B30" s="218" t="s">
        <v>613</v>
      </c>
      <c r="C30" s="34" t="s">
        <v>654</v>
      </c>
      <c r="D30" s="219" t="s">
        <v>20</v>
      </c>
      <c r="E30" s="33">
        <v>61</v>
      </c>
      <c r="F30" s="4"/>
      <c r="G30" s="169">
        <f t="shared" si="0"/>
        <v>0</v>
      </c>
      <c r="H30" s="54"/>
      <c r="I30" s="55"/>
    </row>
    <row r="31" spans="1:9" ht="33" customHeight="1" thickBot="1">
      <c r="A31" s="228" t="s">
        <v>611</v>
      </c>
      <c r="B31" s="229" t="s">
        <v>615</v>
      </c>
      <c r="C31" s="230" t="s">
        <v>651</v>
      </c>
      <c r="D31" s="231" t="s">
        <v>20</v>
      </c>
      <c r="E31" s="232">
        <v>57</v>
      </c>
      <c r="F31" s="3"/>
      <c r="G31" s="233">
        <f t="shared" si="0"/>
        <v>0</v>
      </c>
      <c r="H31" s="71" t="s">
        <v>110</v>
      </c>
      <c r="I31" s="53">
        <f>ROUND(SUM(G29:G31),2)</f>
        <v>0</v>
      </c>
    </row>
    <row r="32" spans="1:9" ht="33" customHeight="1">
      <c r="A32" s="192" t="s">
        <v>655</v>
      </c>
      <c r="B32" s="234">
        <v>2</v>
      </c>
      <c r="C32" s="214" t="s">
        <v>656</v>
      </c>
      <c r="D32" s="235" t="s">
        <v>657</v>
      </c>
      <c r="E32" s="236"/>
      <c r="F32" s="205"/>
      <c r="G32" s="197"/>
      <c r="H32" s="54"/>
      <c r="I32" s="55"/>
    </row>
    <row r="33" spans="1:9" ht="33" customHeight="1">
      <c r="A33" s="198" t="s">
        <v>655</v>
      </c>
      <c r="B33" s="218" t="s">
        <v>613</v>
      </c>
      <c r="C33" s="34" t="s">
        <v>658</v>
      </c>
      <c r="D33" s="219" t="s">
        <v>12</v>
      </c>
      <c r="E33" s="33">
        <v>1</v>
      </c>
      <c r="F33" s="58"/>
      <c r="G33" s="169">
        <f t="shared" si="0"/>
        <v>0</v>
      </c>
      <c r="H33" s="54"/>
      <c r="I33" s="55"/>
    </row>
    <row r="34" spans="1:9" ht="33" customHeight="1">
      <c r="A34" s="198" t="s">
        <v>655</v>
      </c>
      <c r="B34" s="237">
        <v>2</v>
      </c>
      <c r="C34" s="34" t="s">
        <v>659</v>
      </c>
      <c r="D34" s="219" t="s">
        <v>12</v>
      </c>
      <c r="E34" s="33">
        <v>1</v>
      </c>
      <c r="F34" s="58"/>
      <c r="G34" s="169">
        <f t="shared" si="0"/>
        <v>0</v>
      </c>
    </row>
    <row r="35" spans="1:9" ht="33" customHeight="1">
      <c r="A35" s="198" t="s">
        <v>655</v>
      </c>
      <c r="B35" s="218" t="s">
        <v>617</v>
      </c>
      <c r="C35" s="34" t="s">
        <v>660</v>
      </c>
      <c r="D35" s="219" t="s">
        <v>12</v>
      </c>
      <c r="E35" s="33">
        <v>1</v>
      </c>
      <c r="F35" s="58"/>
      <c r="G35" s="169">
        <f t="shared" si="0"/>
        <v>0</v>
      </c>
      <c r="H35" s="54"/>
      <c r="I35" s="55"/>
    </row>
    <row r="36" spans="1:9" ht="33" customHeight="1">
      <c r="A36" s="198" t="s">
        <v>655</v>
      </c>
      <c r="B36" s="218" t="s">
        <v>619</v>
      </c>
      <c r="C36" s="34" t="s">
        <v>661</v>
      </c>
      <c r="D36" s="219" t="s">
        <v>12</v>
      </c>
      <c r="E36" s="33">
        <v>1</v>
      </c>
      <c r="F36" s="58"/>
      <c r="G36" s="169">
        <f t="shared" si="0"/>
        <v>0</v>
      </c>
    </row>
    <row r="37" spans="1:9" ht="50.25" customHeight="1">
      <c r="A37" s="198" t="s">
        <v>655</v>
      </c>
      <c r="B37" s="218" t="s">
        <v>621</v>
      </c>
      <c r="C37" s="34" t="s">
        <v>716</v>
      </c>
      <c r="D37" s="219" t="s">
        <v>12</v>
      </c>
      <c r="E37" s="33">
        <v>1</v>
      </c>
      <c r="F37" s="58"/>
      <c r="G37" s="169">
        <f t="shared" si="0"/>
        <v>0</v>
      </c>
      <c r="H37" s="54"/>
      <c r="I37" s="55"/>
    </row>
    <row r="38" spans="1:9" ht="33" customHeight="1">
      <c r="A38" s="198" t="s">
        <v>655</v>
      </c>
      <c r="B38" s="218" t="s">
        <v>623</v>
      </c>
      <c r="C38" s="34" t="s">
        <v>717</v>
      </c>
      <c r="D38" s="219" t="s">
        <v>12</v>
      </c>
      <c r="E38" s="33">
        <v>1</v>
      </c>
      <c r="F38" s="58"/>
      <c r="G38" s="169">
        <f t="shared" si="0"/>
        <v>0</v>
      </c>
      <c r="H38" s="54"/>
      <c r="I38" s="55"/>
    </row>
    <row r="39" spans="1:9" ht="51" customHeight="1">
      <c r="A39" s="198" t="s">
        <v>655</v>
      </c>
      <c r="B39" s="237">
        <v>7</v>
      </c>
      <c r="C39" s="34" t="s">
        <v>662</v>
      </c>
      <c r="D39" s="219" t="s">
        <v>12</v>
      </c>
      <c r="E39" s="33">
        <v>1</v>
      </c>
      <c r="F39" s="58"/>
      <c r="G39" s="169">
        <f t="shared" si="0"/>
        <v>0</v>
      </c>
      <c r="H39" s="54"/>
      <c r="I39" s="55"/>
    </row>
    <row r="40" spans="1:9" ht="33" customHeight="1">
      <c r="A40" s="198" t="s">
        <v>655</v>
      </c>
      <c r="B40" s="218" t="s">
        <v>627</v>
      </c>
      <c r="C40" s="34" t="s">
        <v>663</v>
      </c>
      <c r="D40" s="219" t="s">
        <v>664</v>
      </c>
      <c r="E40" s="33">
        <v>8</v>
      </c>
      <c r="F40" s="58"/>
      <c r="G40" s="169">
        <f t="shared" si="0"/>
        <v>0</v>
      </c>
      <c r="H40" s="54"/>
      <c r="I40" s="55"/>
    </row>
    <row r="41" spans="1:9" ht="33" customHeight="1">
      <c r="A41" s="198" t="s">
        <v>655</v>
      </c>
      <c r="B41" s="237">
        <v>9</v>
      </c>
      <c r="C41" s="34" t="s">
        <v>665</v>
      </c>
      <c r="D41" s="219" t="s">
        <v>20</v>
      </c>
      <c r="E41" s="122">
        <v>11</v>
      </c>
      <c r="F41" s="58"/>
      <c r="G41" s="169">
        <f t="shared" si="0"/>
        <v>0</v>
      </c>
      <c r="H41" s="54"/>
      <c r="I41" s="55"/>
    </row>
    <row r="42" spans="1:9" ht="33" customHeight="1">
      <c r="A42" s="198" t="s">
        <v>655</v>
      </c>
      <c r="B42" s="237">
        <v>10</v>
      </c>
      <c r="C42" s="34" t="s">
        <v>666</v>
      </c>
      <c r="D42" s="219" t="s">
        <v>20</v>
      </c>
      <c r="E42" s="122">
        <v>57</v>
      </c>
      <c r="F42" s="58"/>
      <c r="G42" s="169">
        <f t="shared" si="0"/>
        <v>0</v>
      </c>
      <c r="H42" s="54"/>
      <c r="I42" s="55"/>
    </row>
    <row r="43" spans="1:9" ht="33" customHeight="1">
      <c r="A43" s="198" t="s">
        <v>655</v>
      </c>
      <c r="B43" s="237">
        <v>11</v>
      </c>
      <c r="C43" s="34" t="s">
        <v>667</v>
      </c>
      <c r="D43" s="219" t="s">
        <v>20</v>
      </c>
      <c r="E43" s="122">
        <v>11</v>
      </c>
      <c r="F43" s="263"/>
      <c r="G43" s="169">
        <f t="shared" si="0"/>
        <v>0</v>
      </c>
    </row>
    <row r="44" spans="1:9" ht="33" customHeight="1">
      <c r="A44" s="198" t="s">
        <v>655</v>
      </c>
      <c r="B44" s="237">
        <v>12</v>
      </c>
      <c r="C44" s="34" t="s">
        <v>668</v>
      </c>
      <c r="D44" s="219" t="s">
        <v>20</v>
      </c>
      <c r="E44" s="122">
        <v>11</v>
      </c>
      <c r="F44" s="264"/>
      <c r="G44" s="169">
        <f t="shared" si="0"/>
        <v>0</v>
      </c>
    </row>
    <row r="45" spans="1:9" ht="33" customHeight="1">
      <c r="A45" s="198" t="s">
        <v>655</v>
      </c>
      <c r="B45" s="237">
        <v>13</v>
      </c>
      <c r="C45" s="34" t="s">
        <v>669</v>
      </c>
      <c r="D45" s="219" t="s">
        <v>20</v>
      </c>
      <c r="E45" s="33">
        <v>48</v>
      </c>
      <c r="F45" s="264"/>
      <c r="G45" s="169">
        <f t="shared" si="0"/>
        <v>0</v>
      </c>
    </row>
    <row r="46" spans="1:9" ht="33" customHeight="1">
      <c r="A46" s="198" t="s">
        <v>655</v>
      </c>
      <c r="B46" s="237">
        <v>14</v>
      </c>
      <c r="C46" s="34" t="s">
        <v>670</v>
      </c>
      <c r="D46" s="219" t="s">
        <v>20</v>
      </c>
      <c r="E46" s="33">
        <v>20</v>
      </c>
      <c r="F46" s="264"/>
      <c r="G46" s="169">
        <f t="shared" si="0"/>
        <v>0</v>
      </c>
    </row>
    <row r="47" spans="1:9" s="18" customFormat="1" ht="33" customHeight="1">
      <c r="A47" s="198" t="s">
        <v>655</v>
      </c>
      <c r="B47" s="218" t="s">
        <v>641</v>
      </c>
      <c r="C47" s="34" t="s">
        <v>671</v>
      </c>
      <c r="D47" s="219" t="s">
        <v>15</v>
      </c>
      <c r="E47" s="33">
        <v>2</v>
      </c>
      <c r="F47" s="264"/>
      <c r="G47" s="169">
        <f t="shared" si="0"/>
        <v>0</v>
      </c>
      <c r="I47" s="17"/>
    </row>
    <row r="48" spans="1:9" s="18" customFormat="1" ht="33" customHeight="1">
      <c r="A48" s="198" t="s">
        <v>655</v>
      </c>
      <c r="B48" s="237">
        <v>16</v>
      </c>
      <c r="C48" s="34" t="s">
        <v>672</v>
      </c>
      <c r="D48" s="219" t="s">
        <v>12</v>
      </c>
      <c r="E48" s="33">
        <v>2</v>
      </c>
      <c r="F48" s="264"/>
      <c r="G48" s="169">
        <f t="shared" si="0"/>
        <v>0</v>
      </c>
      <c r="I48" s="17"/>
    </row>
    <row r="49" spans="1:9" s="18" customFormat="1" ht="33" customHeight="1">
      <c r="A49" s="198" t="s">
        <v>655</v>
      </c>
      <c r="B49" s="237">
        <v>17</v>
      </c>
      <c r="C49" s="34" t="s">
        <v>673</v>
      </c>
      <c r="D49" s="219" t="s">
        <v>12</v>
      </c>
      <c r="E49" s="33">
        <v>1</v>
      </c>
      <c r="F49" s="264"/>
      <c r="G49" s="169">
        <f t="shared" si="0"/>
        <v>0</v>
      </c>
      <c r="I49" s="17"/>
    </row>
    <row r="50" spans="1:9" s="18" customFormat="1" ht="33" customHeight="1">
      <c r="A50" s="198" t="s">
        <v>655</v>
      </c>
      <c r="B50" s="218">
        <v>18</v>
      </c>
      <c r="C50" s="34" t="s">
        <v>674</v>
      </c>
      <c r="D50" s="219" t="s">
        <v>12</v>
      </c>
      <c r="E50" s="33">
        <v>6</v>
      </c>
      <c r="F50" s="264"/>
      <c r="G50" s="169">
        <f t="shared" si="0"/>
        <v>0</v>
      </c>
      <c r="I50" s="17"/>
    </row>
    <row r="51" spans="1:9" s="18" customFormat="1" ht="33" customHeight="1">
      <c r="A51" s="198" t="s">
        <v>655</v>
      </c>
      <c r="B51" s="237">
        <v>19</v>
      </c>
      <c r="C51" s="34" t="s">
        <v>675</v>
      </c>
      <c r="D51" s="219" t="s">
        <v>12</v>
      </c>
      <c r="E51" s="33">
        <v>2</v>
      </c>
      <c r="F51" s="264"/>
      <c r="G51" s="169">
        <f t="shared" si="0"/>
        <v>0</v>
      </c>
      <c r="I51" s="17"/>
    </row>
    <row r="52" spans="1:9" s="18" customFormat="1" ht="33" customHeight="1">
      <c r="A52" s="198" t="s">
        <v>655</v>
      </c>
      <c r="B52" s="218" t="s">
        <v>678</v>
      </c>
      <c r="C52" s="34" t="s">
        <v>676</v>
      </c>
      <c r="D52" s="219" t="s">
        <v>15</v>
      </c>
      <c r="E52" s="33">
        <v>2</v>
      </c>
      <c r="F52" s="264"/>
      <c r="G52" s="169">
        <f t="shared" si="0"/>
        <v>0</v>
      </c>
      <c r="I52" s="17"/>
    </row>
    <row r="53" spans="1:9" s="18" customFormat="1" ht="33" customHeight="1">
      <c r="A53" s="198" t="s">
        <v>655</v>
      </c>
      <c r="B53" s="218" t="s">
        <v>680</v>
      </c>
      <c r="C53" s="34" t="s">
        <v>677</v>
      </c>
      <c r="D53" s="219" t="s">
        <v>15</v>
      </c>
      <c r="E53" s="33">
        <v>2</v>
      </c>
      <c r="F53" s="264"/>
      <c r="G53" s="169">
        <f t="shared" si="0"/>
        <v>0</v>
      </c>
      <c r="I53" s="17"/>
    </row>
    <row r="54" spans="1:9" s="18" customFormat="1" ht="33" customHeight="1">
      <c r="A54" s="198" t="s">
        <v>655</v>
      </c>
      <c r="B54" s="218" t="s">
        <v>682</v>
      </c>
      <c r="C54" s="34" t="s">
        <v>679</v>
      </c>
      <c r="D54" s="219" t="s">
        <v>15</v>
      </c>
      <c r="E54" s="33">
        <v>2</v>
      </c>
      <c r="F54" s="264"/>
      <c r="G54" s="169">
        <f t="shared" si="0"/>
        <v>0</v>
      </c>
      <c r="I54" s="17"/>
    </row>
    <row r="55" spans="1:9" s="18" customFormat="1" ht="33" customHeight="1">
      <c r="A55" s="198" t="s">
        <v>655</v>
      </c>
      <c r="B55" s="237">
        <v>23</v>
      </c>
      <c r="C55" s="34" t="s">
        <v>681</v>
      </c>
      <c r="D55" s="219" t="s">
        <v>12</v>
      </c>
      <c r="E55" s="33">
        <v>2</v>
      </c>
      <c r="F55" s="264"/>
      <c r="G55" s="169">
        <f t="shared" si="0"/>
        <v>0</v>
      </c>
      <c r="I55" s="17"/>
    </row>
    <row r="56" spans="1:9" s="18" customFormat="1" ht="33" customHeight="1">
      <c r="A56" s="198" t="s">
        <v>655</v>
      </c>
      <c r="B56" s="237">
        <v>24</v>
      </c>
      <c r="C56" s="34" t="s">
        <v>683</v>
      </c>
      <c r="D56" s="219" t="s">
        <v>20</v>
      </c>
      <c r="E56" s="122">
        <v>57</v>
      </c>
      <c r="F56" s="264"/>
      <c r="G56" s="169">
        <f t="shared" si="0"/>
        <v>0</v>
      </c>
      <c r="I56" s="17"/>
    </row>
    <row r="57" spans="1:9" s="18" customFormat="1" ht="33" customHeight="1">
      <c r="A57" s="198" t="s">
        <v>655</v>
      </c>
      <c r="B57" s="218" t="s">
        <v>686</v>
      </c>
      <c r="C57" s="34" t="s">
        <v>684</v>
      </c>
      <c r="D57" s="219" t="s">
        <v>20</v>
      </c>
      <c r="E57" s="122">
        <v>97</v>
      </c>
      <c r="F57" s="264"/>
      <c r="G57" s="169">
        <f t="shared" si="0"/>
        <v>0</v>
      </c>
      <c r="I57" s="17"/>
    </row>
    <row r="58" spans="1:9" s="18" customFormat="1" ht="33" customHeight="1">
      <c r="A58" s="198" t="s">
        <v>655</v>
      </c>
      <c r="B58" s="218" t="s">
        <v>688</v>
      </c>
      <c r="C58" s="34" t="s">
        <v>685</v>
      </c>
      <c r="D58" s="219" t="s">
        <v>15</v>
      </c>
      <c r="E58" s="122">
        <v>2</v>
      </c>
      <c r="F58" s="264"/>
      <c r="G58" s="169">
        <f t="shared" si="0"/>
        <v>0</v>
      </c>
      <c r="I58" s="17"/>
    </row>
    <row r="59" spans="1:9" s="18" customFormat="1" ht="33" customHeight="1">
      <c r="A59" s="198" t="s">
        <v>655</v>
      </c>
      <c r="B59" s="218" t="s">
        <v>690</v>
      </c>
      <c r="C59" s="34" t="s">
        <v>687</v>
      </c>
      <c r="D59" s="219" t="s">
        <v>15</v>
      </c>
      <c r="E59" s="122">
        <v>10</v>
      </c>
      <c r="F59" s="264"/>
      <c r="G59" s="169">
        <f t="shared" si="0"/>
        <v>0</v>
      </c>
      <c r="I59" s="17"/>
    </row>
    <row r="60" spans="1:9" s="18" customFormat="1" ht="33" customHeight="1">
      <c r="A60" s="198" t="s">
        <v>655</v>
      </c>
      <c r="B60" s="218" t="s">
        <v>692</v>
      </c>
      <c r="C60" s="34" t="s">
        <v>689</v>
      </c>
      <c r="D60" s="219" t="s">
        <v>15</v>
      </c>
      <c r="E60" s="122">
        <v>1</v>
      </c>
      <c r="F60" s="264"/>
      <c r="G60" s="169">
        <f t="shared" si="0"/>
        <v>0</v>
      </c>
      <c r="I60" s="17"/>
    </row>
    <row r="61" spans="1:9" s="18" customFormat="1" ht="33" customHeight="1">
      <c r="A61" s="198" t="s">
        <v>655</v>
      </c>
      <c r="B61" s="218" t="s">
        <v>693</v>
      </c>
      <c r="C61" s="34" t="s">
        <v>691</v>
      </c>
      <c r="D61" s="219" t="s">
        <v>15</v>
      </c>
      <c r="E61" s="122">
        <v>1</v>
      </c>
      <c r="F61" s="264"/>
      <c r="G61" s="169">
        <f t="shared" si="0"/>
        <v>0</v>
      </c>
      <c r="I61" s="17"/>
    </row>
    <row r="62" spans="1:9" s="18" customFormat="1" ht="33" customHeight="1">
      <c r="A62" s="198" t="s">
        <v>655</v>
      </c>
      <c r="B62" s="218" t="s">
        <v>712</v>
      </c>
      <c r="C62" s="34" t="s">
        <v>56</v>
      </c>
      <c r="D62" s="219" t="s">
        <v>15</v>
      </c>
      <c r="E62" s="122">
        <v>14</v>
      </c>
      <c r="F62" s="264"/>
      <c r="G62" s="169">
        <f t="shared" si="0"/>
        <v>0</v>
      </c>
      <c r="I62" s="17"/>
    </row>
    <row r="63" spans="1:9" s="18" customFormat="1" ht="33" customHeight="1">
      <c r="A63" s="198" t="s">
        <v>655</v>
      </c>
      <c r="B63" s="218" t="s">
        <v>718</v>
      </c>
      <c r="C63" s="124" t="s">
        <v>694</v>
      </c>
      <c r="D63" s="220" t="s">
        <v>15</v>
      </c>
      <c r="E63" s="122">
        <v>2</v>
      </c>
      <c r="F63" s="264"/>
      <c r="G63" s="169">
        <f t="shared" si="0"/>
        <v>0</v>
      </c>
      <c r="I63" s="17"/>
    </row>
    <row r="64" spans="1:9" s="18" customFormat="1" ht="33" customHeight="1">
      <c r="A64" s="198" t="s">
        <v>655</v>
      </c>
      <c r="B64" s="218" t="s">
        <v>719</v>
      </c>
      <c r="C64" s="124" t="s">
        <v>695</v>
      </c>
      <c r="D64" s="220" t="s">
        <v>15</v>
      </c>
      <c r="E64" s="122">
        <v>1</v>
      </c>
      <c r="F64" s="264"/>
      <c r="G64" s="169">
        <f t="shared" si="0"/>
        <v>0</v>
      </c>
      <c r="I64" s="17"/>
    </row>
    <row r="65" spans="1:9" s="18" customFormat="1" ht="33" customHeight="1">
      <c r="A65" s="198" t="s">
        <v>655</v>
      </c>
      <c r="B65" s="237">
        <v>33</v>
      </c>
      <c r="C65" s="124" t="s">
        <v>696</v>
      </c>
      <c r="D65" s="220" t="s">
        <v>12</v>
      </c>
      <c r="E65" s="122">
        <v>2</v>
      </c>
      <c r="F65" s="264"/>
      <c r="G65" s="169">
        <f t="shared" si="0"/>
        <v>0</v>
      </c>
      <c r="I65" s="17"/>
    </row>
    <row r="66" spans="1:9" ht="33" customHeight="1" thickBot="1">
      <c r="A66" s="199" t="s">
        <v>655</v>
      </c>
      <c r="B66" s="221" t="s">
        <v>720</v>
      </c>
      <c r="C66" s="247" t="s">
        <v>697</v>
      </c>
      <c r="D66" s="248" t="s">
        <v>12</v>
      </c>
      <c r="E66" s="125">
        <v>1</v>
      </c>
      <c r="F66" s="265"/>
      <c r="G66" s="175">
        <f t="shared" si="0"/>
        <v>0</v>
      </c>
      <c r="H66" s="71" t="s">
        <v>333</v>
      </c>
      <c r="I66" s="53">
        <f>ROUND(SUM(G33:G66),2)</f>
        <v>0</v>
      </c>
    </row>
    <row r="67" spans="1:9" ht="33" customHeight="1">
      <c r="A67" s="250" t="s">
        <v>655</v>
      </c>
      <c r="B67" s="266">
        <v>2.2000000000000002</v>
      </c>
      <c r="C67" s="252" t="s">
        <v>698</v>
      </c>
      <c r="D67" s="256"/>
      <c r="E67" s="256"/>
      <c r="F67" s="246"/>
      <c r="G67" s="257"/>
    </row>
    <row r="68" spans="1:9" ht="33" customHeight="1">
      <c r="A68" s="198" t="s">
        <v>655</v>
      </c>
      <c r="B68" s="218" t="s">
        <v>613</v>
      </c>
      <c r="C68" s="34" t="s">
        <v>666</v>
      </c>
      <c r="D68" s="219" t="s">
        <v>20</v>
      </c>
      <c r="E68" s="122">
        <v>55</v>
      </c>
      <c r="F68" s="264"/>
      <c r="G68" s="169">
        <f t="shared" si="0"/>
        <v>0</v>
      </c>
    </row>
    <row r="69" spans="1:9" ht="33" customHeight="1">
      <c r="A69" s="198" t="s">
        <v>655</v>
      </c>
      <c r="B69" s="237">
        <v>2</v>
      </c>
      <c r="C69" s="34" t="s">
        <v>665</v>
      </c>
      <c r="D69" s="219" t="s">
        <v>20</v>
      </c>
      <c r="E69" s="33">
        <v>2</v>
      </c>
      <c r="F69" s="264"/>
      <c r="G69" s="169">
        <f t="shared" si="0"/>
        <v>0</v>
      </c>
    </row>
    <row r="70" spans="1:9" ht="33" customHeight="1">
      <c r="A70" s="198" t="s">
        <v>655</v>
      </c>
      <c r="B70" s="218" t="s">
        <v>617</v>
      </c>
      <c r="C70" s="34" t="s">
        <v>667</v>
      </c>
      <c r="D70" s="219" t="s">
        <v>20</v>
      </c>
      <c r="E70" s="33">
        <v>57</v>
      </c>
      <c r="F70" s="264"/>
      <c r="G70" s="169">
        <f t="shared" si="0"/>
        <v>0</v>
      </c>
    </row>
    <row r="71" spans="1:9" ht="33" customHeight="1">
      <c r="A71" s="198" t="s">
        <v>655</v>
      </c>
      <c r="B71" s="218" t="s">
        <v>619</v>
      </c>
      <c r="C71" s="34" t="s">
        <v>668</v>
      </c>
      <c r="D71" s="219" t="s">
        <v>20</v>
      </c>
      <c r="E71" s="33">
        <v>57</v>
      </c>
      <c r="F71" s="264"/>
      <c r="G71" s="169">
        <f t="shared" si="0"/>
        <v>0</v>
      </c>
    </row>
    <row r="72" spans="1:9" ht="33" customHeight="1">
      <c r="A72" s="198" t="s">
        <v>655</v>
      </c>
      <c r="B72" s="237">
        <v>5</v>
      </c>
      <c r="C72" s="34" t="s">
        <v>683</v>
      </c>
      <c r="D72" s="219" t="s">
        <v>20</v>
      </c>
      <c r="E72" s="33">
        <v>57</v>
      </c>
      <c r="F72" s="263"/>
      <c r="G72" s="169">
        <f t="shared" si="0"/>
        <v>0</v>
      </c>
    </row>
    <row r="73" spans="1:9" ht="33" customHeight="1">
      <c r="A73" s="198" t="s">
        <v>655</v>
      </c>
      <c r="B73" s="237">
        <v>6</v>
      </c>
      <c r="C73" s="34" t="s">
        <v>699</v>
      </c>
      <c r="D73" s="219" t="s">
        <v>20</v>
      </c>
      <c r="E73" s="33">
        <v>4</v>
      </c>
      <c r="F73" s="263"/>
      <c r="G73" s="169"/>
    </row>
    <row r="74" spans="1:9" ht="33" customHeight="1">
      <c r="A74" s="198" t="s">
        <v>655</v>
      </c>
      <c r="B74" s="267">
        <v>7</v>
      </c>
      <c r="C74" s="34" t="s">
        <v>56</v>
      </c>
      <c r="D74" s="219" t="s">
        <v>12</v>
      </c>
      <c r="E74" s="33">
        <v>1</v>
      </c>
      <c r="F74" s="264"/>
      <c r="G74" s="169">
        <f t="shared" si="0"/>
        <v>0</v>
      </c>
    </row>
    <row r="75" spans="1:9" ht="33" customHeight="1" thickBot="1">
      <c r="A75" s="199" t="s">
        <v>655</v>
      </c>
      <c r="B75" s="259">
        <v>8</v>
      </c>
      <c r="C75" s="268" t="s">
        <v>700</v>
      </c>
      <c r="D75" s="269" t="s">
        <v>12</v>
      </c>
      <c r="E75" s="270">
        <v>1</v>
      </c>
      <c r="F75" s="187"/>
      <c r="G75" s="175">
        <f t="shared" ref="G75" si="1">ROUND((E75*F75),2)</f>
        <v>0</v>
      </c>
      <c r="H75" s="71" t="s">
        <v>199</v>
      </c>
      <c r="I75" s="53">
        <f>ROUND(SUM(G68:G75),2)</f>
        <v>0</v>
      </c>
    </row>
    <row r="76" spans="1:9" ht="41.4">
      <c r="F76" s="26" t="s">
        <v>721</v>
      </c>
      <c r="G76" s="25">
        <f>SUM(G36:G74)</f>
        <v>0</v>
      </c>
    </row>
    <row r="97" spans="1:9" s="18" customFormat="1">
      <c r="A97" s="23"/>
      <c r="B97" s="22"/>
      <c r="C97" s="21"/>
      <c r="D97" s="19"/>
      <c r="E97" s="19"/>
      <c r="F97" s="26"/>
      <c r="G97" s="25"/>
      <c r="I97" s="17"/>
    </row>
  </sheetData>
  <mergeCells count="10">
    <mergeCell ref="A1:G1"/>
    <mergeCell ref="A3:G3"/>
    <mergeCell ref="A4:G4"/>
    <mergeCell ref="A10:A11"/>
    <mergeCell ref="B10:B11"/>
    <mergeCell ref="C10:C11"/>
    <mergeCell ref="D10:D11"/>
    <mergeCell ref="E10:E11"/>
    <mergeCell ref="F10:F11"/>
    <mergeCell ref="G10:G1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AE95C-5FBF-4085-B140-79E651DD3516}">
  <dimension ref="A1:I93"/>
  <sheetViews>
    <sheetView topLeftCell="F69" zoomScaleNormal="100" workbookViewId="0">
      <selection activeCell="E60" sqref="E60"/>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722</v>
      </c>
      <c r="B3" s="453"/>
      <c r="C3" s="453"/>
      <c r="D3" s="453"/>
      <c r="E3" s="453"/>
      <c r="F3" s="453"/>
      <c r="G3" s="453"/>
      <c r="H3" s="45"/>
      <c r="I3" s="45"/>
    </row>
    <row r="4" spans="1:9" ht="33" customHeight="1">
      <c r="A4" s="453" t="s">
        <v>723</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5.25" customHeight="1">
      <c r="A6" s="192" t="s">
        <v>611</v>
      </c>
      <c r="B6" s="213">
        <v>1</v>
      </c>
      <c r="C6" s="214" t="s">
        <v>612</v>
      </c>
      <c r="D6" s="215"/>
      <c r="E6" s="216"/>
      <c r="F6" s="196"/>
      <c r="G6" s="217"/>
      <c r="H6" s="46"/>
      <c r="I6" s="46"/>
    </row>
    <row r="7" spans="1:9" ht="33" customHeight="1">
      <c r="A7" s="198" t="s">
        <v>611</v>
      </c>
      <c r="B7" s="218" t="s">
        <v>613</v>
      </c>
      <c r="C7" s="34" t="s">
        <v>614</v>
      </c>
      <c r="D7" s="219" t="s">
        <v>49</v>
      </c>
      <c r="E7" s="33">
        <v>1</v>
      </c>
      <c r="F7" s="42"/>
      <c r="G7" s="169">
        <f t="shared" ref="G7:G70" si="0">ROUND((E7*F7),2)</f>
        <v>0</v>
      </c>
      <c r="H7" s="46"/>
      <c r="I7" s="46"/>
    </row>
    <row r="8" spans="1:9" ht="33" customHeight="1">
      <c r="A8" s="198" t="s">
        <v>611</v>
      </c>
      <c r="B8" s="218" t="s">
        <v>615</v>
      </c>
      <c r="C8" s="34" t="s">
        <v>616</v>
      </c>
      <c r="D8" s="219" t="s">
        <v>49</v>
      </c>
      <c r="E8" s="33">
        <v>1</v>
      </c>
      <c r="F8" s="42"/>
      <c r="G8" s="169">
        <f t="shared" si="0"/>
        <v>0</v>
      </c>
      <c r="H8" s="46"/>
      <c r="I8" s="46"/>
    </row>
    <row r="9" spans="1:9" ht="33" customHeight="1">
      <c r="A9" s="198" t="s">
        <v>611</v>
      </c>
      <c r="B9" s="218" t="s">
        <v>617</v>
      </c>
      <c r="C9" s="34" t="s">
        <v>618</v>
      </c>
      <c r="D9" s="219" t="s">
        <v>49</v>
      </c>
      <c r="E9" s="33">
        <v>1</v>
      </c>
      <c r="F9" s="42"/>
      <c r="G9" s="169">
        <f t="shared" si="0"/>
        <v>0</v>
      </c>
      <c r="H9" s="46"/>
      <c r="I9" s="46"/>
    </row>
    <row r="10" spans="1:9" ht="33" customHeight="1">
      <c r="A10" s="486" t="s">
        <v>611</v>
      </c>
      <c r="B10" s="497" t="s">
        <v>619</v>
      </c>
      <c r="C10" s="503" t="s">
        <v>620</v>
      </c>
      <c r="D10" s="500" t="s">
        <v>49</v>
      </c>
      <c r="E10" s="501">
        <v>6</v>
      </c>
      <c r="F10" s="504"/>
      <c r="G10" s="454">
        <f t="shared" si="0"/>
        <v>0</v>
      </c>
      <c r="H10" s="46"/>
      <c r="I10" s="46"/>
    </row>
    <row r="11" spans="1:9" ht="26.25" customHeight="1">
      <c r="A11" s="486"/>
      <c r="B11" s="497"/>
      <c r="C11" s="503"/>
      <c r="D11" s="500"/>
      <c r="E11" s="501"/>
      <c r="F11" s="504"/>
      <c r="G11" s="454"/>
      <c r="H11" s="46"/>
      <c r="I11" s="46"/>
    </row>
    <row r="12" spans="1:9" ht="33" customHeight="1">
      <c r="A12" s="198" t="s">
        <v>611</v>
      </c>
      <c r="B12" s="218" t="s">
        <v>621</v>
      </c>
      <c r="C12" s="34" t="s">
        <v>622</v>
      </c>
      <c r="D12" s="219" t="s">
        <v>49</v>
      </c>
      <c r="E12" s="33">
        <v>4</v>
      </c>
      <c r="F12" s="42"/>
      <c r="G12" s="169">
        <f t="shared" si="0"/>
        <v>0</v>
      </c>
      <c r="H12" s="46"/>
      <c r="I12" s="46"/>
    </row>
    <row r="13" spans="1:9" ht="33" customHeight="1">
      <c r="A13" s="198" t="s">
        <v>611</v>
      </c>
      <c r="B13" s="218" t="s">
        <v>623</v>
      </c>
      <c r="C13" s="34" t="s">
        <v>624</v>
      </c>
      <c r="D13" s="219" t="s">
        <v>15</v>
      </c>
      <c r="E13" s="33">
        <v>2</v>
      </c>
      <c r="F13" s="42"/>
      <c r="G13" s="169">
        <f t="shared" si="0"/>
        <v>0</v>
      </c>
      <c r="H13" s="46"/>
      <c r="I13" s="46"/>
    </row>
    <row r="14" spans="1:9" ht="33" customHeight="1">
      <c r="A14" s="198" t="s">
        <v>611</v>
      </c>
      <c r="B14" s="218" t="s">
        <v>625</v>
      </c>
      <c r="C14" s="34" t="s">
        <v>628</v>
      </c>
      <c r="D14" s="219" t="s">
        <v>15</v>
      </c>
      <c r="E14" s="33">
        <v>2</v>
      </c>
      <c r="F14" s="42"/>
      <c r="G14" s="169">
        <f t="shared" si="0"/>
        <v>0</v>
      </c>
      <c r="H14" s="46"/>
      <c r="I14" s="46"/>
    </row>
    <row r="15" spans="1:9" ht="33" customHeight="1">
      <c r="A15" s="198" t="s">
        <v>611</v>
      </c>
      <c r="B15" s="218" t="s">
        <v>627</v>
      </c>
      <c r="C15" s="34" t="s">
        <v>630</v>
      </c>
      <c r="D15" s="219" t="s">
        <v>12</v>
      </c>
      <c r="E15" s="33">
        <v>3</v>
      </c>
      <c r="F15" s="42"/>
      <c r="G15" s="169">
        <f t="shared" si="0"/>
        <v>0</v>
      </c>
      <c r="H15" s="46"/>
      <c r="I15" s="46"/>
    </row>
    <row r="16" spans="1:9" ht="33" customHeight="1">
      <c r="A16" s="198" t="s">
        <v>611</v>
      </c>
      <c r="B16" s="218" t="s">
        <v>629</v>
      </c>
      <c r="C16" s="124" t="s">
        <v>632</v>
      </c>
      <c r="D16" s="219" t="s">
        <v>12</v>
      </c>
      <c r="E16" s="33">
        <v>4</v>
      </c>
      <c r="F16" s="42"/>
      <c r="G16" s="169">
        <f t="shared" si="0"/>
        <v>0</v>
      </c>
      <c r="H16" s="46"/>
      <c r="I16" s="46"/>
    </row>
    <row r="17" spans="1:9" ht="33" customHeight="1">
      <c r="A17" s="198" t="s">
        <v>611</v>
      </c>
      <c r="B17" s="218" t="s">
        <v>631</v>
      </c>
      <c r="C17" s="34" t="s">
        <v>634</v>
      </c>
      <c r="D17" s="219" t="s">
        <v>12</v>
      </c>
      <c r="E17" s="33">
        <v>2</v>
      </c>
      <c r="F17" s="42"/>
      <c r="G17" s="169">
        <f t="shared" si="0"/>
        <v>0</v>
      </c>
      <c r="H17" s="46"/>
      <c r="I17" s="46"/>
    </row>
    <row r="18" spans="1:9" ht="33" customHeight="1">
      <c r="A18" s="198" t="s">
        <v>611</v>
      </c>
      <c r="B18" s="218" t="s">
        <v>633</v>
      </c>
      <c r="C18" s="34" t="s">
        <v>638</v>
      </c>
      <c r="D18" s="219" t="s">
        <v>12</v>
      </c>
      <c r="E18" s="33">
        <v>3</v>
      </c>
      <c r="F18" s="42"/>
      <c r="G18" s="169">
        <f t="shared" si="0"/>
        <v>0</v>
      </c>
      <c r="H18" s="46"/>
      <c r="I18" s="46"/>
    </row>
    <row r="19" spans="1:9" ht="33" customHeight="1">
      <c r="A19" s="198" t="s">
        <v>611</v>
      </c>
      <c r="B19" s="218" t="s">
        <v>635</v>
      </c>
      <c r="C19" s="34" t="s">
        <v>640</v>
      </c>
      <c r="D19" s="219" t="s">
        <v>20</v>
      </c>
      <c r="E19" s="33">
        <v>66</v>
      </c>
      <c r="F19" s="42"/>
      <c r="G19" s="169">
        <f t="shared" si="0"/>
        <v>0</v>
      </c>
      <c r="H19" s="46"/>
      <c r="I19" s="46"/>
    </row>
    <row r="20" spans="1:9" ht="33" customHeight="1">
      <c r="A20" s="198" t="s">
        <v>611</v>
      </c>
      <c r="B20" s="218" t="s">
        <v>637</v>
      </c>
      <c r="C20" s="124" t="s">
        <v>642</v>
      </c>
      <c r="D20" s="220" t="s">
        <v>20</v>
      </c>
      <c r="E20" s="122">
        <v>21</v>
      </c>
      <c r="F20" s="42"/>
      <c r="G20" s="169">
        <f t="shared" si="0"/>
        <v>0</v>
      </c>
      <c r="H20" s="46"/>
      <c r="I20" s="46"/>
    </row>
    <row r="21" spans="1:9" ht="33" customHeight="1">
      <c r="A21" s="198" t="s">
        <v>611</v>
      </c>
      <c r="B21" s="218" t="s">
        <v>639</v>
      </c>
      <c r="C21" s="124" t="s">
        <v>644</v>
      </c>
      <c r="D21" s="220" t="s">
        <v>20</v>
      </c>
      <c r="E21" s="122">
        <v>54</v>
      </c>
      <c r="F21" s="42"/>
      <c r="G21" s="169">
        <f t="shared" si="0"/>
        <v>0</v>
      </c>
      <c r="H21" s="46"/>
      <c r="I21" s="46"/>
    </row>
    <row r="22" spans="1:9" ht="33" customHeight="1">
      <c r="A22" s="198" t="s">
        <v>611</v>
      </c>
      <c r="B22" s="218" t="s">
        <v>641</v>
      </c>
      <c r="C22" s="124" t="s">
        <v>646</v>
      </c>
      <c r="D22" s="220" t="s">
        <v>20</v>
      </c>
      <c r="E22" s="122">
        <v>100</v>
      </c>
      <c r="F22" s="42"/>
      <c r="G22" s="169">
        <f t="shared" si="0"/>
        <v>0</v>
      </c>
      <c r="H22" s="46"/>
      <c r="I22" s="46"/>
    </row>
    <row r="23" spans="1:9" ht="33" customHeight="1">
      <c r="A23" s="198" t="s">
        <v>611</v>
      </c>
      <c r="B23" s="218" t="s">
        <v>643</v>
      </c>
      <c r="C23" s="124" t="s">
        <v>648</v>
      </c>
      <c r="D23" s="220" t="s">
        <v>20</v>
      </c>
      <c r="E23" s="122">
        <v>40</v>
      </c>
      <c r="F23" s="42"/>
      <c r="G23" s="169">
        <f t="shared" si="0"/>
        <v>0</v>
      </c>
      <c r="H23" s="46"/>
      <c r="I23" s="46"/>
    </row>
    <row r="24" spans="1:9" ht="33" customHeight="1">
      <c r="A24" s="198" t="s">
        <v>611</v>
      </c>
      <c r="B24" s="218" t="s">
        <v>645</v>
      </c>
      <c r="C24" s="34" t="s">
        <v>649</v>
      </c>
      <c r="D24" s="219" t="s">
        <v>12</v>
      </c>
      <c r="E24" s="33">
        <v>2</v>
      </c>
      <c r="F24" s="42"/>
      <c r="G24" s="169">
        <f t="shared" si="0"/>
        <v>0</v>
      </c>
      <c r="H24" s="46"/>
      <c r="I24" s="46"/>
    </row>
    <row r="25" spans="1:9" ht="33" customHeight="1">
      <c r="A25" s="198" t="s">
        <v>611</v>
      </c>
      <c r="B25" s="218" t="s">
        <v>647</v>
      </c>
      <c r="C25" s="34" t="s">
        <v>650</v>
      </c>
      <c r="D25" s="219" t="s">
        <v>12</v>
      </c>
      <c r="E25" s="33">
        <v>1</v>
      </c>
      <c r="F25" s="42"/>
      <c r="G25" s="169">
        <f t="shared" si="0"/>
        <v>0</v>
      </c>
      <c r="H25" s="46"/>
      <c r="I25" s="46"/>
    </row>
    <row r="26" spans="1:9" ht="33" customHeight="1">
      <c r="A26" s="198" t="s">
        <v>611</v>
      </c>
      <c r="B26" s="218" t="s">
        <v>711</v>
      </c>
      <c r="C26" s="124" t="s">
        <v>651</v>
      </c>
      <c r="D26" s="220" t="s">
        <v>20</v>
      </c>
      <c r="E26" s="122">
        <v>69</v>
      </c>
      <c r="F26" s="42"/>
      <c r="G26" s="169">
        <f t="shared" si="0"/>
        <v>0</v>
      </c>
      <c r="H26" s="54"/>
      <c r="I26" s="55"/>
    </row>
    <row r="27" spans="1:9" ht="33" customHeight="1" thickBot="1">
      <c r="A27" s="199" t="s">
        <v>611</v>
      </c>
      <c r="B27" s="221" t="s">
        <v>678</v>
      </c>
      <c r="C27" s="222" t="s">
        <v>652</v>
      </c>
      <c r="D27" s="223" t="s">
        <v>20</v>
      </c>
      <c r="E27" s="125">
        <v>29</v>
      </c>
      <c r="F27" s="209"/>
      <c r="G27" s="175">
        <f t="shared" si="0"/>
        <v>0</v>
      </c>
      <c r="H27" s="71" t="s">
        <v>93</v>
      </c>
      <c r="I27" s="53">
        <f>ROUND(SUM(G7:G27),2)</f>
        <v>0</v>
      </c>
    </row>
    <row r="28" spans="1:9" ht="33" customHeight="1">
      <c r="A28" s="250" t="s">
        <v>611</v>
      </c>
      <c r="B28" s="251">
        <v>1.1000000000000001</v>
      </c>
      <c r="C28" s="252" t="s">
        <v>653</v>
      </c>
      <c r="D28" s="253"/>
      <c r="E28" s="254"/>
      <c r="F28" s="255"/>
      <c r="G28" s="185"/>
      <c r="H28" s="54"/>
      <c r="I28" s="55"/>
    </row>
    <row r="29" spans="1:9" ht="33" customHeight="1">
      <c r="A29" s="198" t="s">
        <v>611</v>
      </c>
      <c r="B29" s="218" t="s">
        <v>613</v>
      </c>
      <c r="C29" s="34" t="s">
        <v>654</v>
      </c>
      <c r="D29" s="219" t="s">
        <v>20</v>
      </c>
      <c r="E29" s="33">
        <v>44</v>
      </c>
      <c r="F29" s="4"/>
      <c r="G29" s="169">
        <f t="shared" si="0"/>
        <v>0</v>
      </c>
      <c r="H29" s="54"/>
      <c r="I29" s="55"/>
    </row>
    <row r="30" spans="1:9" ht="33" customHeight="1" thickBot="1">
      <c r="A30" s="228" t="s">
        <v>611</v>
      </c>
      <c r="B30" s="229" t="s">
        <v>615</v>
      </c>
      <c r="C30" s="230" t="s">
        <v>651</v>
      </c>
      <c r="D30" s="231" t="s">
        <v>20</v>
      </c>
      <c r="E30" s="232">
        <v>40</v>
      </c>
      <c r="F30" s="3"/>
      <c r="G30" s="233">
        <f t="shared" si="0"/>
        <v>0</v>
      </c>
      <c r="H30" s="71" t="s">
        <v>110</v>
      </c>
      <c r="I30" s="53">
        <f>ROUND(SUM(G28:G30),2)</f>
        <v>0</v>
      </c>
    </row>
    <row r="31" spans="1:9" ht="33" customHeight="1">
      <c r="A31" s="192" t="s">
        <v>655</v>
      </c>
      <c r="B31" s="234">
        <v>2</v>
      </c>
      <c r="C31" s="214" t="s">
        <v>656</v>
      </c>
      <c r="D31" s="235" t="s">
        <v>657</v>
      </c>
      <c r="E31" s="236"/>
      <c r="F31" s="205"/>
      <c r="G31" s="197"/>
      <c r="H31" s="54"/>
      <c r="I31" s="55"/>
    </row>
    <row r="32" spans="1:9" ht="33" customHeight="1">
      <c r="A32" s="198" t="s">
        <v>655</v>
      </c>
      <c r="B32" s="218" t="s">
        <v>613</v>
      </c>
      <c r="C32" s="34" t="s">
        <v>658</v>
      </c>
      <c r="D32" s="219" t="s">
        <v>12</v>
      </c>
      <c r="E32" s="33">
        <v>1</v>
      </c>
      <c r="F32" s="4"/>
      <c r="G32" s="169">
        <f t="shared" si="0"/>
        <v>0</v>
      </c>
      <c r="H32" s="54"/>
      <c r="I32" s="55"/>
    </row>
    <row r="33" spans="1:9" ht="33" customHeight="1">
      <c r="A33" s="198" t="s">
        <v>655</v>
      </c>
      <c r="B33" s="237">
        <v>2</v>
      </c>
      <c r="C33" s="34" t="s">
        <v>659</v>
      </c>
      <c r="D33" s="219" t="s">
        <v>12</v>
      </c>
      <c r="E33" s="33">
        <v>1</v>
      </c>
      <c r="F33" s="4"/>
      <c r="G33" s="169">
        <f t="shared" si="0"/>
        <v>0</v>
      </c>
    </row>
    <row r="34" spans="1:9" ht="33" customHeight="1">
      <c r="A34" s="198" t="s">
        <v>655</v>
      </c>
      <c r="B34" s="218" t="s">
        <v>617</v>
      </c>
      <c r="C34" s="34" t="s">
        <v>660</v>
      </c>
      <c r="D34" s="219" t="s">
        <v>12</v>
      </c>
      <c r="E34" s="33">
        <v>1</v>
      </c>
      <c r="F34" s="4"/>
      <c r="G34" s="169">
        <f t="shared" si="0"/>
        <v>0</v>
      </c>
      <c r="H34" s="54"/>
      <c r="I34" s="55"/>
    </row>
    <row r="35" spans="1:9" ht="33" customHeight="1">
      <c r="A35" s="198" t="s">
        <v>655</v>
      </c>
      <c r="B35" s="218" t="s">
        <v>619</v>
      </c>
      <c r="C35" s="34" t="s">
        <v>661</v>
      </c>
      <c r="D35" s="219" t="s">
        <v>12</v>
      </c>
      <c r="E35" s="33">
        <v>1</v>
      </c>
      <c r="F35" s="4"/>
      <c r="G35" s="169">
        <f t="shared" si="0"/>
        <v>0</v>
      </c>
    </row>
    <row r="36" spans="1:9" ht="50.25" customHeight="1">
      <c r="A36" s="198" t="s">
        <v>655</v>
      </c>
      <c r="B36" s="237">
        <v>5</v>
      </c>
      <c r="C36" s="34" t="s">
        <v>662</v>
      </c>
      <c r="D36" s="219" t="s">
        <v>12</v>
      </c>
      <c r="E36" s="33">
        <v>1</v>
      </c>
      <c r="F36" s="4"/>
      <c r="G36" s="169">
        <f t="shared" si="0"/>
        <v>0</v>
      </c>
      <c r="H36" s="54"/>
      <c r="I36" s="55"/>
    </row>
    <row r="37" spans="1:9" ht="33" customHeight="1">
      <c r="A37" s="198" t="s">
        <v>655</v>
      </c>
      <c r="B37" s="218" t="s">
        <v>623</v>
      </c>
      <c r="C37" s="34" t="s">
        <v>663</v>
      </c>
      <c r="D37" s="219" t="s">
        <v>664</v>
      </c>
      <c r="E37" s="33">
        <v>8</v>
      </c>
      <c r="F37" s="4"/>
      <c r="G37" s="169">
        <f t="shared" si="0"/>
        <v>0</v>
      </c>
      <c r="H37" s="54"/>
      <c r="I37" s="55"/>
    </row>
    <row r="38" spans="1:9" ht="33" customHeight="1">
      <c r="A38" s="198" t="s">
        <v>655</v>
      </c>
      <c r="B38" s="237">
        <v>7</v>
      </c>
      <c r="C38" s="34" t="s">
        <v>665</v>
      </c>
      <c r="D38" s="219" t="s">
        <v>20</v>
      </c>
      <c r="E38" s="122">
        <v>45</v>
      </c>
      <c r="F38" s="4"/>
      <c r="G38" s="169">
        <f t="shared" si="0"/>
        <v>0</v>
      </c>
      <c r="H38" s="54"/>
      <c r="I38" s="55"/>
    </row>
    <row r="39" spans="1:9" ht="33" customHeight="1">
      <c r="A39" s="198" t="s">
        <v>655</v>
      </c>
      <c r="B39" s="237">
        <v>8</v>
      </c>
      <c r="C39" s="34" t="s">
        <v>666</v>
      </c>
      <c r="D39" s="219" t="s">
        <v>20</v>
      </c>
      <c r="E39" s="122">
        <v>52</v>
      </c>
      <c r="F39" s="4"/>
      <c r="G39" s="169">
        <f t="shared" si="0"/>
        <v>0</v>
      </c>
      <c r="H39" s="54"/>
      <c r="I39" s="55"/>
    </row>
    <row r="40" spans="1:9" ht="33" customHeight="1">
      <c r="A40" s="198" t="s">
        <v>655</v>
      </c>
      <c r="B40" s="237">
        <v>9</v>
      </c>
      <c r="C40" s="34" t="s">
        <v>667</v>
      </c>
      <c r="D40" s="219" t="s">
        <v>20</v>
      </c>
      <c r="E40" s="122">
        <v>45</v>
      </c>
      <c r="F40" s="4"/>
      <c r="G40" s="169">
        <f t="shared" si="0"/>
        <v>0</v>
      </c>
      <c r="H40" s="54"/>
      <c r="I40" s="55"/>
    </row>
    <row r="41" spans="1:9" ht="33" customHeight="1">
      <c r="A41" s="198" t="s">
        <v>655</v>
      </c>
      <c r="B41" s="237">
        <v>10</v>
      </c>
      <c r="C41" s="34" t="s">
        <v>668</v>
      </c>
      <c r="D41" s="219" t="s">
        <v>20</v>
      </c>
      <c r="E41" s="122">
        <v>45</v>
      </c>
      <c r="F41" s="4"/>
      <c r="G41" s="169">
        <f t="shared" si="0"/>
        <v>0</v>
      </c>
      <c r="H41" s="54"/>
      <c r="I41" s="55"/>
    </row>
    <row r="42" spans="1:9" ht="33" customHeight="1">
      <c r="A42" s="198" t="s">
        <v>655</v>
      </c>
      <c r="B42" s="237">
        <v>11</v>
      </c>
      <c r="C42" s="34" t="s">
        <v>669</v>
      </c>
      <c r="D42" s="219" t="s">
        <v>20</v>
      </c>
      <c r="E42" s="33">
        <v>69</v>
      </c>
      <c r="F42" s="238"/>
      <c r="G42" s="169">
        <f t="shared" si="0"/>
        <v>0</v>
      </c>
    </row>
    <row r="43" spans="1:9" ht="33" customHeight="1">
      <c r="A43" s="198" t="s">
        <v>655</v>
      </c>
      <c r="B43" s="237">
        <v>12</v>
      </c>
      <c r="C43" s="34" t="s">
        <v>670</v>
      </c>
      <c r="D43" s="219" t="s">
        <v>20</v>
      </c>
      <c r="E43" s="33">
        <v>29</v>
      </c>
      <c r="F43" s="78"/>
      <c r="G43" s="169">
        <f t="shared" si="0"/>
        <v>0</v>
      </c>
    </row>
    <row r="44" spans="1:9" ht="33" customHeight="1">
      <c r="A44" s="198" t="s">
        <v>655</v>
      </c>
      <c r="B44" s="237">
        <v>13</v>
      </c>
      <c r="C44" s="34" t="s">
        <v>672</v>
      </c>
      <c r="D44" s="219" t="s">
        <v>12</v>
      </c>
      <c r="E44" s="33">
        <v>2</v>
      </c>
      <c r="F44" s="78"/>
      <c r="G44" s="169">
        <f t="shared" si="0"/>
        <v>0</v>
      </c>
    </row>
    <row r="45" spans="1:9" ht="33" customHeight="1">
      <c r="A45" s="198" t="s">
        <v>655</v>
      </c>
      <c r="B45" s="237">
        <v>14</v>
      </c>
      <c r="C45" s="34" t="s">
        <v>673</v>
      </c>
      <c r="D45" s="219" t="s">
        <v>12</v>
      </c>
      <c r="E45" s="33">
        <v>3</v>
      </c>
      <c r="F45" s="78"/>
      <c r="G45" s="169">
        <f t="shared" si="0"/>
        <v>0</v>
      </c>
    </row>
    <row r="46" spans="1:9" s="18" customFormat="1" ht="33" customHeight="1">
      <c r="A46" s="198" t="s">
        <v>655</v>
      </c>
      <c r="B46" s="218">
        <v>15</v>
      </c>
      <c r="C46" s="34" t="s">
        <v>674</v>
      </c>
      <c r="D46" s="219" t="s">
        <v>12</v>
      </c>
      <c r="E46" s="33">
        <v>6</v>
      </c>
      <c r="F46" s="78"/>
      <c r="G46" s="169">
        <f t="shared" si="0"/>
        <v>0</v>
      </c>
      <c r="I46" s="17"/>
    </row>
    <row r="47" spans="1:9" s="18" customFormat="1" ht="33" customHeight="1">
      <c r="A47" s="198" t="s">
        <v>655</v>
      </c>
      <c r="B47" s="237">
        <v>16</v>
      </c>
      <c r="C47" s="34" t="s">
        <v>675</v>
      </c>
      <c r="D47" s="219" t="s">
        <v>12</v>
      </c>
      <c r="E47" s="33">
        <v>4</v>
      </c>
      <c r="F47" s="78"/>
      <c r="G47" s="169">
        <f t="shared" si="0"/>
        <v>0</v>
      </c>
      <c r="I47" s="17"/>
    </row>
    <row r="48" spans="1:9" s="18" customFormat="1" ht="33" customHeight="1">
      <c r="A48" s="198" t="s">
        <v>655</v>
      </c>
      <c r="B48" s="218">
        <v>17</v>
      </c>
      <c r="C48" s="34" t="s">
        <v>676</v>
      </c>
      <c r="D48" s="219" t="s">
        <v>15</v>
      </c>
      <c r="E48" s="33">
        <v>2</v>
      </c>
      <c r="F48" s="78"/>
      <c r="G48" s="169">
        <f t="shared" si="0"/>
        <v>0</v>
      </c>
      <c r="I48" s="17"/>
    </row>
    <row r="49" spans="1:9" s="18" customFormat="1" ht="33" customHeight="1">
      <c r="A49" s="198" t="s">
        <v>655</v>
      </c>
      <c r="B49" s="218" t="s">
        <v>647</v>
      </c>
      <c r="C49" s="34" t="s">
        <v>677</v>
      </c>
      <c r="D49" s="219" t="s">
        <v>15</v>
      </c>
      <c r="E49" s="33">
        <v>3</v>
      </c>
      <c r="F49" s="78"/>
      <c r="G49" s="169">
        <f t="shared" si="0"/>
        <v>0</v>
      </c>
      <c r="I49" s="17"/>
    </row>
    <row r="50" spans="1:9" s="18" customFormat="1" ht="33" customHeight="1">
      <c r="A50" s="198" t="s">
        <v>655</v>
      </c>
      <c r="B50" s="218" t="s">
        <v>711</v>
      </c>
      <c r="C50" s="34" t="s">
        <v>679</v>
      </c>
      <c r="D50" s="219" t="s">
        <v>15</v>
      </c>
      <c r="E50" s="33">
        <v>4</v>
      </c>
      <c r="F50" s="78"/>
      <c r="G50" s="169">
        <f t="shared" si="0"/>
        <v>0</v>
      </c>
      <c r="I50" s="17"/>
    </row>
    <row r="51" spans="1:9" s="18" customFormat="1" ht="33" customHeight="1">
      <c r="A51" s="198" t="s">
        <v>655</v>
      </c>
      <c r="B51" s="237">
        <v>20</v>
      </c>
      <c r="C51" s="34" t="s">
        <v>681</v>
      </c>
      <c r="D51" s="219" t="s">
        <v>12</v>
      </c>
      <c r="E51" s="33">
        <v>2</v>
      </c>
      <c r="F51" s="78"/>
      <c r="G51" s="169">
        <f t="shared" si="0"/>
        <v>0</v>
      </c>
      <c r="I51" s="17"/>
    </row>
    <row r="52" spans="1:9" s="18" customFormat="1" ht="33" customHeight="1">
      <c r="A52" s="198" t="s">
        <v>655</v>
      </c>
      <c r="B52" s="237">
        <v>21</v>
      </c>
      <c r="C52" s="34" t="s">
        <v>683</v>
      </c>
      <c r="D52" s="219" t="s">
        <v>20</v>
      </c>
      <c r="E52" s="122">
        <v>106</v>
      </c>
      <c r="F52" s="78"/>
      <c r="G52" s="169">
        <f t="shared" si="0"/>
        <v>0</v>
      </c>
      <c r="I52" s="17"/>
    </row>
    <row r="53" spans="1:9" s="18" customFormat="1" ht="33" customHeight="1">
      <c r="A53" s="198" t="s">
        <v>655</v>
      </c>
      <c r="B53" s="218" t="s">
        <v>682</v>
      </c>
      <c r="C53" s="34" t="s">
        <v>684</v>
      </c>
      <c r="D53" s="219" t="s">
        <v>20</v>
      </c>
      <c r="E53" s="122">
        <v>126</v>
      </c>
      <c r="F53" s="78"/>
      <c r="G53" s="169">
        <f t="shared" si="0"/>
        <v>0</v>
      </c>
      <c r="I53" s="17"/>
    </row>
    <row r="54" spans="1:9" s="18" customFormat="1" ht="33" customHeight="1">
      <c r="A54" s="198" t="s">
        <v>655</v>
      </c>
      <c r="B54" s="218" t="s">
        <v>724</v>
      </c>
      <c r="C54" s="34" t="s">
        <v>685</v>
      </c>
      <c r="D54" s="219" t="s">
        <v>15</v>
      </c>
      <c r="E54" s="122">
        <v>2</v>
      </c>
      <c r="F54" s="78"/>
      <c r="G54" s="169">
        <f t="shared" si="0"/>
        <v>0</v>
      </c>
      <c r="I54" s="17"/>
    </row>
    <row r="55" spans="1:9" s="18" customFormat="1" ht="33" customHeight="1">
      <c r="A55" s="198" t="s">
        <v>655</v>
      </c>
      <c r="B55" s="218" t="s">
        <v>725</v>
      </c>
      <c r="C55" s="34" t="s">
        <v>687</v>
      </c>
      <c r="D55" s="219" t="s">
        <v>15</v>
      </c>
      <c r="E55" s="122">
        <v>16</v>
      </c>
      <c r="F55" s="78"/>
      <c r="G55" s="169">
        <f t="shared" si="0"/>
        <v>0</v>
      </c>
      <c r="I55" s="17"/>
    </row>
    <row r="56" spans="1:9" s="18" customFormat="1" ht="33" customHeight="1">
      <c r="A56" s="198" t="s">
        <v>655</v>
      </c>
      <c r="B56" s="218" t="s">
        <v>686</v>
      </c>
      <c r="C56" s="34" t="s">
        <v>689</v>
      </c>
      <c r="D56" s="219" t="s">
        <v>15</v>
      </c>
      <c r="E56" s="122">
        <v>1</v>
      </c>
      <c r="F56" s="78"/>
      <c r="G56" s="169">
        <f t="shared" si="0"/>
        <v>0</v>
      </c>
      <c r="I56" s="17"/>
    </row>
    <row r="57" spans="1:9" s="18" customFormat="1" ht="33" customHeight="1">
      <c r="A57" s="198" t="s">
        <v>655</v>
      </c>
      <c r="B57" s="218" t="s">
        <v>688</v>
      </c>
      <c r="C57" s="34" t="s">
        <v>691</v>
      </c>
      <c r="D57" s="219" t="s">
        <v>15</v>
      </c>
      <c r="E57" s="122">
        <v>3</v>
      </c>
      <c r="F57" s="78"/>
      <c r="G57" s="169">
        <f t="shared" si="0"/>
        <v>0</v>
      </c>
      <c r="I57" s="17"/>
    </row>
    <row r="58" spans="1:9" s="18" customFormat="1" ht="33" customHeight="1">
      <c r="A58" s="198" t="s">
        <v>655</v>
      </c>
      <c r="B58" s="218" t="s">
        <v>690</v>
      </c>
      <c r="C58" s="34" t="s">
        <v>56</v>
      </c>
      <c r="D58" s="219" t="s">
        <v>15</v>
      </c>
      <c r="E58" s="122">
        <v>22</v>
      </c>
      <c r="F58" s="78"/>
      <c r="G58" s="169">
        <f t="shared" si="0"/>
        <v>0</v>
      </c>
      <c r="I58" s="17"/>
    </row>
    <row r="59" spans="1:9" s="18" customFormat="1" ht="33" customHeight="1">
      <c r="A59" s="198" t="s">
        <v>655</v>
      </c>
      <c r="B59" s="218" t="s">
        <v>692</v>
      </c>
      <c r="C59" s="124" t="s">
        <v>694</v>
      </c>
      <c r="D59" s="220" t="s">
        <v>15</v>
      </c>
      <c r="E59" s="122">
        <v>2</v>
      </c>
      <c r="F59" s="78"/>
      <c r="G59" s="169">
        <f t="shared" si="0"/>
        <v>0</v>
      </c>
      <c r="I59" s="17"/>
    </row>
    <row r="60" spans="1:9" s="18" customFormat="1" ht="33" customHeight="1">
      <c r="A60" s="198" t="s">
        <v>655</v>
      </c>
      <c r="B60" s="218" t="s">
        <v>693</v>
      </c>
      <c r="C60" s="124" t="s">
        <v>695</v>
      </c>
      <c r="D60" s="220" t="s">
        <v>15</v>
      </c>
      <c r="E60" s="122">
        <v>1</v>
      </c>
      <c r="F60" s="78"/>
      <c r="G60" s="169">
        <f t="shared" si="0"/>
        <v>0</v>
      </c>
      <c r="I60" s="17"/>
    </row>
    <row r="61" spans="1:9" s="18" customFormat="1" ht="33" customHeight="1">
      <c r="A61" s="198" t="s">
        <v>655</v>
      </c>
      <c r="B61" s="237">
        <v>30</v>
      </c>
      <c r="C61" s="124" t="s">
        <v>696</v>
      </c>
      <c r="D61" s="220" t="s">
        <v>12</v>
      </c>
      <c r="E61" s="122">
        <v>2</v>
      </c>
      <c r="F61" s="78"/>
      <c r="G61" s="169">
        <f t="shared" si="0"/>
        <v>0</v>
      </c>
      <c r="I61" s="17"/>
    </row>
    <row r="62" spans="1:9" ht="33" customHeight="1" thickBot="1">
      <c r="A62" s="199" t="s">
        <v>655</v>
      </c>
      <c r="B62" s="221" t="s">
        <v>718</v>
      </c>
      <c r="C62" s="247" t="s">
        <v>697</v>
      </c>
      <c r="D62" s="248" t="s">
        <v>12</v>
      </c>
      <c r="E62" s="125">
        <v>1</v>
      </c>
      <c r="F62" s="187"/>
      <c r="G62" s="175">
        <f t="shared" si="0"/>
        <v>0</v>
      </c>
      <c r="H62" s="71" t="s">
        <v>333</v>
      </c>
      <c r="I62" s="53">
        <f>ROUND(SUM(G32:G62),2)</f>
        <v>0</v>
      </c>
    </row>
    <row r="63" spans="1:9" ht="33" customHeight="1">
      <c r="A63" s="250" t="s">
        <v>655</v>
      </c>
      <c r="B63" s="244">
        <v>2.2000000000000002</v>
      </c>
      <c r="C63" s="252" t="s">
        <v>698</v>
      </c>
      <c r="D63" s="256"/>
      <c r="E63" s="256"/>
      <c r="F63" s="246"/>
      <c r="G63" s="257"/>
    </row>
    <row r="64" spans="1:9" ht="33" customHeight="1">
      <c r="A64" s="198" t="s">
        <v>655</v>
      </c>
      <c r="B64" s="218" t="s">
        <v>613</v>
      </c>
      <c r="C64" s="34" t="s">
        <v>666</v>
      </c>
      <c r="D64" s="219" t="s">
        <v>20</v>
      </c>
      <c r="E64" s="33">
        <v>10</v>
      </c>
      <c r="F64" s="78"/>
      <c r="G64" s="169">
        <f t="shared" si="0"/>
        <v>0</v>
      </c>
    </row>
    <row r="65" spans="1:9" ht="33" customHeight="1">
      <c r="A65" s="198" t="s">
        <v>655</v>
      </c>
      <c r="B65" s="218" t="s">
        <v>615</v>
      </c>
      <c r="C65" s="34" t="s">
        <v>665</v>
      </c>
      <c r="D65" s="219" t="s">
        <v>20</v>
      </c>
      <c r="E65" s="33">
        <v>30</v>
      </c>
      <c r="F65" s="78"/>
      <c r="G65" s="169">
        <f t="shared" si="0"/>
        <v>0</v>
      </c>
    </row>
    <row r="66" spans="1:9" ht="33" customHeight="1">
      <c r="A66" s="198" t="s">
        <v>655</v>
      </c>
      <c r="B66" s="237">
        <v>3</v>
      </c>
      <c r="C66" s="34" t="s">
        <v>667</v>
      </c>
      <c r="D66" s="219" t="s">
        <v>20</v>
      </c>
      <c r="E66" s="33">
        <v>30</v>
      </c>
      <c r="F66" s="78"/>
      <c r="G66" s="169">
        <f t="shared" si="0"/>
        <v>0</v>
      </c>
    </row>
    <row r="67" spans="1:9" ht="33" customHeight="1">
      <c r="A67" s="198" t="s">
        <v>655</v>
      </c>
      <c r="B67" s="218" t="s">
        <v>619</v>
      </c>
      <c r="C67" s="34" t="s">
        <v>668</v>
      </c>
      <c r="D67" s="219" t="s">
        <v>20</v>
      </c>
      <c r="E67" s="33">
        <v>30</v>
      </c>
      <c r="F67" s="78"/>
      <c r="G67" s="169">
        <f t="shared" si="0"/>
        <v>0</v>
      </c>
    </row>
    <row r="68" spans="1:9" ht="33" customHeight="1">
      <c r="A68" s="198" t="s">
        <v>655</v>
      </c>
      <c r="B68" s="218" t="s">
        <v>621</v>
      </c>
      <c r="C68" s="34" t="s">
        <v>683</v>
      </c>
      <c r="D68" s="219" t="s">
        <v>20</v>
      </c>
      <c r="E68" s="33">
        <v>40</v>
      </c>
      <c r="F68" s="238"/>
      <c r="G68" s="169">
        <f t="shared" si="0"/>
        <v>0</v>
      </c>
    </row>
    <row r="69" spans="1:9" ht="33" customHeight="1">
      <c r="A69" s="198" t="s">
        <v>655</v>
      </c>
      <c r="B69" s="237">
        <v>6</v>
      </c>
      <c r="C69" s="34" t="s">
        <v>699</v>
      </c>
      <c r="D69" s="219" t="s">
        <v>20</v>
      </c>
      <c r="E69" s="33">
        <v>4</v>
      </c>
      <c r="F69" s="78"/>
      <c r="G69" s="169">
        <f t="shared" si="0"/>
        <v>0</v>
      </c>
    </row>
    <row r="70" spans="1:9" ht="33" customHeight="1">
      <c r="A70" s="198" t="s">
        <v>655</v>
      </c>
      <c r="B70" s="218" t="s">
        <v>625</v>
      </c>
      <c r="C70" s="34" t="s">
        <v>56</v>
      </c>
      <c r="D70" s="219" t="s">
        <v>12</v>
      </c>
      <c r="E70" s="33">
        <v>1</v>
      </c>
      <c r="F70" s="78"/>
      <c r="G70" s="169">
        <f t="shared" si="0"/>
        <v>0</v>
      </c>
      <c r="H70" s="54"/>
      <c r="I70" s="55"/>
    </row>
    <row r="71" spans="1:9" ht="33" customHeight="1" thickBot="1">
      <c r="A71" s="199" t="s">
        <v>655</v>
      </c>
      <c r="B71" s="259">
        <v>8</v>
      </c>
      <c r="C71" s="247" t="s">
        <v>700</v>
      </c>
      <c r="D71" s="248" t="s">
        <v>12</v>
      </c>
      <c r="E71" s="249">
        <v>1</v>
      </c>
      <c r="F71" s="187"/>
      <c r="G71" s="175">
        <f t="shared" ref="G71" si="1">ROUND((E71*F71),2)</f>
        <v>0</v>
      </c>
      <c r="H71" s="71" t="s">
        <v>199</v>
      </c>
      <c r="I71" s="53">
        <f>ROUND(SUM(G64:G71),2)</f>
        <v>0</v>
      </c>
    </row>
    <row r="72" spans="1:9" ht="41.4">
      <c r="F72" s="26" t="s">
        <v>726</v>
      </c>
      <c r="G72" s="25">
        <f>SUM(G35:G70)</f>
        <v>0</v>
      </c>
    </row>
    <row r="93" spans="1:9" s="18" customFormat="1">
      <c r="A93" s="23"/>
      <c r="B93" s="22"/>
      <c r="C93" s="21"/>
      <c r="D93" s="19"/>
      <c r="E93" s="19"/>
      <c r="F93" s="26"/>
      <c r="G93" s="25"/>
      <c r="I93" s="17"/>
    </row>
  </sheetData>
  <mergeCells count="10">
    <mergeCell ref="A1:G1"/>
    <mergeCell ref="A3:G3"/>
    <mergeCell ref="A4:G4"/>
    <mergeCell ref="A10:A11"/>
    <mergeCell ref="B10:B11"/>
    <mergeCell ref="C10:C11"/>
    <mergeCell ref="D10:D11"/>
    <mergeCell ref="E10:E11"/>
    <mergeCell ref="F10:F11"/>
    <mergeCell ref="G10:G1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FA54-42B6-4E60-9735-0412BFB19130}">
  <dimension ref="A1:I95"/>
  <sheetViews>
    <sheetView topLeftCell="F71" zoomScaleNormal="100" workbookViewId="0">
      <selection activeCell="E73" sqref="E73"/>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727</v>
      </c>
      <c r="B3" s="453"/>
      <c r="C3" s="453"/>
      <c r="D3" s="453"/>
      <c r="E3" s="453"/>
      <c r="F3" s="453"/>
      <c r="G3" s="453"/>
      <c r="H3" s="45"/>
      <c r="I3" s="45"/>
    </row>
    <row r="4" spans="1:9" ht="33" customHeight="1">
      <c r="A4" s="453" t="s">
        <v>728</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5.25" customHeight="1">
      <c r="A6" s="192" t="s">
        <v>611</v>
      </c>
      <c r="B6" s="213">
        <v>1</v>
      </c>
      <c r="C6" s="214" t="s">
        <v>612</v>
      </c>
      <c r="D6" s="215"/>
      <c r="E6" s="216"/>
      <c r="F6" s="196"/>
      <c r="G6" s="217"/>
      <c r="H6" s="46"/>
      <c r="I6" s="46"/>
    </row>
    <row r="7" spans="1:9" ht="33" customHeight="1">
      <c r="A7" s="198" t="s">
        <v>611</v>
      </c>
      <c r="B7" s="218" t="s">
        <v>613</v>
      </c>
      <c r="C7" s="34" t="s">
        <v>614</v>
      </c>
      <c r="D7" s="219" t="s">
        <v>49</v>
      </c>
      <c r="E7" s="33">
        <v>1</v>
      </c>
      <c r="F7" s="42"/>
      <c r="G7" s="169">
        <f t="shared" ref="G7:G70" si="0">ROUND((E7*F7),2)</f>
        <v>0</v>
      </c>
      <c r="H7" s="46"/>
      <c r="I7" s="46"/>
    </row>
    <row r="8" spans="1:9" ht="33" customHeight="1">
      <c r="A8" s="198" t="s">
        <v>611</v>
      </c>
      <c r="B8" s="218" t="s">
        <v>615</v>
      </c>
      <c r="C8" s="34" t="s">
        <v>616</v>
      </c>
      <c r="D8" s="219" t="s">
        <v>49</v>
      </c>
      <c r="E8" s="33">
        <v>1</v>
      </c>
      <c r="F8" s="42"/>
      <c r="G8" s="169">
        <f t="shared" si="0"/>
        <v>0</v>
      </c>
      <c r="H8" s="46"/>
      <c r="I8" s="46"/>
    </row>
    <row r="9" spans="1:9" ht="33" customHeight="1">
      <c r="A9" s="198" t="s">
        <v>611</v>
      </c>
      <c r="B9" s="218" t="s">
        <v>617</v>
      </c>
      <c r="C9" s="34" t="s">
        <v>618</v>
      </c>
      <c r="D9" s="219" t="s">
        <v>49</v>
      </c>
      <c r="E9" s="33">
        <v>1</v>
      </c>
      <c r="F9" s="42"/>
      <c r="G9" s="169">
        <f t="shared" si="0"/>
        <v>0</v>
      </c>
      <c r="H9" s="46"/>
      <c r="I9" s="46"/>
    </row>
    <row r="10" spans="1:9" ht="33" customHeight="1">
      <c r="A10" s="486" t="s">
        <v>611</v>
      </c>
      <c r="B10" s="497" t="s">
        <v>619</v>
      </c>
      <c r="C10" s="500" t="s">
        <v>729</v>
      </c>
      <c r="D10" s="500" t="s">
        <v>49</v>
      </c>
      <c r="E10" s="501">
        <v>6</v>
      </c>
      <c r="F10" s="504"/>
      <c r="G10" s="454">
        <f t="shared" si="0"/>
        <v>0</v>
      </c>
      <c r="H10" s="46"/>
      <c r="I10" s="46"/>
    </row>
    <row r="11" spans="1:9" ht="9" customHeight="1">
      <c r="A11" s="486"/>
      <c r="B11" s="497"/>
      <c r="C11" s="500"/>
      <c r="D11" s="500"/>
      <c r="E11" s="501"/>
      <c r="F11" s="504"/>
      <c r="G11" s="454"/>
      <c r="H11" s="46"/>
      <c r="I11" s="46"/>
    </row>
    <row r="12" spans="1:9" ht="33" customHeight="1">
      <c r="A12" s="198" t="s">
        <v>611</v>
      </c>
      <c r="B12" s="218" t="s">
        <v>621</v>
      </c>
      <c r="C12" s="34" t="s">
        <v>622</v>
      </c>
      <c r="D12" s="219" t="s">
        <v>49</v>
      </c>
      <c r="E12" s="33">
        <v>4</v>
      </c>
      <c r="F12" s="42"/>
      <c r="G12" s="169">
        <f t="shared" si="0"/>
        <v>0</v>
      </c>
      <c r="H12" s="46"/>
      <c r="I12" s="46"/>
    </row>
    <row r="13" spans="1:9" ht="33" customHeight="1">
      <c r="A13" s="198" t="s">
        <v>611</v>
      </c>
      <c r="B13" s="218" t="s">
        <v>623</v>
      </c>
      <c r="C13" s="34" t="s">
        <v>624</v>
      </c>
      <c r="D13" s="219" t="s">
        <v>15</v>
      </c>
      <c r="E13" s="33">
        <v>2</v>
      </c>
      <c r="F13" s="42"/>
      <c r="G13" s="169">
        <f t="shared" si="0"/>
        <v>0</v>
      </c>
      <c r="H13" s="46"/>
      <c r="I13" s="46"/>
    </row>
    <row r="14" spans="1:9" ht="33" customHeight="1">
      <c r="A14" s="198" t="s">
        <v>611</v>
      </c>
      <c r="B14" s="218" t="s">
        <v>625</v>
      </c>
      <c r="C14" s="34" t="s">
        <v>628</v>
      </c>
      <c r="D14" s="219" t="s">
        <v>15</v>
      </c>
      <c r="E14" s="33">
        <v>2</v>
      </c>
      <c r="F14" s="42"/>
      <c r="G14" s="169">
        <f t="shared" si="0"/>
        <v>0</v>
      </c>
      <c r="H14" s="46"/>
      <c r="I14" s="46"/>
    </row>
    <row r="15" spans="1:9" ht="33" customHeight="1">
      <c r="A15" s="198" t="s">
        <v>611</v>
      </c>
      <c r="B15" s="218" t="s">
        <v>627</v>
      </c>
      <c r="C15" s="34" t="s">
        <v>630</v>
      </c>
      <c r="D15" s="219" t="s">
        <v>12</v>
      </c>
      <c r="E15" s="33">
        <v>3</v>
      </c>
      <c r="F15" s="42"/>
      <c r="G15" s="169">
        <f t="shared" si="0"/>
        <v>0</v>
      </c>
      <c r="H15" s="46"/>
      <c r="I15" s="46"/>
    </row>
    <row r="16" spans="1:9" ht="33" customHeight="1">
      <c r="A16" s="198" t="s">
        <v>611</v>
      </c>
      <c r="B16" s="218" t="s">
        <v>629</v>
      </c>
      <c r="C16" s="124" t="s">
        <v>632</v>
      </c>
      <c r="D16" s="219" t="s">
        <v>12</v>
      </c>
      <c r="E16" s="33">
        <v>4</v>
      </c>
      <c r="F16" s="42"/>
      <c r="G16" s="169">
        <f t="shared" si="0"/>
        <v>0</v>
      </c>
      <c r="H16" s="46"/>
      <c r="I16" s="46"/>
    </row>
    <row r="17" spans="1:9" ht="33" customHeight="1">
      <c r="A17" s="198" t="s">
        <v>611</v>
      </c>
      <c r="B17" s="218" t="s">
        <v>631</v>
      </c>
      <c r="C17" s="34" t="s">
        <v>634</v>
      </c>
      <c r="D17" s="219" t="s">
        <v>12</v>
      </c>
      <c r="E17" s="33">
        <v>2</v>
      </c>
      <c r="F17" s="42"/>
      <c r="G17" s="169">
        <f t="shared" si="0"/>
        <v>0</v>
      </c>
      <c r="H17" s="46"/>
      <c r="I17" s="46"/>
    </row>
    <row r="18" spans="1:9" ht="33" customHeight="1">
      <c r="A18" s="198" t="s">
        <v>611</v>
      </c>
      <c r="B18" s="218" t="s">
        <v>633</v>
      </c>
      <c r="C18" s="34" t="s">
        <v>638</v>
      </c>
      <c r="D18" s="219" t="s">
        <v>12</v>
      </c>
      <c r="E18" s="33">
        <v>3</v>
      </c>
      <c r="F18" s="42"/>
      <c r="G18" s="169">
        <f t="shared" si="0"/>
        <v>0</v>
      </c>
      <c r="H18" s="46"/>
      <c r="I18" s="46"/>
    </row>
    <row r="19" spans="1:9" ht="33" customHeight="1">
      <c r="A19" s="198" t="s">
        <v>611</v>
      </c>
      <c r="B19" s="218" t="s">
        <v>635</v>
      </c>
      <c r="C19" s="34" t="s">
        <v>640</v>
      </c>
      <c r="D19" s="219" t="s">
        <v>20</v>
      </c>
      <c r="E19" s="122">
        <v>67</v>
      </c>
      <c r="F19" s="42"/>
      <c r="G19" s="169">
        <f t="shared" si="0"/>
        <v>0</v>
      </c>
      <c r="H19" s="46"/>
      <c r="I19" s="46"/>
    </row>
    <row r="20" spans="1:9" ht="33" customHeight="1">
      <c r="A20" s="198" t="s">
        <v>611</v>
      </c>
      <c r="B20" s="218" t="s">
        <v>637</v>
      </c>
      <c r="C20" s="124" t="s">
        <v>642</v>
      </c>
      <c r="D20" s="220" t="s">
        <v>20</v>
      </c>
      <c r="E20" s="122">
        <v>20</v>
      </c>
      <c r="F20" s="42"/>
      <c r="G20" s="169">
        <f t="shared" si="0"/>
        <v>0</v>
      </c>
      <c r="H20" s="46"/>
      <c r="I20" s="46"/>
    </row>
    <row r="21" spans="1:9" ht="33" customHeight="1">
      <c r="A21" s="198" t="s">
        <v>611</v>
      </c>
      <c r="B21" s="218" t="s">
        <v>639</v>
      </c>
      <c r="C21" s="124" t="s">
        <v>644</v>
      </c>
      <c r="D21" s="220" t="s">
        <v>20</v>
      </c>
      <c r="E21" s="122">
        <v>52</v>
      </c>
      <c r="F21" s="42"/>
      <c r="G21" s="169">
        <f t="shared" si="0"/>
        <v>0</v>
      </c>
      <c r="H21" s="46"/>
      <c r="I21" s="46"/>
    </row>
    <row r="22" spans="1:9" ht="33" customHeight="1">
      <c r="A22" s="198" t="s">
        <v>611</v>
      </c>
      <c r="B22" s="218" t="s">
        <v>641</v>
      </c>
      <c r="C22" s="124" t="s">
        <v>646</v>
      </c>
      <c r="D22" s="220" t="s">
        <v>20</v>
      </c>
      <c r="E22" s="122">
        <v>80</v>
      </c>
      <c r="F22" s="42"/>
      <c r="G22" s="169">
        <f t="shared" si="0"/>
        <v>0</v>
      </c>
      <c r="H22" s="46"/>
      <c r="I22" s="46"/>
    </row>
    <row r="23" spans="1:9" ht="33" customHeight="1">
      <c r="A23" s="198" t="s">
        <v>611</v>
      </c>
      <c r="B23" s="218" t="s">
        <v>643</v>
      </c>
      <c r="C23" s="124" t="s">
        <v>648</v>
      </c>
      <c r="D23" s="220" t="s">
        <v>20</v>
      </c>
      <c r="E23" s="33">
        <v>28</v>
      </c>
      <c r="F23" s="42"/>
      <c r="G23" s="169">
        <f t="shared" si="0"/>
        <v>0</v>
      </c>
      <c r="H23" s="46"/>
      <c r="I23" s="46"/>
    </row>
    <row r="24" spans="1:9" ht="33" customHeight="1">
      <c r="A24" s="198" t="s">
        <v>611</v>
      </c>
      <c r="B24" s="218" t="s">
        <v>645</v>
      </c>
      <c r="C24" s="34" t="s">
        <v>649</v>
      </c>
      <c r="D24" s="219" t="s">
        <v>12</v>
      </c>
      <c r="E24" s="33">
        <v>3</v>
      </c>
      <c r="F24" s="42"/>
      <c r="G24" s="169">
        <f t="shared" si="0"/>
        <v>0</v>
      </c>
      <c r="H24" s="46"/>
      <c r="I24" s="46"/>
    </row>
    <row r="25" spans="1:9" ht="33" customHeight="1">
      <c r="A25" s="198" t="s">
        <v>611</v>
      </c>
      <c r="B25" s="218" t="s">
        <v>647</v>
      </c>
      <c r="C25" s="34" t="s">
        <v>650</v>
      </c>
      <c r="D25" s="219" t="s">
        <v>12</v>
      </c>
      <c r="E25" s="33">
        <v>1</v>
      </c>
      <c r="F25" s="42"/>
      <c r="G25" s="169">
        <f t="shared" si="0"/>
        <v>0</v>
      </c>
      <c r="H25" s="46"/>
      <c r="I25" s="46"/>
    </row>
    <row r="26" spans="1:9" ht="33" customHeight="1">
      <c r="A26" s="198" t="s">
        <v>611</v>
      </c>
      <c r="B26" s="218" t="s">
        <v>711</v>
      </c>
      <c r="C26" s="124" t="s">
        <v>651</v>
      </c>
      <c r="D26" s="220" t="s">
        <v>20</v>
      </c>
      <c r="E26" s="33">
        <v>62</v>
      </c>
      <c r="F26" s="42"/>
      <c r="G26" s="169">
        <f t="shared" si="0"/>
        <v>0</v>
      </c>
      <c r="H26" s="54"/>
      <c r="I26" s="55"/>
    </row>
    <row r="27" spans="1:9" ht="33" customHeight="1" thickBot="1">
      <c r="A27" s="199" t="s">
        <v>611</v>
      </c>
      <c r="B27" s="221" t="s">
        <v>678</v>
      </c>
      <c r="C27" s="222" t="s">
        <v>652</v>
      </c>
      <c r="D27" s="223" t="s">
        <v>20</v>
      </c>
      <c r="E27" s="125">
        <v>31</v>
      </c>
      <c r="F27" s="209"/>
      <c r="G27" s="175">
        <f t="shared" si="0"/>
        <v>0</v>
      </c>
      <c r="H27" s="71" t="s">
        <v>93</v>
      </c>
      <c r="I27" s="53">
        <f>ROUND(SUM(G7:G27),2)</f>
        <v>0</v>
      </c>
    </row>
    <row r="28" spans="1:9" ht="33" customHeight="1">
      <c r="A28" s="250" t="s">
        <v>611</v>
      </c>
      <c r="B28" s="251">
        <v>1.1000000000000001</v>
      </c>
      <c r="C28" s="252" t="s">
        <v>653</v>
      </c>
      <c r="D28" s="253"/>
      <c r="E28" s="254"/>
      <c r="F28" s="255"/>
      <c r="G28" s="185"/>
      <c r="H28" s="54"/>
      <c r="I28" s="55"/>
    </row>
    <row r="29" spans="1:9" ht="33" customHeight="1">
      <c r="A29" s="198" t="s">
        <v>611</v>
      </c>
      <c r="B29" s="218" t="s">
        <v>613</v>
      </c>
      <c r="C29" s="34" t="s">
        <v>654</v>
      </c>
      <c r="D29" s="219" t="s">
        <v>20</v>
      </c>
      <c r="E29" s="33">
        <v>64</v>
      </c>
      <c r="F29" s="4"/>
      <c r="G29" s="169">
        <f t="shared" si="0"/>
        <v>0</v>
      </c>
      <c r="H29" s="54"/>
      <c r="I29" s="55"/>
    </row>
    <row r="30" spans="1:9" ht="33" customHeight="1" thickBot="1">
      <c r="A30" s="228" t="s">
        <v>611</v>
      </c>
      <c r="B30" s="229" t="s">
        <v>615</v>
      </c>
      <c r="C30" s="230" t="s">
        <v>651</v>
      </c>
      <c r="D30" s="231" t="s">
        <v>20</v>
      </c>
      <c r="E30" s="232">
        <v>60</v>
      </c>
      <c r="F30" s="3"/>
      <c r="G30" s="233">
        <f t="shared" si="0"/>
        <v>0</v>
      </c>
      <c r="H30" s="71" t="s">
        <v>110</v>
      </c>
      <c r="I30" s="53">
        <f>ROUND(SUM(G28:G30),2)</f>
        <v>0</v>
      </c>
    </row>
    <row r="31" spans="1:9" ht="33" customHeight="1">
      <c r="A31" s="192" t="s">
        <v>655</v>
      </c>
      <c r="B31" s="234">
        <v>2</v>
      </c>
      <c r="C31" s="214" t="s">
        <v>656</v>
      </c>
      <c r="D31" s="235" t="s">
        <v>657</v>
      </c>
      <c r="E31" s="236"/>
      <c r="F31" s="205"/>
      <c r="G31" s="197"/>
      <c r="H31" s="54"/>
      <c r="I31" s="55"/>
    </row>
    <row r="32" spans="1:9" ht="33" customHeight="1">
      <c r="A32" s="198" t="s">
        <v>655</v>
      </c>
      <c r="B32" s="218" t="s">
        <v>613</v>
      </c>
      <c r="C32" s="34" t="s">
        <v>658</v>
      </c>
      <c r="D32" s="219" t="s">
        <v>12</v>
      </c>
      <c r="E32" s="33">
        <v>1</v>
      </c>
      <c r="F32" s="4"/>
      <c r="G32" s="169">
        <f t="shared" si="0"/>
        <v>0</v>
      </c>
      <c r="H32" s="54"/>
      <c r="I32" s="55"/>
    </row>
    <row r="33" spans="1:9" ht="33" customHeight="1">
      <c r="A33" s="198" t="s">
        <v>655</v>
      </c>
      <c r="B33" s="237">
        <v>2</v>
      </c>
      <c r="C33" s="34" t="s">
        <v>659</v>
      </c>
      <c r="D33" s="219" t="s">
        <v>12</v>
      </c>
      <c r="E33" s="33">
        <v>1</v>
      </c>
      <c r="F33" s="4"/>
      <c r="G33" s="169">
        <f t="shared" si="0"/>
        <v>0</v>
      </c>
    </row>
    <row r="34" spans="1:9" ht="33" customHeight="1">
      <c r="A34" s="198" t="s">
        <v>655</v>
      </c>
      <c r="B34" s="218" t="s">
        <v>617</v>
      </c>
      <c r="C34" s="34" t="s">
        <v>660</v>
      </c>
      <c r="D34" s="219" t="s">
        <v>12</v>
      </c>
      <c r="E34" s="33">
        <v>1</v>
      </c>
      <c r="F34" s="4"/>
      <c r="G34" s="169">
        <f t="shared" si="0"/>
        <v>0</v>
      </c>
      <c r="H34" s="54"/>
      <c r="I34" s="55"/>
    </row>
    <row r="35" spans="1:9" ht="33" customHeight="1">
      <c r="A35" s="198" t="s">
        <v>655</v>
      </c>
      <c r="B35" s="218" t="s">
        <v>619</v>
      </c>
      <c r="C35" s="34" t="s">
        <v>661</v>
      </c>
      <c r="D35" s="219" t="s">
        <v>12</v>
      </c>
      <c r="E35" s="33">
        <v>1</v>
      </c>
      <c r="F35" s="4"/>
      <c r="G35" s="169">
        <f t="shared" si="0"/>
        <v>0</v>
      </c>
    </row>
    <row r="36" spans="1:9" ht="50.25" customHeight="1">
      <c r="A36" s="198" t="s">
        <v>655</v>
      </c>
      <c r="B36" s="218" t="s">
        <v>621</v>
      </c>
      <c r="C36" s="34" t="s">
        <v>730</v>
      </c>
      <c r="D36" s="219" t="s">
        <v>12</v>
      </c>
      <c r="E36" s="33">
        <v>1</v>
      </c>
      <c r="F36" s="4"/>
      <c r="G36" s="169">
        <f t="shared" si="0"/>
        <v>0</v>
      </c>
      <c r="H36" s="54"/>
      <c r="I36" s="55"/>
    </row>
    <row r="37" spans="1:9" ht="33" customHeight="1">
      <c r="A37" s="198" t="s">
        <v>655</v>
      </c>
      <c r="B37" s="218" t="s">
        <v>623</v>
      </c>
      <c r="C37" s="34" t="s">
        <v>731</v>
      </c>
      <c r="D37" s="219" t="s">
        <v>12</v>
      </c>
      <c r="E37" s="33">
        <v>1</v>
      </c>
      <c r="F37" s="4"/>
      <c r="G37" s="169">
        <f t="shared" si="0"/>
        <v>0</v>
      </c>
      <c r="H37" s="54"/>
      <c r="I37" s="55"/>
    </row>
    <row r="38" spans="1:9" ht="33" customHeight="1">
      <c r="A38" s="198" t="s">
        <v>655</v>
      </c>
      <c r="B38" s="237">
        <v>7</v>
      </c>
      <c r="C38" s="34" t="s">
        <v>662</v>
      </c>
      <c r="D38" s="219" t="s">
        <v>12</v>
      </c>
      <c r="E38" s="33">
        <v>1</v>
      </c>
      <c r="F38" s="4"/>
      <c r="G38" s="169">
        <f t="shared" si="0"/>
        <v>0</v>
      </c>
      <c r="H38" s="54"/>
      <c r="I38" s="55"/>
    </row>
    <row r="39" spans="1:9" ht="33" customHeight="1">
      <c r="A39" s="198" t="s">
        <v>655</v>
      </c>
      <c r="B39" s="218" t="s">
        <v>627</v>
      </c>
      <c r="C39" s="34" t="s">
        <v>663</v>
      </c>
      <c r="D39" s="219" t="s">
        <v>664</v>
      </c>
      <c r="E39" s="33">
        <v>8</v>
      </c>
      <c r="F39" s="4"/>
      <c r="G39" s="169">
        <f t="shared" si="0"/>
        <v>0</v>
      </c>
      <c r="H39" s="54"/>
      <c r="I39" s="55"/>
    </row>
    <row r="40" spans="1:9" ht="33" customHeight="1">
      <c r="A40" s="198" t="s">
        <v>655</v>
      </c>
      <c r="B40" s="237">
        <v>9</v>
      </c>
      <c r="C40" s="34" t="s">
        <v>665</v>
      </c>
      <c r="D40" s="219" t="s">
        <v>20</v>
      </c>
      <c r="E40" s="122">
        <v>36</v>
      </c>
      <c r="F40" s="4"/>
      <c r="G40" s="169">
        <f t="shared" si="0"/>
        <v>0</v>
      </c>
      <c r="H40" s="54"/>
      <c r="I40" s="55"/>
    </row>
    <row r="41" spans="1:9" ht="33" customHeight="1">
      <c r="A41" s="198" t="s">
        <v>655</v>
      </c>
      <c r="B41" s="237">
        <v>10</v>
      </c>
      <c r="C41" s="34" t="s">
        <v>666</v>
      </c>
      <c r="D41" s="219" t="s">
        <v>20</v>
      </c>
      <c r="E41" s="122">
        <v>57</v>
      </c>
      <c r="F41" s="4"/>
      <c r="G41" s="169">
        <f t="shared" si="0"/>
        <v>0</v>
      </c>
      <c r="H41" s="54"/>
      <c r="I41" s="55"/>
    </row>
    <row r="42" spans="1:9" ht="33" customHeight="1">
      <c r="A42" s="198" t="s">
        <v>655</v>
      </c>
      <c r="B42" s="237">
        <v>11</v>
      </c>
      <c r="C42" s="34" t="s">
        <v>667</v>
      </c>
      <c r="D42" s="219" t="s">
        <v>20</v>
      </c>
      <c r="E42" s="33">
        <v>36</v>
      </c>
      <c r="F42" s="238"/>
      <c r="G42" s="169">
        <f t="shared" si="0"/>
        <v>0</v>
      </c>
    </row>
    <row r="43" spans="1:9" ht="33" customHeight="1">
      <c r="A43" s="198" t="s">
        <v>655</v>
      </c>
      <c r="B43" s="237">
        <v>12</v>
      </c>
      <c r="C43" s="34" t="s">
        <v>668</v>
      </c>
      <c r="D43" s="219" t="s">
        <v>20</v>
      </c>
      <c r="E43" s="33">
        <v>36</v>
      </c>
      <c r="F43" s="78"/>
      <c r="G43" s="169">
        <f t="shared" si="0"/>
        <v>0</v>
      </c>
    </row>
    <row r="44" spans="1:9" ht="33" customHeight="1">
      <c r="A44" s="198" t="s">
        <v>655</v>
      </c>
      <c r="B44" s="237">
        <v>13</v>
      </c>
      <c r="C44" s="34" t="s">
        <v>669</v>
      </c>
      <c r="D44" s="219" t="s">
        <v>20</v>
      </c>
      <c r="E44" s="33">
        <v>62</v>
      </c>
      <c r="F44" s="78"/>
      <c r="G44" s="169">
        <f t="shared" si="0"/>
        <v>0</v>
      </c>
    </row>
    <row r="45" spans="1:9" ht="33" customHeight="1">
      <c r="A45" s="198" t="s">
        <v>655</v>
      </c>
      <c r="B45" s="237">
        <v>14</v>
      </c>
      <c r="C45" s="34" t="s">
        <v>670</v>
      </c>
      <c r="D45" s="219" t="s">
        <v>20</v>
      </c>
      <c r="E45" s="33">
        <v>31</v>
      </c>
      <c r="F45" s="78"/>
      <c r="G45" s="169">
        <f t="shared" si="0"/>
        <v>0</v>
      </c>
    </row>
    <row r="46" spans="1:9" s="18" customFormat="1" ht="33" customHeight="1">
      <c r="A46" s="198" t="s">
        <v>655</v>
      </c>
      <c r="B46" s="237">
        <v>15</v>
      </c>
      <c r="C46" s="34" t="s">
        <v>672</v>
      </c>
      <c r="D46" s="219" t="s">
        <v>12</v>
      </c>
      <c r="E46" s="33">
        <v>2</v>
      </c>
      <c r="F46" s="78"/>
      <c r="G46" s="169">
        <f t="shared" si="0"/>
        <v>0</v>
      </c>
      <c r="I46" s="17"/>
    </row>
    <row r="47" spans="1:9" s="18" customFormat="1" ht="33" customHeight="1">
      <c r="A47" s="198" t="s">
        <v>655</v>
      </c>
      <c r="B47" s="218" t="s">
        <v>643</v>
      </c>
      <c r="C47" s="34" t="s">
        <v>673</v>
      </c>
      <c r="D47" s="219" t="s">
        <v>12</v>
      </c>
      <c r="E47" s="33">
        <v>3</v>
      </c>
      <c r="F47" s="78"/>
      <c r="G47" s="169">
        <f t="shared" si="0"/>
        <v>0</v>
      </c>
      <c r="I47" s="17"/>
    </row>
    <row r="48" spans="1:9" s="18" customFormat="1" ht="33" customHeight="1">
      <c r="A48" s="198" t="s">
        <v>655</v>
      </c>
      <c r="B48" s="237">
        <v>17</v>
      </c>
      <c r="C48" s="34" t="s">
        <v>674</v>
      </c>
      <c r="D48" s="219" t="s">
        <v>12</v>
      </c>
      <c r="E48" s="33">
        <v>6</v>
      </c>
      <c r="F48" s="78"/>
      <c r="G48" s="169">
        <f t="shared" si="0"/>
        <v>0</v>
      </c>
      <c r="I48" s="17"/>
    </row>
    <row r="49" spans="1:9" s="18" customFormat="1" ht="33" customHeight="1">
      <c r="A49" s="198" t="s">
        <v>655</v>
      </c>
      <c r="B49" s="218" t="s">
        <v>647</v>
      </c>
      <c r="C49" s="34" t="s">
        <v>675</v>
      </c>
      <c r="D49" s="219" t="s">
        <v>12</v>
      </c>
      <c r="E49" s="33">
        <v>4</v>
      </c>
      <c r="F49" s="78"/>
      <c r="G49" s="169">
        <f t="shared" si="0"/>
        <v>0</v>
      </c>
      <c r="I49" s="17"/>
    </row>
    <row r="50" spans="1:9" s="18" customFormat="1" ht="33" customHeight="1">
      <c r="A50" s="198" t="s">
        <v>655</v>
      </c>
      <c r="B50" s="218" t="s">
        <v>711</v>
      </c>
      <c r="C50" s="34" t="s">
        <v>676</v>
      </c>
      <c r="D50" s="219" t="s">
        <v>15</v>
      </c>
      <c r="E50" s="33">
        <v>2</v>
      </c>
      <c r="F50" s="78"/>
      <c r="G50" s="169">
        <f t="shared" si="0"/>
        <v>0</v>
      </c>
      <c r="I50" s="17"/>
    </row>
    <row r="51" spans="1:9" s="18" customFormat="1" ht="33" customHeight="1">
      <c r="A51" s="198" t="s">
        <v>655</v>
      </c>
      <c r="B51" s="218" t="s">
        <v>678</v>
      </c>
      <c r="C51" s="34" t="s">
        <v>677</v>
      </c>
      <c r="D51" s="219" t="s">
        <v>15</v>
      </c>
      <c r="E51" s="33">
        <v>3</v>
      </c>
      <c r="F51" s="78"/>
      <c r="G51" s="169">
        <f t="shared" si="0"/>
        <v>0</v>
      </c>
      <c r="I51" s="17"/>
    </row>
    <row r="52" spans="1:9" s="18" customFormat="1" ht="33" customHeight="1">
      <c r="A52" s="198" t="s">
        <v>655</v>
      </c>
      <c r="B52" s="237">
        <v>21</v>
      </c>
      <c r="C52" s="34" t="s">
        <v>679</v>
      </c>
      <c r="D52" s="219" t="s">
        <v>15</v>
      </c>
      <c r="E52" s="33">
        <v>4</v>
      </c>
      <c r="F52" s="78"/>
      <c r="G52" s="169">
        <f t="shared" si="0"/>
        <v>0</v>
      </c>
      <c r="I52" s="17"/>
    </row>
    <row r="53" spans="1:9" s="18" customFormat="1" ht="33" customHeight="1">
      <c r="A53" s="198" t="s">
        <v>655</v>
      </c>
      <c r="B53" s="237">
        <v>22</v>
      </c>
      <c r="C53" s="34" t="s">
        <v>681</v>
      </c>
      <c r="D53" s="219" t="s">
        <v>12</v>
      </c>
      <c r="E53" s="33">
        <v>2</v>
      </c>
      <c r="F53" s="78"/>
      <c r="G53" s="169">
        <f t="shared" si="0"/>
        <v>0</v>
      </c>
      <c r="I53" s="17"/>
    </row>
    <row r="54" spans="1:9" s="18" customFormat="1" ht="33" customHeight="1">
      <c r="A54" s="198" t="s">
        <v>655</v>
      </c>
      <c r="B54" s="218" t="s">
        <v>724</v>
      </c>
      <c r="C54" s="34" t="s">
        <v>683</v>
      </c>
      <c r="D54" s="219" t="s">
        <v>20</v>
      </c>
      <c r="E54" s="122">
        <v>92</v>
      </c>
      <c r="F54" s="78"/>
      <c r="G54" s="169">
        <f t="shared" si="0"/>
        <v>0</v>
      </c>
      <c r="I54" s="17"/>
    </row>
    <row r="55" spans="1:9" s="18" customFormat="1" ht="33" customHeight="1">
      <c r="A55" s="198" t="s">
        <v>655</v>
      </c>
      <c r="B55" s="218" t="s">
        <v>725</v>
      </c>
      <c r="C55" s="34" t="s">
        <v>684</v>
      </c>
      <c r="D55" s="219" t="s">
        <v>20</v>
      </c>
      <c r="E55" s="122">
        <v>127</v>
      </c>
      <c r="F55" s="78"/>
      <c r="G55" s="169">
        <f t="shared" si="0"/>
        <v>0</v>
      </c>
      <c r="I55" s="17"/>
    </row>
    <row r="56" spans="1:9" s="18" customFormat="1" ht="33" customHeight="1">
      <c r="A56" s="198" t="s">
        <v>655</v>
      </c>
      <c r="B56" s="218" t="s">
        <v>686</v>
      </c>
      <c r="C56" s="34" t="s">
        <v>685</v>
      </c>
      <c r="D56" s="219" t="s">
        <v>15</v>
      </c>
      <c r="E56" s="122">
        <v>2</v>
      </c>
      <c r="F56" s="78"/>
      <c r="G56" s="169">
        <f t="shared" si="0"/>
        <v>0</v>
      </c>
      <c r="I56" s="17"/>
    </row>
    <row r="57" spans="1:9" s="18" customFormat="1" ht="33" customHeight="1">
      <c r="A57" s="198" t="s">
        <v>655</v>
      </c>
      <c r="B57" s="218" t="s">
        <v>688</v>
      </c>
      <c r="C57" s="34" t="s">
        <v>687</v>
      </c>
      <c r="D57" s="219" t="s">
        <v>15</v>
      </c>
      <c r="E57" s="122">
        <v>16</v>
      </c>
      <c r="F57" s="78"/>
      <c r="G57" s="169">
        <f t="shared" si="0"/>
        <v>0</v>
      </c>
      <c r="I57" s="17"/>
    </row>
    <row r="58" spans="1:9" s="18" customFormat="1" ht="33" customHeight="1">
      <c r="A58" s="198" t="s">
        <v>655</v>
      </c>
      <c r="B58" s="218" t="s">
        <v>690</v>
      </c>
      <c r="C58" s="34" t="s">
        <v>689</v>
      </c>
      <c r="D58" s="219" t="s">
        <v>15</v>
      </c>
      <c r="E58" s="122">
        <v>1</v>
      </c>
      <c r="F58" s="78"/>
      <c r="G58" s="169">
        <f t="shared" si="0"/>
        <v>0</v>
      </c>
      <c r="I58" s="17"/>
    </row>
    <row r="59" spans="1:9" s="18" customFormat="1" ht="33" customHeight="1">
      <c r="A59" s="198" t="s">
        <v>655</v>
      </c>
      <c r="B59" s="218" t="s">
        <v>692</v>
      </c>
      <c r="C59" s="34" t="s">
        <v>691</v>
      </c>
      <c r="D59" s="219" t="s">
        <v>15</v>
      </c>
      <c r="E59" s="122">
        <v>3</v>
      </c>
      <c r="F59" s="78"/>
      <c r="G59" s="169">
        <f t="shared" si="0"/>
        <v>0</v>
      </c>
      <c r="I59" s="17"/>
    </row>
    <row r="60" spans="1:9" s="18" customFormat="1" ht="33" customHeight="1">
      <c r="A60" s="198" t="s">
        <v>655</v>
      </c>
      <c r="B60" s="218" t="s">
        <v>693</v>
      </c>
      <c r="C60" s="34" t="s">
        <v>56</v>
      </c>
      <c r="D60" s="219" t="s">
        <v>15</v>
      </c>
      <c r="E60" s="122">
        <v>22</v>
      </c>
      <c r="F60" s="78"/>
      <c r="G60" s="169">
        <f t="shared" si="0"/>
        <v>0</v>
      </c>
      <c r="I60" s="17"/>
    </row>
    <row r="61" spans="1:9" s="18" customFormat="1" ht="33" customHeight="1">
      <c r="A61" s="198" t="s">
        <v>655</v>
      </c>
      <c r="B61" s="218" t="s">
        <v>712</v>
      </c>
      <c r="C61" s="124" t="s">
        <v>694</v>
      </c>
      <c r="D61" s="220" t="s">
        <v>15</v>
      </c>
      <c r="E61" s="122">
        <v>2</v>
      </c>
      <c r="F61" s="78"/>
      <c r="G61" s="169">
        <f t="shared" si="0"/>
        <v>0</v>
      </c>
      <c r="I61" s="17"/>
    </row>
    <row r="62" spans="1:9" ht="33" customHeight="1">
      <c r="A62" s="198" t="s">
        <v>655</v>
      </c>
      <c r="B62" s="218" t="s">
        <v>718</v>
      </c>
      <c r="C62" s="124" t="s">
        <v>695</v>
      </c>
      <c r="D62" s="220" t="s">
        <v>15</v>
      </c>
      <c r="E62" s="122">
        <v>1</v>
      </c>
      <c r="F62" s="78"/>
      <c r="G62" s="169">
        <f t="shared" si="0"/>
        <v>0</v>
      </c>
    </row>
    <row r="63" spans="1:9" ht="33" customHeight="1">
      <c r="A63" s="198" t="s">
        <v>655</v>
      </c>
      <c r="B63" s="237">
        <v>32</v>
      </c>
      <c r="C63" s="124" t="s">
        <v>696</v>
      </c>
      <c r="D63" s="220" t="s">
        <v>12</v>
      </c>
      <c r="E63" s="122">
        <v>2</v>
      </c>
      <c r="F63" s="78"/>
      <c r="G63" s="169">
        <f t="shared" si="0"/>
        <v>0</v>
      </c>
    </row>
    <row r="64" spans="1:9" ht="33" customHeight="1" thickBot="1">
      <c r="A64" s="199" t="s">
        <v>655</v>
      </c>
      <c r="B64" s="221" t="s">
        <v>732</v>
      </c>
      <c r="C64" s="247" t="s">
        <v>697</v>
      </c>
      <c r="D64" s="248" t="s">
        <v>12</v>
      </c>
      <c r="E64" s="125">
        <v>1</v>
      </c>
      <c r="F64" s="187"/>
      <c r="G64" s="175">
        <f t="shared" si="0"/>
        <v>0</v>
      </c>
      <c r="H64" s="71" t="s">
        <v>333</v>
      </c>
      <c r="I64" s="53">
        <f>ROUND(SUM(G32:G64),2)</f>
        <v>0</v>
      </c>
    </row>
    <row r="65" spans="1:9" ht="33" customHeight="1">
      <c r="A65" s="250" t="s">
        <v>655</v>
      </c>
      <c r="B65" s="244">
        <v>2.2000000000000002</v>
      </c>
      <c r="C65" s="252" t="s">
        <v>698</v>
      </c>
      <c r="D65" s="256"/>
      <c r="E65" s="256"/>
      <c r="F65" s="246"/>
      <c r="G65" s="257"/>
    </row>
    <row r="66" spans="1:9" ht="33" customHeight="1">
      <c r="A66" s="198" t="s">
        <v>655</v>
      </c>
      <c r="B66" s="258" t="s">
        <v>733</v>
      </c>
      <c r="C66" s="34" t="s">
        <v>666</v>
      </c>
      <c r="D66" s="219" t="s">
        <v>20</v>
      </c>
      <c r="E66" s="33">
        <v>10</v>
      </c>
      <c r="F66" s="78"/>
      <c r="G66" s="169">
        <f t="shared" si="0"/>
        <v>0</v>
      </c>
    </row>
    <row r="67" spans="1:9" ht="33" customHeight="1">
      <c r="A67" s="198" t="s">
        <v>655</v>
      </c>
      <c r="B67" s="258">
        <v>2</v>
      </c>
      <c r="C67" s="34" t="s">
        <v>665</v>
      </c>
      <c r="D67" s="219" t="s">
        <v>20</v>
      </c>
      <c r="E67" s="33">
        <v>50</v>
      </c>
      <c r="F67" s="78"/>
      <c r="G67" s="169">
        <f t="shared" si="0"/>
        <v>0</v>
      </c>
    </row>
    <row r="68" spans="1:9" ht="33" customHeight="1">
      <c r="A68" s="198" t="s">
        <v>655</v>
      </c>
      <c r="B68" s="258">
        <v>3</v>
      </c>
      <c r="C68" s="34" t="s">
        <v>667</v>
      </c>
      <c r="D68" s="219" t="s">
        <v>20</v>
      </c>
      <c r="E68" s="33">
        <v>50</v>
      </c>
      <c r="F68" s="78"/>
      <c r="G68" s="169">
        <f t="shared" si="0"/>
        <v>0</v>
      </c>
    </row>
    <row r="69" spans="1:9" ht="33" customHeight="1">
      <c r="A69" s="198" t="s">
        <v>655</v>
      </c>
      <c r="B69" s="258">
        <v>4</v>
      </c>
      <c r="C69" s="34" t="s">
        <v>668</v>
      </c>
      <c r="D69" s="219" t="s">
        <v>20</v>
      </c>
      <c r="E69" s="33">
        <v>50</v>
      </c>
      <c r="F69" s="78"/>
      <c r="G69" s="169">
        <f t="shared" si="0"/>
        <v>0</v>
      </c>
    </row>
    <row r="70" spans="1:9" ht="33" customHeight="1">
      <c r="A70" s="198" t="s">
        <v>655</v>
      </c>
      <c r="B70" s="258">
        <v>5</v>
      </c>
      <c r="C70" s="34" t="s">
        <v>683</v>
      </c>
      <c r="D70" s="219" t="s">
        <v>20</v>
      </c>
      <c r="E70" s="33">
        <v>60</v>
      </c>
      <c r="F70" s="238"/>
      <c r="G70" s="169">
        <f t="shared" si="0"/>
        <v>0</v>
      </c>
    </row>
    <row r="71" spans="1:9" ht="33" customHeight="1">
      <c r="A71" s="198" t="s">
        <v>655</v>
      </c>
      <c r="B71" s="258">
        <v>6</v>
      </c>
      <c r="C71" s="34" t="s">
        <v>699</v>
      </c>
      <c r="D71" s="219" t="s">
        <v>20</v>
      </c>
      <c r="E71" s="33">
        <v>4</v>
      </c>
      <c r="F71" s="78"/>
      <c r="G71" s="169">
        <f t="shared" ref="G71:G73" si="1">ROUND((E71*F71),2)</f>
        <v>0</v>
      </c>
    </row>
    <row r="72" spans="1:9" ht="33" customHeight="1">
      <c r="A72" s="198" t="s">
        <v>655</v>
      </c>
      <c r="B72" s="258">
        <v>7</v>
      </c>
      <c r="C72" s="34" t="s">
        <v>56</v>
      </c>
      <c r="D72" s="219" t="s">
        <v>12</v>
      </c>
      <c r="E72" s="33">
        <v>1</v>
      </c>
      <c r="F72" s="78"/>
      <c r="G72" s="169">
        <f t="shared" si="1"/>
        <v>0</v>
      </c>
      <c r="H72" s="54"/>
      <c r="I72" s="55"/>
    </row>
    <row r="73" spans="1:9" ht="33" customHeight="1" thickBot="1">
      <c r="A73" s="199" t="s">
        <v>655</v>
      </c>
      <c r="B73" s="258">
        <v>8</v>
      </c>
      <c r="C73" s="247" t="s">
        <v>700</v>
      </c>
      <c r="D73" s="248" t="s">
        <v>12</v>
      </c>
      <c r="E73" s="249">
        <v>1</v>
      </c>
      <c r="F73" s="187"/>
      <c r="G73" s="175">
        <f t="shared" si="1"/>
        <v>0</v>
      </c>
      <c r="H73" s="71" t="s">
        <v>199</v>
      </c>
      <c r="I73" s="53">
        <f>ROUND(SUM(G66:G73),2)</f>
        <v>0</v>
      </c>
    </row>
    <row r="74" spans="1:9" ht="41.4">
      <c r="F74" s="26" t="s">
        <v>734</v>
      </c>
      <c r="G74" s="25">
        <f>SUM(G35:G72)</f>
        <v>0</v>
      </c>
    </row>
    <row r="95" spans="1:9" s="18" customFormat="1">
      <c r="A95" s="23"/>
      <c r="B95" s="22"/>
      <c r="C95" s="21"/>
      <c r="D95" s="19"/>
      <c r="E95" s="19"/>
      <c r="F95" s="26"/>
      <c r="G95" s="25"/>
      <c r="I95" s="17"/>
    </row>
  </sheetData>
  <mergeCells count="10">
    <mergeCell ref="A1:G1"/>
    <mergeCell ref="A3:G3"/>
    <mergeCell ref="A4:G4"/>
    <mergeCell ref="A10:A11"/>
    <mergeCell ref="B10:B11"/>
    <mergeCell ref="C10:C11"/>
    <mergeCell ref="D10:D11"/>
    <mergeCell ref="E10:E11"/>
    <mergeCell ref="F10:F11"/>
    <mergeCell ref="G10:G1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BCBA3-36AB-4DB0-BDAD-220ED9055326}">
  <dimension ref="A1:I97"/>
  <sheetViews>
    <sheetView topLeftCell="C75" zoomScaleNormal="100" workbookViewId="0">
      <selection activeCell="E73" sqref="E73"/>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735</v>
      </c>
      <c r="B3" s="453"/>
      <c r="C3" s="453"/>
      <c r="D3" s="453"/>
      <c r="E3" s="453"/>
      <c r="F3" s="453"/>
      <c r="G3" s="453"/>
      <c r="H3" s="45"/>
      <c r="I3" s="45"/>
    </row>
    <row r="4" spans="1:9" ht="33" customHeight="1">
      <c r="A4" s="453" t="s">
        <v>736</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5.25" customHeight="1">
      <c r="A6" s="192" t="s">
        <v>611</v>
      </c>
      <c r="B6" s="213">
        <v>1</v>
      </c>
      <c r="C6" s="214" t="s">
        <v>612</v>
      </c>
      <c r="D6" s="215"/>
      <c r="E6" s="216"/>
      <c r="F6" s="196"/>
      <c r="G6" s="217"/>
      <c r="H6" s="46"/>
      <c r="I6" s="46"/>
    </row>
    <row r="7" spans="1:9" ht="33" customHeight="1">
      <c r="A7" s="198" t="s">
        <v>611</v>
      </c>
      <c r="B7" s="218" t="s">
        <v>613</v>
      </c>
      <c r="C7" s="34" t="s">
        <v>614</v>
      </c>
      <c r="D7" s="219" t="s">
        <v>49</v>
      </c>
      <c r="E7" s="33">
        <v>1</v>
      </c>
      <c r="F7" s="42"/>
      <c r="G7" s="169">
        <f t="shared" ref="G7:G70" si="0">ROUND((E7*F7),2)</f>
        <v>0</v>
      </c>
      <c r="H7" s="46"/>
      <c r="I7" s="46"/>
    </row>
    <row r="8" spans="1:9" ht="33" customHeight="1">
      <c r="A8" s="198" t="s">
        <v>611</v>
      </c>
      <c r="B8" s="218" t="s">
        <v>615</v>
      </c>
      <c r="C8" s="34" t="s">
        <v>616</v>
      </c>
      <c r="D8" s="219" t="s">
        <v>49</v>
      </c>
      <c r="E8" s="33">
        <v>1</v>
      </c>
      <c r="F8" s="42"/>
      <c r="G8" s="169">
        <f t="shared" si="0"/>
        <v>0</v>
      </c>
      <c r="H8" s="46"/>
      <c r="I8" s="46"/>
    </row>
    <row r="9" spans="1:9" ht="33" customHeight="1">
      <c r="A9" s="198" t="s">
        <v>611</v>
      </c>
      <c r="B9" s="218" t="s">
        <v>617</v>
      </c>
      <c r="C9" s="34" t="s">
        <v>618</v>
      </c>
      <c r="D9" s="219" t="s">
        <v>49</v>
      </c>
      <c r="E9" s="33">
        <v>1</v>
      </c>
      <c r="F9" s="42"/>
      <c r="G9" s="169">
        <f t="shared" si="0"/>
        <v>0</v>
      </c>
      <c r="H9" s="46"/>
      <c r="I9" s="46"/>
    </row>
    <row r="10" spans="1:9" ht="33" customHeight="1">
      <c r="A10" s="198" t="s">
        <v>611</v>
      </c>
      <c r="B10" s="218" t="s">
        <v>619</v>
      </c>
      <c r="C10" s="34" t="s">
        <v>620</v>
      </c>
      <c r="D10" s="219" t="s">
        <v>49</v>
      </c>
      <c r="E10" s="33">
        <v>6</v>
      </c>
      <c r="F10" s="42"/>
      <c r="G10" s="169">
        <f t="shared" si="0"/>
        <v>0</v>
      </c>
      <c r="H10" s="46"/>
      <c r="I10" s="46"/>
    </row>
    <row r="11" spans="1:9" ht="33" customHeight="1">
      <c r="A11" s="198" t="s">
        <v>611</v>
      </c>
      <c r="B11" s="218" t="s">
        <v>621</v>
      </c>
      <c r="C11" s="34" t="s">
        <v>622</v>
      </c>
      <c r="D11" s="219" t="s">
        <v>49</v>
      </c>
      <c r="E11" s="33">
        <v>4</v>
      </c>
      <c r="F11" s="42"/>
      <c r="G11" s="169">
        <f t="shared" si="0"/>
        <v>0</v>
      </c>
      <c r="H11" s="46"/>
      <c r="I11" s="46"/>
    </row>
    <row r="12" spans="1:9" ht="33" customHeight="1">
      <c r="A12" s="198" t="s">
        <v>611</v>
      </c>
      <c r="B12" s="218" t="s">
        <v>623</v>
      </c>
      <c r="C12" s="34" t="s">
        <v>624</v>
      </c>
      <c r="D12" s="219" t="s">
        <v>15</v>
      </c>
      <c r="E12" s="33">
        <v>2</v>
      </c>
      <c r="F12" s="42"/>
      <c r="G12" s="169">
        <f t="shared" si="0"/>
        <v>0</v>
      </c>
      <c r="H12" s="46"/>
      <c r="I12" s="46"/>
    </row>
    <row r="13" spans="1:9" ht="33" customHeight="1">
      <c r="A13" s="198" t="s">
        <v>611</v>
      </c>
      <c r="B13" s="218" t="s">
        <v>625</v>
      </c>
      <c r="C13" s="34" t="s">
        <v>626</v>
      </c>
      <c r="D13" s="219" t="s">
        <v>15</v>
      </c>
      <c r="E13" s="33">
        <v>1</v>
      </c>
      <c r="F13" s="42"/>
      <c r="G13" s="169">
        <f t="shared" si="0"/>
        <v>0</v>
      </c>
      <c r="H13" s="46"/>
      <c r="I13" s="46"/>
    </row>
    <row r="14" spans="1:9" ht="33" customHeight="1">
      <c r="A14" s="198" t="s">
        <v>611</v>
      </c>
      <c r="B14" s="218" t="s">
        <v>627</v>
      </c>
      <c r="C14" s="34" t="s">
        <v>628</v>
      </c>
      <c r="D14" s="219" t="s">
        <v>15</v>
      </c>
      <c r="E14" s="33">
        <v>2</v>
      </c>
      <c r="F14" s="42"/>
      <c r="G14" s="169">
        <f t="shared" si="0"/>
        <v>0</v>
      </c>
      <c r="H14" s="46"/>
      <c r="I14" s="46"/>
    </row>
    <row r="15" spans="1:9" ht="33" customHeight="1">
      <c r="A15" s="198" t="s">
        <v>611</v>
      </c>
      <c r="B15" s="218" t="s">
        <v>629</v>
      </c>
      <c r="C15" s="34" t="s">
        <v>630</v>
      </c>
      <c r="D15" s="219" t="s">
        <v>12</v>
      </c>
      <c r="E15" s="33">
        <v>3</v>
      </c>
      <c r="F15" s="42"/>
      <c r="G15" s="169">
        <f t="shared" si="0"/>
        <v>0</v>
      </c>
      <c r="H15" s="46"/>
      <c r="I15" s="46"/>
    </row>
    <row r="16" spans="1:9" ht="33" customHeight="1">
      <c r="A16" s="198" t="s">
        <v>611</v>
      </c>
      <c r="B16" s="218" t="s">
        <v>631</v>
      </c>
      <c r="C16" s="124" t="s">
        <v>632</v>
      </c>
      <c r="D16" s="219" t="s">
        <v>12</v>
      </c>
      <c r="E16" s="33">
        <v>4</v>
      </c>
      <c r="F16" s="42"/>
      <c r="G16" s="169">
        <f t="shared" si="0"/>
        <v>0</v>
      </c>
      <c r="H16" s="46"/>
      <c r="I16" s="46"/>
    </row>
    <row r="17" spans="1:9" ht="33" customHeight="1">
      <c r="A17" s="198" t="s">
        <v>611</v>
      </c>
      <c r="B17" s="218" t="s">
        <v>633</v>
      </c>
      <c r="C17" s="34" t="s">
        <v>737</v>
      </c>
      <c r="D17" s="219" t="s">
        <v>12</v>
      </c>
      <c r="E17" s="33">
        <v>1</v>
      </c>
      <c r="F17" s="42"/>
      <c r="G17" s="169">
        <f t="shared" si="0"/>
        <v>0</v>
      </c>
      <c r="H17" s="46"/>
      <c r="I17" s="46"/>
    </row>
    <row r="18" spans="1:9" ht="33" customHeight="1">
      <c r="A18" s="198" t="s">
        <v>611</v>
      </c>
      <c r="B18" s="218" t="s">
        <v>635</v>
      </c>
      <c r="C18" s="34" t="s">
        <v>634</v>
      </c>
      <c r="D18" s="219" t="s">
        <v>12</v>
      </c>
      <c r="E18" s="33">
        <v>1</v>
      </c>
      <c r="F18" s="42"/>
      <c r="G18" s="169">
        <f t="shared" si="0"/>
        <v>0</v>
      </c>
      <c r="H18" s="46"/>
      <c r="I18" s="46"/>
    </row>
    <row r="19" spans="1:9" ht="33" customHeight="1">
      <c r="A19" s="198" t="s">
        <v>611</v>
      </c>
      <c r="B19" s="218" t="s">
        <v>637</v>
      </c>
      <c r="C19" s="34" t="s">
        <v>636</v>
      </c>
      <c r="D19" s="219" t="s">
        <v>12</v>
      </c>
      <c r="E19" s="33">
        <v>1</v>
      </c>
      <c r="F19" s="42"/>
      <c r="G19" s="169">
        <f t="shared" si="0"/>
        <v>0</v>
      </c>
      <c r="H19" s="46"/>
      <c r="I19" s="46"/>
    </row>
    <row r="20" spans="1:9" ht="33" customHeight="1">
      <c r="A20" s="198" t="s">
        <v>611</v>
      </c>
      <c r="B20" s="218" t="s">
        <v>639</v>
      </c>
      <c r="C20" s="34" t="s">
        <v>638</v>
      </c>
      <c r="D20" s="219" t="s">
        <v>12</v>
      </c>
      <c r="E20" s="33">
        <v>3</v>
      </c>
      <c r="F20" s="42"/>
      <c r="G20" s="169">
        <f t="shared" si="0"/>
        <v>0</v>
      </c>
      <c r="H20" s="46"/>
      <c r="I20" s="46"/>
    </row>
    <row r="21" spans="1:9" ht="33" customHeight="1">
      <c r="A21" s="198" t="s">
        <v>611</v>
      </c>
      <c r="B21" s="218" t="s">
        <v>641</v>
      </c>
      <c r="C21" s="34" t="s">
        <v>640</v>
      </c>
      <c r="D21" s="219" t="s">
        <v>20</v>
      </c>
      <c r="E21" s="33">
        <v>67</v>
      </c>
      <c r="F21" s="42"/>
      <c r="G21" s="169">
        <f t="shared" si="0"/>
        <v>0</v>
      </c>
      <c r="H21" s="46"/>
      <c r="I21" s="46"/>
    </row>
    <row r="22" spans="1:9" ht="33" customHeight="1">
      <c r="A22" s="198" t="s">
        <v>611</v>
      </c>
      <c r="B22" s="218" t="s">
        <v>643</v>
      </c>
      <c r="C22" s="124" t="s">
        <v>642</v>
      </c>
      <c r="D22" s="220" t="s">
        <v>20</v>
      </c>
      <c r="E22" s="122">
        <v>23</v>
      </c>
      <c r="F22" s="42"/>
      <c r="G22" s="169">
        <f t="shared" si="0"/>
        <v>0</v>
      </c>
      <c r="H22" s="46"/>
      <c r="I22" s="46"/>
    </row>
    <row r="23" spans="1:9" ht="33" customHeight="1">
      <c r="A23" s="198" t="s">
        <v>611</v>
      </c>
      <c r="B23" s="218" t="s">
        <v>645</v>
      </c>
      <c r="C23" s="124" t="s">
        <v>644</v>
      </c>
      <c r="D23" s="220" t="s">
        <v>20</v>
      </c>
      <c r="E23" s="122">
        <v>41</v>
      </c>
      <c r="F23" s="42"/>
      <c r="G23" s="169">
        <f t="shared" si="0"/>
        <v>0</v>
      </c>
      <c r="H23" s="46"/>
      <c r="I23" s="46"/>
    </row>
    <row r="24" spans="1:9" ht="33" customHeight="1">
      <c r="A24" s="198" t="s">
        <v>611</v>
      </c>
      <c r="B24" s="218" t="s">
        <v>647</v>
      </c>
      <c r="C24" s="124" t="s">
        <v>646</v>
      </c>
      <c r="D24" s="220" t="s">
        <v>20</v>
      </c>
      <c r="E24" s="122">
        <v>89</v>
      </c>
      <c r="F24" s="42"/>
      <c r="G24" s="169">
        <f t="shared" si="0"/>
        <v>0</v>
      </c>
      <c r="H24" s="46"/>
      <c r="I24" s="46"/>
    </row>
    <row r="25" spans="1:9" ht="33" customHeight="1">
      <c r="A25" s="198" t="s">
        <v>611</v>
      </c>
      <c r="B25" s="218" t="s">
        <v>711</v>
      </c>
      <c r="C25" s="124" t="s">
        <v>648</v>
      </c>
      <c r="D25" s="220" t="s">
        <v>20</v>
      </c>
      <c r="E25" s="122">
        <v>23</v>
      </c>
      <c r="F25" s="42"/>
      <c r="G25" s="169">
        <f t="shared" si="0"/>
        <v>0</v>
      </c>
      <c r="H25" s="54"/>
      <c r="I25" s="55"/>
    </row>
    <row r="26" spans="1:9" ht="33" customHeight="1">
      <c r="A26" s="198" t="s">
        <v>611</v>
      </c>
      <c r="B26" s="218" t="s">
        <v>678</v>
      </c>
      <c r="C26" s="34" t="s">
        <v>649</v>
      </c>
      <c r="D26" s="219" t="s">
        <v>12</v>
      </c>
      <c r="E26" s="33">
        <v>3</v>
      </c>
      <c r="F26" s="42"/>
      <c r="G26" s="169">
        <f t="shared" si="0"/>
        <v>0</v>
      </c>
    </row>
    <row r="27" spans="1:9" ht="33" customHeight="1">
      <c r="A27" s="198" t="s">
        <v>611</v>
      </c>
      <c r="B27" s="218" t="s">
        <v>680</v>
      </c>
      <c r="C27" s="34" t="s">
        <v>650</v>
      </c>
      <c r="D27" s="219" t="s">
        <v>12</v>
      </c>
      <c r="E27" s="33">
        <v>1</v>
      </c>
      <c r="F27" s="42"/>
      <c r="G27" s="169">
        <f t="shared" si="0"/>
        <v>0</v>
      </c>
      <c r="H27" s="54"/>
      <c r="I27" s="55"/>
    </row>
    <row r="28" spans="1:9" ht="33" customHeight="1">
      <c r="A28" s="198" t="s">
        <v>611</v>
      </c>
      <c r="B28" s="218" t="s">
        <v>682</v>
      </c>
      <c r="C28" s="124" t="s">
        <v>651</v>
      </c>
      <c r="D28" s="220" t="s">
        <v>20</v>
      </c>
      <c r="E28" s="122">
        <v>70</v>
      </c>
      <c r="F28" s="4"/>
      <c r="G28" s="169">
        <f t="shared" si="0"/>
        <v>0</v>
      </c>
      <c r="H28" s="54"/>
      <c r="I28" s="55"/>
    </row>
    <row r="29" spans="1:9" ht="33" customHeight="1" thickBot="1">
      <c r="A29" s="199" t="s">
        <v>611</v>
      </c>
      <c r="B29" s="221" t="s">
        <v>724</v>
      </c>
      <c r="C29" s="222" t="s">
        <v>652</v>
      </c>
      <c r="D29" s="223" t="s">
        <v>20</v>
      </c>
      <c r="E29" s="125">
        <v>29</v>
      </c>
      <c r="F29" s="174"/>
      <c r="G29" s="175">
        <f t="shared" si="0"/>
        <v>0</v>
      </c>
      <c r="H29" s="71" t="s">
        <v>93</v>
      </c>
      <c r="I29" s="53">
        <f>ROUND(SUM(G7:G29),2)</f>
        <v>0</v>
      </c>
    </row>
    <row r="30" spans="1:9" ht="33" customHeight="1">
      <c r="A30" s="192" t="s">
        <v>611</v>
      </c>
      <c r="B30" s="224" t="s">
        <v>738</v>
      </c>
      <c r="C30" s="225" t="s">
        <v>739</v>
      </c>
      <c r="D30" s="226"/>
      <c r="E30" s="227"/>
      <c r="F30" s="205"/>
      <c r="G30" s="197"/>
      <c r="H30" s="54"/>
      <c r="I30" s="55"/>
    </row>
    <row r="31" spans="1:9" ht="33" customHeight="1">
      <c r="A31" s="198" t="s">
        <v>611</v>
      </c>
      <c r="B31" s="218" t="s">
        <v>613</v>
      </c>
      <c r="C31" s="34" t="s">
        <v>654</v>
      </c>
      <c r="D31" s="219" t="s">
        <v>20</v>
      </c>
      <c r="E31" s="33">
        <v>15</v>
      </c>
      <c r="F31" s="4"/>
      <c r="G31" s="169">
        <f t="shared" si="0"/>
        <v>0</v>
      </c>
      <c r="H31" s="54"/>
      <c r="I31" s="55"/>
    </row>
    <row r="32" spans="1:9" ht="33" customHeight="1" thickBot="1">
      <c r="A32" s="228" t="s">
        <v>611</v>
      </c>
      <c r="B32" s="229" t="s">
        <v>615</v>
      </c>
      <c r="C32" s="230" t="s">
        <v>651</v>
      </c>
      <c r="D32" s="231" t="s">
        <v>20</v>
      </c>
      <c r="E32" s="232">
        <v>11</v>
      </c>
      <c r="F32" s="3"/>
      <c r="G32" s="233">
        <f t="shared" si="0"/>
        <v>0</v>
      </c>
      <c r="H32" s="71" t="s">
        <v>110</v>
      </c>
      <c r="I32" s="53">
        <f>ROUND(SUM(G30:G32),2)</f>
        <v>0</v>
      </c>
    </row>
    <row r="33" spans="1:9" ht="33" customHeight="1">
      <c r="A33" s="192" t="s">
        <v>655</v>
      </c>
      <c r="B33" s="234">
        <v>2</v>
      </c>
      <c r="C33" s="214" t="s">
        <v>656</v>
      </c>
      <c r="D33" s="235" t="s">
        <v>657</v>
      </c>
      <c r="E33" s="236"/>
      <c r="F33" s="205"/>
      <c r="G33" s="197"/>
      <c r="H33" s="54"/>
      <c r="I33" s="55"/>
    </row>
    <row r="34" spans="1:9" ht="33" customHeight="1">
      <c r="A34" s="198" t="s">
        <v>655</v>
      </c>
      <c r="B34" s="218" t="s">
        <v>613</v>
      </c>
      <c r="C34" s="34" t="s">
        <v>658</v>
      </c>
      <c r="D34" s="219" t="s">
        <v>12</v>
      </c>
      <c r="E34" s="33">
        <v>1</v>
      </c>
      <c r="F34" s="4"/>
      <c r="G34" s="169">
        <f t="shared" si="0"/>
        <v>0</v>
      </c>
      <c r="H34" s="54"/>
      <c r="I34" s="55"/>
    </row>
    <row r="35" spans="1:9" ht="33" customHeight="1">
      <c r="A35" s="198" t="s">
        <v>655</v>
      </c>
      <c r="B35" s="237">
        <v>2</v>
      </c>
      <c r="C35" s="34" t="s">
        <v>659</v>
      </c>
      <c r="D35" s="219" t="s">
        <v>12</v>
      </c>
      <c r="E35" s="33">
        <v>1</v>
      </c>
      <c r="F35" s="4"/>
      <c r="G35" s="169">
        <f t="shared" si="0"/>
        <v>0</v>
      </c>
    </row>
    <row r="36" spans="1:9" ht="33" customHeight="1">
      <c r="A36" s="198" t="s">
        <v>655</v>
      </c>
      <c r="B36" s="237">
        <v>3</v>
      </c>
      <c r="C36" s="34" t="s">
        <v>660</v>
      </c>
      <c r="D36" s="219" t="s">
        <v>12</v>
      </c>
      <c r="E36" s="33">
        <v>1</v>
      </c>
      <c r="F36" s="4"/>
      <c r="G36" s="169">
        <f t="shared" si="0"/>
        <v>0</v>
      </c>
      <c r="H36" s="54"/>
      <c r="I36" s="55"/>
    </row>
    <row r="37" spans="1:9" ht="33" customHeight="1">
      <c r="A37" s="198" t="s">
        <v>655</v>
      </c>
      <c r="B37" s="218" t="s">
        <v>619</v>
      </c>
      <c r="C37" s="34" t="s">
        <v>661</v>
      </c>
      <c r="D37" s="219" t="s">
        <v>12</v>
      </c>
      <c r="E37" s="33">
        <v>1</v>
      </c>
      <c r="F37" s="4"/>
      <c r="G37" s="169">
        <f t="shared" si="0"/>
        <v>0</v>
      </c>
    </row>
    <row r="38" spans="1:9" ht="50.25" customHeight="1">
      <c r="A38" s="198" t="s">
        <v>655</v>
      </c>
      <c r="B38" s="237">
        <v>5</v>
      </c>
      <c r="C38" s="34" t="s">
        <v>662</v>
      </c>
      <c r="D38" s="219" t="s">
        <v>12</v>
      </c>
      <c r="E38" s="33">
        <v>1</v>
      </c>
      <c r="F38" s="4"/>
      <c r="G38" s="169">
        <f t="shared" si="0"/>
        <v>0</v>
      </c>
      <c r="H38" s="54"/>
      <c r="I38" s="55"/>
    </row>
    <row r="39" spans="1:9" ht="33" customHeight="1">
      <c r="A39" s="198" t="s">
        <v>655</v>
      </c>
      <c r="B39" s="237">
        <v>6</v>
      </c>
      <c r="C39" s="34" t="s">
        <v>663</v>
      </c>
      <c r="D39" s="219" t="s">
        <v>664</v>
      </c>
      <c r="E39" s="33">
        <v>8</v>
      </c>
      <c r="F39" s="4"/>
      <c r="G39" s="169">
        <f t="shared" si="0"/>
        <v>0</v>
      </c>
      <c r="H39" s="54"/>
      <c r="I39" s="55"/>
    </row>
    <row r="40" spans="1:9" ht="33" customHeight="1">
      <c r="A40" s="198" t="s">
        <v>655</v>
      </c>
      <c r="B40" s="237">
        <v>7</v>
      </c>
      <c r="C40" s="34" t="s">
        <v>665</v>
      </c>
      <c r="D40" s="219" t="s">
        <v>20</v>
      </c>
      <c r="E40" s="122">
        <v>26</v>
      </c>
      <c r="F40" s="4"/>
      <c r="G40" s="169">
        <f t="shared" si="0"/>
        <v>0</v>
      </c>
      <c r="H40" s="54"/>
      <c r="I40" s="55"/>
    </row>
    <row r="41" spans="1:9" ht="33" customHeight="1">
      <c r="A41" s="198" t="s">
        <v>655</v>
      </c>
      <c r="B41" s="237">
        <v>8</v>
      </c>
      <c r="C41" s="34" t="s">
        <v>666</v>
      </c>
      <c r="D41" s="219" t="s">
        <v>20</v>
      </c>
      <c r="E41" s="122">
        <v>72</v>
      </c>
      <c r="F41" s="4"/>
      <c r="G41" s="169">
        <f t="shared" si="0"/>
        <v>0</v>
      </c>
      <c r="H41" s="54"/>
      <c r="I41" s="55"/>
    </row>
    <row r="42" spans="1:9" ht="33" customHeight="1">
      <c r="A42" s="198" t="s">
        <v>655</v>
      </c>
      <c r="B42" s="237">
        <v>9</v>
      </c>
      <c r="C42" s="34" t="s">
        <v>667</v>
      </c>
      <c r="D42" s="219" t="s">
        <v>20</v>
      </c>
      <c r="E42" s="33">
        <v>26</v>
      </c>
      <c r="F42" s="4"/>
      <c r="G42" s="169">
        <f t="shared" si="0"/>
        <v>0</v>
      </c>
      <c r="H42" s="54"/>
      <c r="I42" s="55"/>
    </row>
    <row r="43" spans="1:9" ht="33" customHeight="1">
      <c r="A43" s="198" t="s">
        <v>655</v>
      </c>
      <c r="B43" s="237">
        <v>10</v>
      </c>
      <c r="C43" s="34" t="s">
        <v>668</v>
      </c>
      <c r="D43" s="219" t="s">
        <v>20</v>
      </c>
      <c r="E43" s="33">
        <v>26</v>
      </c>
      <c r="F43" s="4"/>
      <c r="G43" s="169">
        <f t="shared" si="0"/>
        <v>0</v>
      </c>
      <c r="H43" s="54"/>
      <c r="I43" s="55"/>
    </row>
    <row r="44" spans="1:9" ht="33" customHeight="1">
      <c r="A44" s="198" t="s">
        <v>655</v>
      </c>
      <c r="B44" s="237">
        <v>11</v>
      </c>
      <c r="C44" s="34" t="s">
        <v>669</v>
      </c>
      <c r="D44" s="219" t="s">
        <v>20</v>
      </c>
      <c r="E44" s="33">
        <v>70</v>
      </c>
      <c r="F44" s="238"/>
      <c r="G44" s="169">
        <f t="shared" si="0"/>
        <v>0</v>
      </c>
    </row>
    <row r="45" spans="1:9" ht="33" customHeight="1">
      <c r="A45" s="198" t="s">
        <v>655</v>
      </c>
      <c r="B45" s="218" t="s">
        <v>635</v>
      </c>
      <c r="C45" s="34" t="s">
        <v>670</v>
      </c>
      <c r="D45" s="219" t="s">
        <v>20</v>
      </c>
      <c r="E45" s="33">
        <v>29</v>
      </c>
      <c r="F45" s="78"/>
      <c r="G45" s="169">
        <f t="shared" si="0"/>
        <v>0</v>
      </c>
    </row>
    <row r="46" spans="1:9" ht="33" customHeight="1">
      <c r="A46" s="198" t="s">
        <v>655</v>
      </c>
      <c r="B46" s="218" t="s">
        <v>637</v>
      </c>
      <c r="C46" s="34" t="s">
        <v>671</v>
      </c>
      <c r="D46" s="219" t="s">
        <v>15</v>
      </c>
      <c r="E46" s="33">
        <v>1</v>
      </c>
      <c r="F46" s="78"/>
      <c r="G46" s="169">
        <f t="shared" si="0"/>
        <v>0</v>
      </c>
    </row>
    <row r="47" spans="1:9" ht="33" customHeight="1">
      <c r="A47" s="198" t="s">
        <v>655</v>
      </c>
      <c r="B47" s="237">
        <v>14</v>
      </c>
      <c r="C47" s="34" t="s">
        <v>740</v>
      </c>
      <c r="D47" s="219" t="s">
        <v>12</v>
      </c>
      <c r="E47" s="33">
        <v>1</v>
      </c>
      <c r="F47" s="78"/>
      <c r="G47" s="169">
        <f t="shared" si="0"/>
        <v>0</v>
      </c>
    </row>
    <row r="48" spans="1:9" ht="33" customHeight="1">
      <c r="A48" s="198" t="s">
        <v>655</v>
      </c>
      <c r="B48" s="218" t="s">
        <v>641</v>
      </c>
      <c r="C48" s="34" t="s">
        <v>672</v>
      </c>
      <c r="D48" s="219" t="s">
        <v>12</v>
      </c>
      <c r="E48" s="33">
        <v>2</v>
      </c>
      <c r="F48" s="78"/>
      <c r="G48" s="169">
        <f t="shared" si="0"/>
        <v>0</v>
      </c>
    </row>
    <row r="49" spans="1:7" ht="33" customHeight="1">
      <c r="A49" s="198" t="s">
        <v>655</v>
      </c>
      <c r="B49" s="237">
        <v>16</v>
      </c>
      <c r="C49" s="34" t="s">
        <v>673</v>
      </c>
      <c r="D49" s="219" t="s">
        <v>12</v>
      </c>
      <c r="E49" s="33">
        <v>3</v>
      </c>
      <c r="F49" s="78"/>
      <c r="G49" s="169">
        <f t="shared" si="0"/>
        <v>0</v>
      </c>
    </row>
    <row r="50" spans="1:7" ht="33" customHeight="1">
      <c r="A50" s="198" t="s">
        <v>655</v>
      </c>
      <c r="B50" s="218" t="s">
        <v>645</v>
      </c>
      <c r="C50" s="34" t="s">
        <v>674</v>
      </c>
      <c r="D50" s="219" t="s">
        <v>12</v>
      </c>
      <c r="E50" s="33">
        <v>6</v>
      </c>
      <c r="F50" s="78"/>
      <c r="G50" s="169">
        <f t="shared" si="0"/>
        <v>0</v>
      </c>
    </row>
    <row r="51" spans="1:7" ht="33" customHeight="1">
      <c r="A51" s="198" t="s">
        <v>655</v>
      </c>
      <c r="B51" s="218" t="s">
        <v>647</v>
      </c>
      <c r="C51" s="34" t="s">
        <v>675</v>
      </c>
      <c r="D51" s="219" t="s">
        <v>12</v>
      </c>
      <c r="E51" s="33">
        <v>4</v>
      </c>
      <c r="F51" s="78"/>
      <c r="G51" s="169">
        <f t="shared" si="0"/>
        <v>0</v>
      </c>
    </row>
    <row r="52" spans="1:7" ht="33" customHeight="1">
      <c r="A52" s="198" t="s">
        <v>655</v>
      </c>
      <c r="B52" s="218" t="s">
        <v>711</v>
      </c>
      <c r="C52" s="34" t="s">
        <v>676</v>
      </c>
      <c r="D52" s="219" t="s">
        <v>15</v>
      </c>
      <c r="E52" s="33">
        <v>2</v>
      </c>
      <c r="F52" s="78"/>
      <c r="G52" s="169">
        <f t="shared" si="0"/>
        <v>0</v>
      </c>
    </row>
    <row r="53" spans="1:7" ht="33" customHeight="1">
      <c r="A53" s="198" t="s">
        <v>655</v>
      </c>
      <c r="B53" s="237">
        <v>20</v>
      </c>
      <c r="C53" s="34" t="s">
        <v>677</v>
      </c>
      <c r="D53" s="219" t="s">
        <v>15</v>
      </c>
      <c r="E53" s="33">
        <v>3</v>
      </c>
      <c r="F53" s="78"/>
      <c r="G53" s="169">
        <f t="shared" si="0"/>
        <v>0</v>
      </c>
    </row>
    <row r="54" spans="1:7" ht="33" customHeight="1">
      <c r="A54" s="198" t="s">
        <v>655</v>
      </c>
      <c r="B54" s="237">
        <v>21</v>
      </c>
      <c r="C54" s="34" t="s">
        <v>679</v>
      </c>
      <c r="D54" s="219" t="s">
        <v>15</v>
      </c>
      <c r="E54" s="33">
        <v>4</v>
      </c>
      <c r="F54" s="78"/>
      <c r="G54" s="169">
        <f t="shared" si="0"/>
        <v>0</v>
      </c>
    </row>
    <row r="55" spans="1:7" ht="33" customHeight="1">
      <c r="A55" s="198" t="s">
        <v>655</v>
      </c>
      <c r="B55" s="218" t="s">
        <v>682</v>
      </c>
      <c r="C55" s="34" t="s">
        <v>681</v>
      </c>
      <c r="D55" s="219" t="s">
        <v>12</v>
      </c>
      <c r="E55" s="33">
        <v>2</v>
      </c>
      <c r="F55" s="78"/>
      <c r="G55" s="169">
        <f t="shared" si="0"/>
        <v>0</v>
      </c>
    </row>
    <row r="56" spans="1:7" ht="33" customHeight="1">
      <c r="A56" s="198" t="s">
        <v>655</v>
      </c>
      <c r="B56" s="218" t="s">
        <v>724</v>
      </c>
      <c r="C56" s="34" t="s">
        <v>683</v>
      </c>
      <c r="D56" s="219" t="s">
        <v>20</v>
      </c>
      <c r="E56" s="122">
        <v>90</v>
      </c>
      <c r="F56" s="78"/>
      <c r="G56" s="169">
        <f t="shared" si="0"/>
        <v>0</v>
      </c>
    </row>
    <row r="57" spans="1:7" ht="33" customHeight="1">
      <c r="A57" s="198" t="s">
        <v>655</v>
      </c>
      <c r="B57" s="218" t="s">
        <v>725</v>
      </c>
      <c r="C57" s="34" t="s">
        <v>684</v>
      </c>
      <c r="D57" s="219" t="s">
        <v>20</v>
      </c>
      <c r="E57" s="122">
        <v>125</v>
      </c>
      <c r="F57" s="78"/>
      <c r="G57" s="169">
        <f t="shared" si="0"/>
        <v>0</v>
      </c>
    </row>
    <row r="58" spans="1:7" ht="33" customHeight="1">
      <c r="A58" s="198" t="s">
        <v>655</v>
      </c>
      <c r="B58" s="218" t="s">
        <v>686</v>
      </c>
      <c r="C58" s="34" t="s">
        <v>685</v>
      </c>
      <c r="D58" s="219" t="s">
        <v>15</v>
      </c>
      <c r="E58" s="122">
        <v>2</v>
      </c>
      <c r="F58" s="78"/>
      <c r="G58" s="169">
        <f t="shared" si="0"/>
        <v>0</v>
      </c>
    </row>
    <row r="59" spans="1:7" ht="33" customHeight="1">
      <c r="A59" s="198" t="s">
        <v>655</v>
      </c>
      <c r="B59" s="218" t="s">
        <v>688</v>
      </c>
      <c r="C59" s="34" t="s">
        <v>687</v>
      </c>
      <c r="D59" s="219" t="s">
        <v>15</v>
      </c>
      <c r="E59" s="122">
        <v>16</v>
      </c>
      <c r="F59" s="78"/>
      <c r="G59" s="169">
        <f t="shared" si="0"/>
        <v>0</v>
      </c>
    </row>
    <row r="60" spans="1:7" ht="33" customHeight="1">
      <c r="A60" s="198" t="s">
        <v>655</v>
      </c>
      <c r="B60" s="218" t="s">
        <v>690</v>
      </c>
      <c r="C60" s="34" t="s">
        <v>689</v>
      </c>
      <c r="D60" s="219" t="s">
        <v>15</v>
      </c>
      <c r="E60" s="122">
        <v>1</v>
      </c>
      <c r="F60" s="78"/>
      <c r="G60" s="169">
        <f t="shared" si="0"/>
        <v>0</v>
      </c>
    </row>
    <row r="61" spans="1:7" ht="33" customHeight="1">
      <c r="A61" s="198" t="s">
        <v>655</v>
      </c>
      <c r="B61" s="218" t="s">
        <v>692</v>
      </c>
      <c r="C61" s="34" t="s">
        <v>691</v>
      </c>
      <c r="D61" s="219" t="s">
        <v>15</v>
      </c>
      <c r="E61" s="122">
        <v>3</v>
      </c>
      <c r="F61" s="78"/>
      <c r="G61" s="169">
        <f t="shared" si="0"/>
        <v>0</v>
      </c>
    </row>
    <row r="62" spans="1:7" ht="33" customHeight="1">
      <c r="A62" s="198" t="s">
        <v>655</v>
      </c>
      <c r="B62" s="237">
        <v>29</v>
      </c>
      <c r="C62" s="34" t="s">
        <v>56</v>
      </c>
      <c r="D62" s="219" t="s">
        <v>15</v>
      </c>
      <c r="E62" s="122">
        <v>22</v>
      </c>
      <c r="F62" s="78"/>
      <c r="G62" s="169">
        <f t="shared" si="0"/>
        <v>0</v>
      </c>
    </row>
    <row r="63" spans="1:7" ht="33" customHeight="1">
      <c r="A63" s="198" t="s">
        <v>655</v>
      </c>
      <c r="B63" s="218" t="s">
        <v>712</v>
      </c>
      <c r="C63" s="124" t="s">
        <v>694</v>
      </c>
      <c r="D63" s="220" t="s">
        <v>15</v>
      </c>
      <c r="E63" s="122">
        <v>3</v>
      </c>
      <c r="F63" s="78"/>
      <c r="G63" s="169">
        <f t="shared" si="0"/>
        <v>0</v>
      </c>
    </row>
    <row r="64" spans="1:7" ht="33" customHeight="1">
      <c r="A64" s="198" t="s">
        <v>655</v>
      </c>
      <c r="B64" s="218" t="s">
        <v>718</v>
      </c>
      <c r="C64" s="124" t="s">
        <v>695</v>
      </c>
      <c r="D64" s="220" t="s">
        <v>15</v>
      </c>
      <c r="E64" s="122">
        <v>1</v>
      </c>
      <c r="F64" s="78"/>
      <c r="G64" s="169">
        <f t="shared" si="0"/>
        <v>0</v>
      </c>
    </row>
    <row r="65" spans="1:9" ht="33" customHeight="1">
      <c r="A65" s="198" t="s">
        <v>655</v>
      </c>
      <c r="B65" s="218" t="s">
        <v>719</v>
      </c>
      <c r="C65" s="124" t="s">
        <v>696</v>
      </c>
      <c r="D65" s="220" t="s">
        <v>12</v>
      </c>
      <c r="E65" s="122">
        <v>3</v>
      </c>
      <c r="F65" s="78"/>
      <c r="G65" s="169">
        <f t="shared" si="0"/>
        <v>0</v>
      </c>
    </row>
    <row r="66" spans="1:9" ht="33" customHeight="1" thickBot="1">
      <c r="A66" s="228" t="s">
        <v>655</v>
      </c>
      <c r="B66" s="229" t="s">
        <v>732</v>
      </c>
      <c r="C66" s="230" t="s">
        <v>697</v>
      </c>
      <c r="D66" s="231" t="s">
        <v>12</v>
      </c>
      <c r="E66" s="132">
        <v>1</v>
      </c>
      <c r="F66" s="239"/>
      <c r="G66" s="233">
        <f t="shared" si="0"/>
        <v>0</v>
      </c>
      <c r="H66" s="71" t="s">
        <v>333</v>
      </c>
      <c r="I66" s="53">
        <f>ROUND(SUM(G34:G66),2)</f>
        <v>0</v>
      </c>
    </row>
    <row r="67" spans="1:9" ht="33" customHeight="1" thickBot="1">
      <c r="A67" s="192" t="s">
        <v>655</v>
      </c>
      <c r="B67" s="240">
        <v>2.2000000000000002</v>
      </c>
      <c r="C67" s="225" t="s">
        <v>698</v>
      </c>
      <c r="D67" s="241"/>
      <c r="E67" s="241"/>
      <c r="F67" s="242"/>
      <c r="G67" s="243"/>
    </row>
    <row r="68" spans="1:9" ht="33" customHeight="1">
      <c r="A68" s="192" t="s">
        <v>655</v>
      </c>
      <c r="B68" s="244">
        <v>1</v>
      </c>
      <c r="C68" s="245" t="s">
        <v>666</v>
      </c>
      <c r="D68" s="219" t="s">
        <v>20</v>
      </c>
      <c r="E68" s="33">
        <v>5</v>
      </c>
      <c r="F68" s="246"/>
      <c r="G68" s="169">
        <f t="shared" si="0"/>
        <v>0</v>
      </c>
    </row>
    <row r="69" spans="1:9" ht="33" customHeight="1">
      <c r="A69" s="198" t="s">
        <v>655</v>
      </c>
      <c r="B69" s="244">
        <v>2</v>
      </c>
      <c r="C69" s="34" t="s">
        <v>665</v>
      </c>
      <c r="D69" s="219" t="s">
        <v>20</v>
      </c>
      <c r="E69" s="33">
        <v>6</v>
      </c>
      <c r="F69" s="78"/>
      <c r="G69" s="169">
        <f t="shared" si="0"/>
        <v>0</v>
      </c>
    </row>
    <row r="70" spans="1:9" ht="33" customHeight="1">
      <c r="A70" s="198" t="s">
        <v>655</v>
      </c>
      <c r="B70" s="244">
        <v>3</v>
      </c>
      <c r="C70" s="34" t="s">
        <v>667</v>
      </c>
      <c r="D70" s="219" t="s">
        <v>20</v>
      </c>
      <c r="E70" s="33">
        <v>11</v>
      </c>
      <c r="F70" s="78"/>
      <c r="G70" s="169">
        <f t="shared" si="0"/>
        <v>0</v>
      </c>
    </row>
    <row r="71" spans="1:9" ht="33" customHeight="1">
      <c r="A71" s="198" t="s">
        <v>655</v>
      </c>
      <c r="B71" s="244">
        <v>4</v>
      </c>
      <c r="C71" s="34" t="s">
        <v>668</v>
      </c>
      <c r="D71" s="219" t="s">
        <v>20</v>
      </c>
      <c r="E71" s="33">
        <v>11</v>
      </c>
      <c r="F71" s="78"/>
      <c r="G71" s="169">
        <f t="shared" ref="G71:G75" si="1">ROUND((E71*F71),2)</f>
        <v>0</v>
      </c>
    </row>
    <row r="72" spans="1:9" ht="33" customHeight="1">
      <c r="A72" s="198" t="s">
        <v>655</v>
      </c>
      <c r="B72" s="244">
        <v>5</v>
      </c>
      <c r="C72" s="34" t="s">
        <v>683</v>
      </c>
      <c r="D72" s="219" t="s">
        <v>20</v>
      </c>
      <c r="E72" s="33">
        <v>11</v>
      </c>
      <c r="F72" s="78"/>
      <c r="G72" s="169">
        <f t="shared" si="1"/>
        <v>0</v>
      </c>
    </row>
    <row r="73" spans="1:9" ht="33" customHeight="1">
      <c r="A73" s="198" t="s">
        <v>655</v>
      </c>
      <c r="B73" s="244">
        <v>6</v>
      </c>
      <c r="C73" s="34" t="s">
        <v>699</v>
      </c>
      <c r="D73" s="219" t="s">
        <v>20</v>
      </c>
      <c r="E73" s="33">
        <v>4</v>
      </c>
      <c r="F73" s="238"/>
      <c r="G73" s="169">
        <f t="shared" si="1"/>
        <v>0</v>
      </c>
    </row>
    <row r="74" spans="1:9" ht="33" customHeight="1">
      <c r="A74" s="198" t="s">
        <v>655</v>
      </c>
      <c r="B74" s="244">
        <v>7</v>
      </c>
      <c r="C74" s="34" t="s">
        <v>56</v>
      </c>
      <c r="D74" s="219" t="s">
        <v>12</v>
      </c>
      <c r="E74" s="33">
        <v>1</v>
      </c>
      <c r="F74" s="78"/>
      <c r="G74" s="169">
        <f t="shared" si="1"/>
        <v>0</v>
      </c>
    </row>
    <row r="75" spans="1:9" ht="33" customHeight="1" thickBot="1">
      <c r="A75" s="199" t="s">
        <v>655</v>
      </c>
      <c r="B75" s="244">
        <v>8</v>
      </c>
      <c r="C75" s="247" t="s">
        <v>700</v>
      </c>
      <c r="D75" s="248" t="s">
        <v>12</v>
      </c>
      <c r="E75" s="249">
        <v>1</v>
      </c>
      <c r="F75" s="187"/>
      <c r="G75" s="175">
        <f t="shared" si="1"/>
        <v>0</v>
      </c>
      <c r="H75" s="71" t="s">
        <v>199</v>
      </c>
      <c r="I75" s="53">
        <f>ROUND(SUM(G68:G75),2)</f>
        <v>0</v>
      </c>
    </row>
    <row r="76" spans="1:9" ht="41.4">
      <c r="F76" s="26" t="s">
        <v>741</v>
      </c>
      <c r="G76" s="25">
        <f>SUM(G37:G75)</f>
        <v>0</v>
      </c>
    </row>
    <row r="97" spans="6:7">
      <c r="F97" s="26"/>
      <c r="G97" s="25"/>
    </row>
  </sheetData>
  <mergeCells count="3">
    <mergeCell ref="A1:G1"/>
    <mergeCell ref="A3:G3"/>
    <mergeCell ref="A4:G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9E7E-D349-4B29-9A9C-5C903D367B25}">
  <dimension ref="A1:I45"/>
  <sheetViews>
    <sheetView topLeftCell="E35" zoomScale="70" zoomScaleNormal="70" workbookViewId="0">
      <selection activeCell="G45" sqref="G45"/>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609</v>
      </c>
      <c r="B3" s="453"/>
      <c r="C3" s="453"/>
      <c r="D3" s="453"/>
      <c r="E3" s="453"/>
      <c r="F3" s="453"/>
      <c r="G3" s="453"/>
      <c r="H3" s="45"/>
      <c r="I3" s="45"/>
    </row>
    <row r="4" spans="1:9" ht="33" customHeight="1">
      <c r="A4" s="453" t="s">
        <v>742</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193" t="s">
        <v>743</v>
      </c>
      <c r="C6" s="194" t="s">
        <v>744</v>
      </c>
      <c r="D6" s="195" t="s">
        <v>657</v>
      </c>
      <c r="E6" s="195" t="s">
        <v>657</v>
      </c>
      <c r="F6" s="196"/>
      <c r="G6" s="197"/>
      <c r="H6" s="46"/>
      <c r="I6" s="46"/>
    </row>
    <row r="7" spans="1:9" ht="33" customHeight="1">
      <c r="A7" s="198" t="s">
        <v>245</v>
      </c>
      <c r="B7" s="68" t="s">
        <v>745</v>
      </c>
      <c r="C7" s="69" t="s">
        <v>746</v>
      </c>
      <c r="D7" s="70" t="s">
        <v>657</v>
      </c>
      <c r="E7" s="70" t="s">
        <v>657</v>
      </c>
      <c r="F7" s="42"/>
      <c r="G7" s="169"/>
      <c r="H7" s="46"/>
      <c r="I7" s="46"/>
    </row>
    <row r="8" spans="1:9" ht="33" customHeight="1">
      <c r="A8" s="198" t="s">
        <v>245</v>
      </c>
      <c r="B8" s="68" t="s">
        <v>747</v>
      </c>
      <c r="C8" s="48" t="s">
        <v>247</v>
      </c>
      <c r="D8" s="49" t="s">
        <v>20</v>
      </c>
      <c r="E8" s="50">
        <v>29</v>
      </c>
      <c r="F8" s="42"/>
      <c r="G8" s="169">
        <f t="shared" ref="G8:G27" si="0">ROUND((E8*F8),2)</f>
        <v>0</v>
      </c>
      <c r="H8" s="46"/>
      <c r="I8" s="46"/>
    </row>
    <row r="9" spans="1:9" ht="33" customHeight="1">
      <c r="A9" s="198" t="s">
        <v>245</v>
      </c>
      <c r="B9" s="68" t="s">
        <v>748</v>
      </c>
      <c r="C9" s="48" t="s">
        <v>249</v>
      </c>
      <c r="D9" s="49" t="s">
        <v>20</v>
      </c>
      <c r="E9" s="50">
        <v>17</v>
      </c>
      <c r="F9" s="42"/>
      <c r="G9" s="169">
        <f t="shared" si="0"/>
        <v>0</v>
      </c>
      <c r="H9" s="46"/>
      <c r="I9" s="46"/>
    </row>
    <row r="10" spans="1:9" ht="33" customHeight="1">
      <c r="A10" s="198" t="s">
        <v>245</v>
      </c>
      <c r="B10" s="68" t="s">
        <v>749</v>
      </c>
      <c r="C10" s="48" t="s">
        <v>251</v>
      </c>
      <c r="D10" s="49" t="s">
        <v>20</v>
      </c>
      <c r="E10" s="50">
        <v>8</v>
      </c>
      <c r="F10" s="42"/>
      <c r="G10" s="169">
        <f t="shared" si="0"/>
        <v>0</v>
      </c>
      <c r="H10" s="46"/>
      <c r="I10" s="46"/>
    </row>
    <row r="11" spans="1:9" ht="33" customHeight="1">
      <c r="A11" s="198" t="s">
        <v>245</v>
      </c>
      <c r="B11" s="68" t="s">
        <v>750</v>
      </c>
      <c r="C11" s="48" t="s">
        <v>253</v>
      </c>
      <c r="D11" s="49" t="s">
        <v>20</v>
      </c>
      <c r="E11" s="50">
        <v>25</v>
      </c>
      <c r="F11" s="42"/>
      <c r="G11" s="169">
        <f t="shared" si="0"/>
        <v>0</v>
      </c>
      <c r="H11" s="46"/>
      <c r="I11" s="46"/>
    </row>
    <row r="12" spans="1:9" ht="33" customHeight="1">
      <c r="A12" s="198" t="s">
        <v>245</v>
      </c>
      <c r="B12" s="68" t="s">
        <v>751</v>
      </c>
      <c r="C12" s="48" t="s">
        <v>255</v>
      </c>
      <c r="D12" s="49" t="s">
        <v>20</v>
      </c>
      <c r="E12" s="50">
        <v>25</v>
      </c>
      <c r="F12" s="42"/>
      <c r="G12" s="169">
        <f t="shared" si="0"/>
        <v>0</v>
      </c>
      <c r="H12" s="46"/>
      <c r="I12" s="46"/>
    </row>
    <row r="13" spans="1:9" ht="33" customHeight="1">
      <c r="A13" s="198" t="s">
        <v>245</v>
      </c>
      <c r="B13" s="68" t="s">
        <v>752</v>
      </c>
      <c r="C13" s="48" t="s">
        <v>753</v>
      </c>
      <c r="D13" s="49" t="s">
        <v>52</v>
      </c>
      <c r="E13" s="50">
        <v>2</v>
      </c>
      <c r="F13" s="42"/>
      <c r="G13" s="169">
        <f t="shared" si="0"/>
        <v>0</v>
      </c>
      <c r="H13" s="46"/>
      <c r="I13" s="46"/>
    </row>
    <row r="14" spans="1:9" ht="33" customHeight="1">
      <c r="A14" s="198" t="s">
        <v>245</v>
      </c>
      <c r="B14" s="68" t="s">
        <v>754</v>
      </c>
      <c r="C14" s="48" t="s">
        <v>263</v>
      </c>
      <c r="D14" s="49" t="s">
        <v>49</v>
      </c>
      <c r="E14" s="50">
        <v>2</v>
      </c>
      <c r="F14" s="42"/>
      <c r="G14" s="169">
        <f t="shared" si="0"/>
        <v>0</v>
      </c>
      <c r="H14" s="46"/>
      <c r="I14" s="46"/>
    </row>
    <row r="15" spans="1:9" ht="33" customHeight="1">
      <c r="A15" s="198" t="s">
        <v>245</v>
      </c>
      <c r="B15" s="68" t="s">
        <v>755</v>
      </c>
      <c r="C15" s="48" t="s">
        <v>265</v>
      </c>
      <c r="D15" s="49" t="s">
        <v>52</v>
      </c>
      <c r="E15" s="50">
        <v>2</v>
      </c>
      <c r="F15" s="42"/>
      <c r="G15" s="169">
        <f t="shared" si="0"/>
        <v>0</v>
      </c>
      <c r="H15" s="46"/>
      <c r="I15" s="46"/>
    </row>
    <row r="16" spans="1:9" ht="33" customHeight="1">
      <c r="A16" s="198" t="s">
        <v>245</v>
      </c>
      <c r="B16" s="68" t="s">
        <v>756</v>
      </c>
      <c r="C16" s="48" t="s">
        <v>267</v>
      </c>
      <c r="D16" s="49" t="s">
        <v>20</v>
      </c>
      <c r="E16" s="50">
        <v>54</v>
      </c>
      <c r="F16" s="42"/>
      <c r="G16" s="169">
        <f t="shared" si="0"/>
        <v>0</v>
      </c>
      <c r="H16" s="46"/>
      <c r="I16" s="46"/>
    </row>
    <row r="17" spans="1:9" ht="33" customHeight="1">
      <c r="A17" s="198" t="s">
        <v>245</v>
      </c>
      <c r="B17" s="68" t="s">
        <v>757</v>
      </c>
      <c r="C17" s="48" t="s">
        <v>758</v>
      </c>
      <c r="D17" s="49" t="s">
        <v>20</v>
      </c>
      <c r="E17" s="50">
        <v>28</v>
      </c>
      <c r="F17" s="42"/>
      <c r="G17" s="169">
        <f t="shared" si="0"/>
        <v>0</v>
      </c>
      <c r="H17" s="46"/>
      <c r="I17" s="46"/>
    </row>
    <row r="18" spans="1:9" ht="33" customHeight="1">
      <c r="A18" s="198" t="s">
        <v>245</v>
      </c>
      <c r="B18" s="68" t="s">
        <v>759</v>
      </c>
      <c r="C18" s="48" t="s">
        <v>269</v>
      </c>
      <c r="D18" s="49" t="s">
        <v>20</v>
      </c>
      <c r="E18" s="50">
        <v>12</v>
      </c>
      <c r="F18" s="42"/>
      <c r="G18" s="169">
        <f t="shared" si="0"/>
        <v>0</v>
      </c>
      <c r="H18" s="46"/>
      <c r="I18" s="46"/>
    </row>
    <row r="19" spans="1:9" ht="33" customHeight="1">
      <c r="A19" s="198" t="s">
        <v>245</v>
      </c>
      <c r="B19" s="68" t="s">
        <v>760</v>
      </c>
      <c r="C19" s="48" t="s">
        <v>273</v>
      </c>
      <c r="D19" s="49" t="s">
        <v>20</v>
      </c>
      <c r="E19" s="50">
        <v>16</v>
      </c>
      <c r="F19" s="42"/>
      <c r="G19" s="169">
        <f t="shared" si="0"/>
        <v>0</v>
      </c>
      <c r="H19" s="46"/>
      <c r="I19" s="46"/>
    </row>
    <row r="20" spans="1:9" ht="33" customHeight="1">
      <c r="A20" s="198" t="s">
        <v>245</v>
      </c>
      <c r="B20" s="68" t="s">
        <v>761</v>
      </c>
      <c r="C20" s="48" t="s">
        <v>275</v>
      </c>
      <c r="D20" s="49" t="s">
        <v>52</v>
      </c>
      <c r="E20" s="50">
        <v>4</v>
      </c>
      <c r="F20" s="42"/>
      <c r="G20" s="169">
        <f t="shared" si="0"/>
        <v>0</v>
      </c>
      <c r="H20" s="46"/>
      <c r="I20" s="46"/>
    </row>
    <row r="21" spans="1:9" ht="33" customHeight="1">
      <c r="A21" s="198" t="s">
        <v>245</v>
      </c>
      <c r="B21" s="68" t="s">
        <v>762</v>
      </c>
      <c r="C21" s="48" t="s">
        <v>56</v>
      </c>
      <c r="D21" s="49" t="s">
        <v>52</v>
      </c>
      <c r="E21" s="50">
        <v>4</v>
      </c>
      <c r="F21" s="42"/>
      <c r="G21" s="169">
        <f t="shared" si="0"/>
        <v>0</v>
      </c>
      <c r="H21" s="46"/>
      <c r="I21" s="46"/>
    </row>
    <row r="22" spans="1:9" ht="33" customHeight="1">
      <c r="A22" s="198" t="s">
        <v>245</v>
      </c>
      <c r="B22" s="68" t="s">
        <v>763</v>
      </c>
      <c r="C22" s="48" t="s">
        <v>764</v>
      </c>
      <c r="D22" s="49" t="s">
        <v>49</v>
      </c>
      <c r="E22" s="50">
        <v>2</v>
      </c>
      <c r="F22" s="42"/>
      <c r="G22" s="169">
        <f t="shared" si="0"/>
        <v>0</v>
      </c>
      <c r="H22" s="46"/>
      <c r="I22" s="46"/>
    </row>
    <row r="23" spans="1:9" ht="33" customHeight="1">
      <c r="A23" s="198" t="s">
        <v>245</v>
      </c>
      <c r="B23" s="68" t="s">
        <v>765</v>
      </c>
      <c r="C23" s="48" t="s">
        <v>60</v>
      </c>
      <c r="D23" s="49" t="s">
        <v>49</v>
      </c>
      <c r="E23" s="50">
        <v>1</v>
      </c>
      <c r="F23" s="42"/>
      <c r="G23" s="169">
        <f t="shared" si="0"/>
        <v>0</v>
      </c>
      <c r="H23" s="46"/>
      <c r="I23" s="46"/>
    </row>
    <row r="24" spans="1:9" ht="33" customHeight="1">
      <c r="A24" s="198" t="s">
        <v>245</v>
      </c>
      <c r="B24" s="68" t="s">
        <v>766</v>
      </c>
      <c r="C24" s="48" t="s">
        <v>283</v>
      </c>
      <c r="D24" s="49" t="s">
        <v>49</v>
      </c>
      <c r="E24" s="50">
        <v>1</v>
      </c>
      <c r="F24" s="42"/>
      <c r="G24" s="169">
        <f t="shared" si="0"/>
        <v>0</v>
      </c>
      <c r="H24" s="46"/>
      <c r="I24" s="46"/>
    </row>
    <row r="25" spans="1:9" ht="33" customHeight="1">
      <c r="A25" s="198" t="s">
        <v>245</v>
      </c>
      <c r="B25" s="68" t="s">
        <v>767</v>
      </c>
      <c r="C25" s="48" t="s">
        <v>285</v>
      </c>
      <c r="D25" s="49" t="s">
        <v>49</v>
      </c>
      <c r="E25" s="50">
        <v>1</v>
      </c>
      <c r="F25" s="42"/>
      <c r="G25" s="169">
        <f t="shared" si="0"/>
        <v>0</v>
      </c>
      <c r="H25" s="54"/>
      <c r="I25" s="55"/>
    </row>
    <row r="26" spans="1:9" ht="33" customHeight="1">
      <c r="A26" s="198" t="s">
        <v>245</v>
      </c>
      <c r="B26" s="68" t="s">
        <v>768</v>
      </c>
      <c r="C26" s="48" t="s">
        <v>287</v>
      </c>
      <c r="D26" s="49" t="s">
        <v>124</v>
      </c>
      <c r="E26" s="50">
        <v>25</v>
      </c>
      <c r="F26" s="42"/>
      <c r="G26" s="169">
        <f t="shared" si="0"/>
        <v>0</v>
      </c>
    </row>
    <row r="27" spans="1:9" ht="33" customHeight="1" thickBot="1">
      <c r="A27" s="199" t="s">
        <v>245</v>
      </c>
      <c r="B27" s="200" t="s">
        <v>769</v>
      </c>
      <c r="C27" s="201" t="s">
        <v>291</v>
      </c>
      <c r="D27" s="202" t="s">
        <v>49</v>
      </c>
      <c r="E27" s="203">
        <v>1</v>
      </c>
      <c r="F27" s="209"/>
      <c r="G27" s="175">
        <f t="shared" si="0"/>
        <v>0</v>
      </c>
      <c r="H27" s="71" t="s">
        <v>93</v>
      </c>
      <c r="I27" s="53">
        <f>ROUND(SUM(G7:G27),2)</f>
        <v>0</v>
      </c>
    </row>
    <row r="28" spans="1:9" ht="33" customHeight="1">
      <c r="A28" s="192" t="s">
        <v>337</v>
      </c>
      <c r="B28" s="193" t="s">
        <v>770</v>
      </c>
      <c r="C28" s="194" t="s">
        <v>771</v>
      </c>
      <c r="D28" s="195" t="s">
        <v>657</v>
      </c>
      <c r="E28" s="195" t="s">
        <v>657</v>
      </c>
      <c r="F28" s="205"/>
      <c r="G28" s="197"/>
      <c r="H28" s="71"/>
      <c r="I28" s="53"/>
    </row>
    <row r="29" spans="1:9" ht="33" customHeight="1">
      <c r="A29" s="198" t="s">
        <v>337</v>
      </c>
      <c r="B29" s="68" t="s">
        <v>772</v>
      </c>
      <c r="C29" s="48" t="s">
        <v>773</v>
      </c>
      <c r="D29" s="49" t="s">
        <v>49</v>
      </c>
      <c r="E29" s="50">
        <v>2</v>
      </c>
      <c r="F29" s="4"/>
      <c r="G29" s="169">
        <f t="shared" ref="G29:G42" si="1">ROUND((E29*F29),2)</f>
        <v>0</v>
      </c>
      <c r="H29" s="71"/>
      <c r="I29" s="53"/>
    </row>
    <row r="30" spans="1:9" ht="33" customHeight="1" thickBot="1">
      <c r="A30" s="199" t="s">
        <v>337</v>
      </c>
      <c r="B30" s="200" t="s">
        <v>774</v>
      </c>
      <c r="C30" s="201" t="s">
        <v>775</v>
      </c>
      <c r="D30" s="202" t="s">
        <v>20</v>
      </c>
      <c r="E30" s="203">
        <v>10</v>
      </c>
      <c r="F30" s="174"/>
      <c r="G30" s="175">
        <f t="shared" si="1"/>
        <v>0</v>
      </c>
      <c r="H30" s="71" t="s">
        <v>110</v>
      </c>
      <c r="I30" s="53">
        <f>ROUND(SUM(G29:G30),2)</f>
        <v>0</v>
      </c>
    </row>
    <row r="31" spans="1:9" ht="33" customHeight="1">
      <c r="A31" s="192" t="s">
        <v>339</v>
      </c>
      <c r="B31" s="193" t="s">
        <v>776</v>
      </c>
      <c r="C31" s="194" t="s">
        <v>777</v>
      </c>
      <c r="D31" s="195" t="s">
        <v>657</v>
      </c>
      <c r="E31" s="204"/>
      <c r="F31" s="205"/>
      <c r="G31" s="197"/>
      <c r="H31" s="54"/>
      <c r="I31" s="55"/>
    </row>
    <row r="32" spans="1:9" ht="33" customHeight="1">
      <c r="A32" s="198" t="s">
        <v>339</v>
      </c>
      <c r="B32" s="68" t="s">
        <v>778</v>
      </c>
      <c r="C32" s="48" t="s">
        <v>779</v>
      </c>
      <c r="D32" s="49" t="s">
        <v>52</v>
      </c>
      <c r="E32" s="50">
        <v>2</v>
      </c>
      <c r="F32" s="4"/>
      <c r="G32" s="169">
        <f t="shared" si="1"/>
        <v>0</v>
      </c>
      <c r="H32" s="71" t="s">
        <v>333</v>
      </c>
      <c r="I32" s="53">
        <f>ROUND(SUM(G31:G32),2)</f>
        <v>0</v>
      </c>
    </row>
    <row r="33" spans="1:9" ht="33" customHeight="1">
      <c r="A33" s="207" t="s">
        <v>341</v>
      </c>
      <c r="B33" s="68" t="s">
        <v>780</v>
      </c>
      <c r="C33" s="69" t="s">
        <v>612</v>
      </c>
      <c r="D33" s="70" t="s">
        <v>657</v>
      </c>
      <c r="E33" s="50"/>
      <c r="F33" s="4"/>
      <c r="G33" s="169"/>
    </row>
    <row r="34" spans="1:9" ht="33" customHeight="1">
      <c r="A34" s="207" t="s">
        <v>341</v>
      </c>
      <c r="B34" s="68" t="s">
        <v>781</v>
      </c>
      <c r="C34" s="69" t="s">
        <v>782</v>
      </c>
      <c r="D34" s="70" t="s">
        <v>657</v>
      </c>
      <c r="E34" s="50"/>
      <c r="F34" s="4"/>
      <c r="G34" s="169"/>
      <c r="H34" s="54"/>
      <c r="I34" s="55"/>
    </row>
    <row r="35" spans="1:9" ht="33" customHeight="1">
      <c r="A35" s="207" t="s">
        <v>341</v>
      </c>
      <c r="B35" s="68" t="s">
        <v>783</v>
      </c>
      <c r="C35" s="48" t="s">
        <v>299</v>
      </c>
      <c r="D35" s="49" t="s">
        <v>20</v>
      </c>
      <c r="E35" s="50">
        <v>29</v>
      </c>
      <c r="F35" s="4"/>
      <c r="G35" s="169">
        <f t="shared" si="1"/>
        <v>0</v>
      </c>
    </row>
    <row r="36" spans="1:9" ht="33" customHeight="1">
      <c r="A36" s="207" t="s">
        <v>341</v>
      </c>
      <c r="B36" s="68" t="s">
        <v>784</v>
      </c>
      <c r="C36" s="48" t="s">
        <v>301</v>
      </c>
      <c r="D36" s="49" t="s">
        <v>20</v>
      </c>
      <c r="E36" s="50">
        <v>25</v>
      </c>
      <c r="F36" s="4"/>
      <c r="G36" s="169">
        <f t="shared" si="1"/>
        <v>0</v>
      </c>
      <c r="H36" s="54"/>
      <c r="I36" s="55"/>
    </row>
    <row r="37" spans="1:9" ht="33" customHeight="1">
      <c r="A37" s="207" t="s">
        <v>341</v>
      </c>
      <c r="B37" s="68" t="s">
        <v>785</v>
      </c>
      <c r="C37" s="48" t="s">
        <v>303</v>
      </c>
      <c r="D37" s="49" t="s">
        <v>20</v>
      </c>
      <c r="E37" s="50">
        <v>25</v>
      </c>
      <c r="F37" s="4"/>
      <c r="G37" s="169">
        <f t="shared" si="1"/>
        <v>0</v>
      </c>
      <c r="H37" s="54"/>
      <c r="I37" s="55"/>
    </row>
    <row r="38" spans="1:9" ht="33" customHeight="1">
      <c r="A38" s="207" t="s">
        <v>341</v>
      </c>
      <c r="B38" s="68" t="s">
        <v>786</v>
      </c>
      <c r="C38" s="48" t="s">
        <v>305</v>
      </c>
      <c r="D38" s="49" t="s">
        <v>20</v>
      </c>
      <c r="E38" s="50">
        <v>94</v>
      </c>
      <c r="F38" s="4"/>
      <c r="G38" s="169">
        <f t="shared" si="1"/>
        <v>0</v>
      </c>
      <c r="H38" s="54"/>
      <c r="I38" s="55"/>
    </row>
    <row r="39" spans="1:9" ht="33" customHeight="1">
      <c r="A39" s="207" t="s">
        <v>341</v>
      </c>
      <c r="B39" s="68" t="s">
        <v>787</v>
      </c>
      <c r="C39" s="48" t="s">
        <v>307</v>
      </c>
      <c r="D39" s="49" t="s">
        <v>20</v>
      </c>
      <c r="E39" s="50">
        <v>16</v>
      </c>
      <c r="F39" s="4"/>
      <c r="G39" s="169">
        <f t="shared" si="1"/>
        <v>0</v>
      </c>
      <c r="H39" s="54"/>
      <c r="I39" s="55"/>
    </row>
    <row r="40" spans="1:9" ht="33" customHeight="1">
      <c r="A40" s="207" t="s">
        <v>341</v>
      </c>
      <c r="B40" s="68" t="s">
        <v>788</v>
      </c>
      <c r="C40" s="48" t="s">
        <v>789</v>
      </c>
      <c r="D40" s="49" t="s">
        <v>52</v>
      </c>
      <c r="E40" s="50">
        <v>4</v>
      </c>
      <c r="F40" s="4"/>
      <c r="G40" s="169">
        <f t="shared" si="1"/>
        <v>0</v>
      </c>
      <c r="H40" s="54"/>
      <c r="I40" s="55"/>
    </row>
    <row r="41" spans="1:9" ht="33" customHeight="1">
      <c r="A41" s="207" t="s">
        <v>341</v>
      </c>
      <c r="B41" s="68" t="s">
        <v>790</v>
      </c>
      <c r="C41" s="48" t="s">
        <v>791</v>
      </c>
      <c r="D41" s="49" t="s">
        <v>52</v>
      </c>
      <c r="E41" s="50">
        <v>0</v>
      </c>
      <c r="F41" s="4"/>
      <c r="G41" s="169">
        <f t="shared" si="1"/>
        <v>0</v>
      </c>
      <c r="H41" s="54"/>
      <c r="I41" s="55"/>
    </row>
    <row r="42" spans="1:9" ht="30" customHeight="1">
      <c r="A42" s="486" t="s">
        <v>341</v>
      </c>
      <c r="B42" s="505" t="s">
        <v>792</v>
      </c>
      <c r="C42" s="191" t="s">
        <v>317</v>
      </c>
      <c r="D42" s="507" t="s">
        <v>49</v>
      </c>
      <c r="E42" s="507">
        <v>2</v>
      </c>
      <c r="F42" s="487"/>
      <c r="G42" s="454">
        <f t="shared" si="1"/>
        <v>0</v>
      </c>
    </row>
    <row r="43" spans="1:9" ht="30" customHeight="1">
      <c r="A43" s="486"/>
      <c r="B43" s="505"/>
      <c r="C43" s="191" t="s">
        <v>318</v>
      </c>
      <c r="D43" s="507"/>
      <c r="E43" s="507"/>
      <c r="F43" s="487"/>
      <c r="G43" s="454"/>
    </row>
    <row r="44" spans="1:9" ht="30" customHeight="1" thickBot="1">
      <c r="A44" s="491"/>
      <c r="B44" s="506"/>
      <c r="C44" s="208" t="s">
        <v>319</v>
      </c>
      <c r="D44" s="508"/>
      <c r="E44" s="508"/>
      <c r="F44" s="493"/>
      <c r="G44" s="490"/>
      <c r="H44" s="71" t="s">
        <v>199</v>
      </c>
      <c r="I44" s="53">
        <f>ROUND(SUM(G35:G44),2)</f>
        <v>0</v>
      </c>
    </row>
    <row r="45" spans="1:9" ht="41.4">
      <c r="F45" s="26" t="s">
        <v>793</v>
      </c>
      <c r="G45" s="25">
        <f>SUM(G6:G44)</f>
        <v>0</v>
      </c>
    </row>
  </sheetData>
  <mergeCells count="9">
    <mergeCell ref="A1:G1"/>
    <mergeCell ref="A3:G3"/>
    <mergeCell ref="A4:G4"/>
    <mergeCell ref="A42:A44"/>
    <mergeCell ref="B42:B44"/>
    <mergeCell ref="D42:D44"/>
    <mergeCell ref="E42:E44"/>
    <mergeCell ref="F42:F44"/>
    <mergeCell ref="G42:G4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9A5C-0F07-41A2-84C2-67A520BA497B}">
  <dimension ref="A1:I41"/>
  <sheetViews>
    <sheetView topLeftCell="E30" zoomScale="70" zoomScaleNormal="70" workbookViewId="0">
      <selection activeCell="E9" sqref="E9"/>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702</v>
      </c>
      <c r="B3" s="453"/>
      <c r="C3" s="453"/>
      <c r="D3" s="453"/>
      <c r="E3" s="453"/>
      <c r="F3" s="453"/>
      <c r="G3" s="453"/>
      <c r="H3" s="45"/>
      <c r="I3" s="45"/>
    </row>
    <row r="4" spans="1:9" ht="33" customHeight="1">
      <c r="A4" s="453" t="s">
        <v>794</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193" t="s">
        <v>743</v>
      </c>
      <c r="C6" s="194" t="s">
        <v>744</v>
      </c>
      <c r="D6" s="195" t="s">
        <v>657</v>
      </c>
      <c r="E6" s="195" t="s">
        <v>657</v>
      </c>
      <c r="F6" s="196"/>
      <c r="G6" s="197"/>
      <c r="H6" s="46"/>
      <c r="I6" s="46"/>
    </row>
    <row r="7" spans="1:9" ht="33" customHeight="1">
      <c r="A7" s="198" t="s">
        <v>245</v>
      </c>
      <c r="B7" s="68" t="s">
        <v>745</v>
      </c>
      <c r="C7" s="69" t="s">
        <v>746</v>
      </c>
      <c r="D7" s="70" t="s">
        <v>657</v>
      </c>
      <c r="E7" s="70" t="s">
        <v>657</v>
      </c>
      <c r="F7" s="42"/>
      <c r="G7" s="169"/>
      <c r="H7" s="46"/>
      <c r="I7" s="46"/>
    </row>
    <row r="8" spans="1:9" ht="33" customHeight="1">
      <c r="A8" s="198" t="s">
        <v>245</v>
      </c>
      <c r="B8" s="68" t="s">
        <v>747</v>
      </c>
      <c r="C8" s="48" t="s">
        <v>249</v>
      </c>
      <c r="D8" s="49" t="s">
        <v>20</v>
      </c>
      <c r="E8" s="50">
        <v>13</v>
      </c>
      <c r="F8" s="42"/>
      <c r="G8" s="169">
        <f t="shared" ref="G8:G27" si="0">ROUND((E8*F8),2)</f>
        <v>0</v>
      </c>
      <c r="H8" s="46"/>
      <c r="I8" s="46"/>
    </row>
    <row r="9" spans="1:9" ht="33" customHeight="1">
      <c r="A9" s="198" t="s">
        <v>245</v>
      </c>
      <c r="B9" s="68" t="s">
        <v>748</v>
      </c>
      <c r="C9" s="48" t="s">
        <v>251</v>
      </c>
      <c r="D9" s="49" t="s">
        <v>20</v>
      </c>
      <c r="E9" s="50">
        <v>6</v>
      </c>
      <c r="F9" s="42"/>
      <c r="G9" s="169">
        <f t="shared" si="0"/>
        <v>0</v>
      </c>
      <c r="H9" s="46"/>
      <c r="I9" s="46"/>
    </row>
    <row r="10" spans="1:9" ht="33" customHeight="1">
      <c r="A10" s="198" t="s">
        <v>245</v>
      </c>
      <c r="B10" s="68" t="s">
        <v>749</v>
      </c>
      <c r="C10" s="48" t="s">
        <v>253</v>
      </c>
      <c r="D10" s="49" t="s">
        <v>20</v>
      </c>
      <c r="E10" s="50">
        <v>19</v>
      </c>
      <c r="F10" s="42"/>
      <c r="G10" s="169">
        <f t="shared" si="0"/>
        <v>0</v>
      </c>
      <c r="H10" s="46"/>
      <c r="I10" s="46"/>
    </row>
    <row r="11" spans="1:9" ht="33" customHeight="1">
      <c r="A11" s="198" t="s">
        <v>245</v>
      </c>
      <c r="B11" s="68" t="s">
        <v>750</v>
      </c>
      <c r="C11" s="48" t="s">
        <v>255</v>
      </c>
      <c r="D11" s="49" t="s">
        <v>20</v>
      </c>
      <c r="E11" s="50">
        <v>19</v>
      </c>
      <c r="F11" s="42"/>
      <c r="G11" s="169">
        <f t="shared" si="0"/>
        <v>0</v>
      </c>
      <c r="H11" s="46"/>
      <c r="I11" s="46"/>
    </row>
    <row r="12" spans="1:9" ht="33" customHeight="1">
      <c r="A12" s="198" t="s">
        <v>245</v>
      </c>
      <c r="B12" s="68" t="s">
        <v>751</v>
      </c>
      <c r="C12" s="48" t="s">
        <v>753</v>
      </c>
      <c r="D12" s="49" t="s">
        <v>52</v>
      </c>
      <c r="E12" s="50">
        <v>2</v>
      </c>
      <c r="F12" s="42"/>
      <c r="G12" s="169">
        <f t="shared" si="0"/>
        <v>0</v>
      </c>
      <c r="H12" s="46"/>
      <c r="I12" s="46"/>
    </row>
    <row r="13" spans="1:9" ht="33" customHeight="1">
      <c r="A13" s="198" t="s">
        <v>245</v>
      </c>
      <c r="B13" s="68" t="s">
        <v>752</v>
      </c>
      <c r="C13" s="48" t="s">
        <v>263</v>
      </c>
      <c r="D13" s="49" t="s">
        <v>49</v>
      </c>
      <c r="E13" s="50">
        <v>2</v>
      </c>
      <c r="F13" s="42"/>
      <c r="G13" s="169">
        <f t="shared" si="0"/>
        <v>0</v>
      </c>
      <c r="H13" s="46"/>
      <c r="I13" s="46"/>
    </row>
    <row r="14" spans="1:9" ht="33" customHeight="1">
      <c r="A14" s="198" t="s">
        <v>245</v>
      </c>
      <c r="B14" s="68" t="s">
        <v>754</v>
      </c>
      <c r="C14" s="48" t="s">
        <v>265</v>
      </c>
      <c r="D14" s="49" t="s">
        <v>52</v>
      </c>
      <c r="E14" s="50">
        <v>2</v>
      </c>
      <c r="F14" s="42"/>
      <c r="G14" s="169">
        <f t="shared" si="0"/>
        <v>0</v>
      </c>
      <c r="H14" s="46"/>
      <c r="I14" s="46"/>
    </row>
    <row r="15" spans="1:9" ht="33" customHeight="1">
      <c r="A15" s="198" t="s">
        <v>245</v>
      </c>
      <c r="B15" s="68" t="s">
        <v>755</v>
      </c>
      <c r="C15" s="48" t="s">
        <v>267</v>
      </c>
      <c r="D15" s="49" t="s">
        <v>20</v>
      </c>
      <c r="E15" s="50">
        <v>19</v>
      </c>
      <c r="F15" s="42"/>
      <c r="G15" s="169">
        <f t="shared" si="0"/>
        <v>0</v>
      </c>
      <c r="H15" s="46"/>
      <c r="I15" s="46"/>
    </row>
    <row r="16" spans="1:9" ht="33" customHeight="1">
      <c r="A16" s="198" t="s">
        <v>245</v>
      </c>
      <c r="B16" s="68" t="s">
        <v>756</v>
      </c>
      <c r="C16" s="48" t="s">
        <v>758</v>
      </c>
      <c r="D16" s="49" t="s">
        <v>20</v>
      </c>
      <c r="E16" s="50">
        <v>27</v>
      </c>
      <c r="F16" s="42"/>
      <c r="G16" s="169">
        <f t="shared" si="0"/>
        <v>0</v>
      </c>
      <c r="H16" s="46"/>
      <c r="I16" s="46"/>
    </row>
    <row r="17" spans="1:9" ht="33" customHeight="1">
      <c r="A17" s="198" t="s">
        <v>245</v>
      </c>
      <c r="B17" s="68" t="s">
        <v>757</v>
      </c>
      <c r="C17" s="48" t="s">
        <v>269</v>
      </c>
      <c r="D17" s="49" t="s">
        <v>20</v>
      </c>
      <c r="E17" s="50">
        <v>12</v>
      </c>
      <c r="F17" s="42"/>
      <c r="G17" s="169">
        <f t="shared" si="0"/>
        <v>0</v>
      </c>
      <c r="H17" s="46"/>
      <c r="I17" s="46"/>
    </row>
    <row r="18" spans="1:9" ht="33" customHeight="1">
      <c r="A18" s="198" t="s">
        <v>245</v>
      </c>
      <c r="B18" s="68" t="s">
        <v>759</v>
      </c>
      <c r="C18" s="48" t="s">
        <v>273</v>
      </c>
      <c r="D18" s="49" t="s">
        <v>20</v>
      </c>
      <c r="E18" s="50">
        <v>16</v>
      </c>
      <c r="F18" s="42"/>
      <c r="G18" s="169">
        <f t="shared" si="0"/>
        <v>0</v>
      </c>
      <c r="H18" s="46"/>
      <c r="I18" s="46"/>
    </row>
    <row r="19" spans="1:9" ht="33" customHeight="1">
      <c r="A19" s="198" t="s">
        <v>245</v>
      </c>
      <c r="B19" s="68" t="s">
        <v>760</v>
      </c>
      <c r="C19" s="48" t="s">
        <v>275</v>
      </c>
      <c r="D19" s="49" t="s">
        <v>52</v>
      </c>
      <c r="E19" s="50">
        <v>4</v>
      </c>
      <c r="F19" s="42"/>
      <c r="G19" s="169">
        <f t="shared" si="0"/>
        <v>0</v>
      </c>
      <c r="H19" s="46"/>
      <c r="I19" s="46"/>
    </row>
    <row r="20" spans="1:9" ht="33" customHeight="1">
      <c r="A20" s="198" t="s">
        <v>245</v>
      </c>
      <c r="B20" s="68" t="s">
        <v>761</v>
      </c>
      <c r="C20" s="48" t="s">
        <v>56</v>
      </c>
      <c r="D20" s="49" t="s">
        <v>52</v>
      </c>
      <c r="E20" s="50">
        <v>4</v>
      </c>
      <c r="F20" s="42"/>
      <c r="G20" s="169">
        <f t="shared" si="0"/>
        <v>0</v>
      </c>
      <c r="H20" s="46"/>
      <c r="I20" s="46"/>
    </row>
    <row r="21" spans="1:9" ht="33" customHeight="1">
      <c r="A21" s="198" t="s">
        <v>245</v>
      </c>
      <c r="B21" s="68" t="s">
        <v>762</v>
      </c>
      <c r="C21" s="48" t="s">
        <v>764</v>
      </c>
      <c r="D21" s="49" t="s">
        <v>49</v>
      </c>
      <c r="E21" s="50">
        <v>2</v>
      </c>
      <c r="F21" s="42"/>
      <c r="G21" s="169">
        <f t="shared" si="0"/>
        <v>0</v>
      </c>
      <c r="H21" s="46"/>
      <c r="I21" s="46"/>
    </row>
    <row r="22" spans="1:9" ht="33" customHeight="1">
      <c r="A22" s="198" t="s">
        <v>245</v>
      </c>
      <c r="B22" s="68" t="s">
        <v>763</v>
      </c>
      <c r="C22" s="48" t="s">
        <v>60</v>
      </c>
      <c r="D22" s="49" t="s">
        <v>49</v>
      </c>
      <c r="E22" s="50">
        <v>1</v>
      </c>
      <c r="F22" s="42"/>
      <c r="G22" s="169">
        <f t="shared" si="0"/>
        <v>0</v>
      </c>
      <c r="H22" s="46"/>
      <c r="I22" s="46"/>
    </row>
    <row r="23" spans="1:9" ht="33" customHeight="1">
      <c r="A23" s="198" t="s">
        <v>245</v>
      </c>
      <c r="B23" s="68" t="s">
        <v>765</v>
      </c>
      <c r="C23" s="48" t="s">
        <v>283</v>
      </c>
      <c r="D23" s="49" t="s">
        <v>49</v>
      </c>
      <c r="E23" s="50">
        <v>1</v>
      </c>
      <c r="F23" s="42"/>
      <c r="G23" s="169">
        <f t="shared" si="0"/>
        <v>0</v>
      </c>
      <c r="H23" s="46"/>
      <c r="I23" s="46"/>
    </row>
    <row r="24" spans="1:9" ht="33" customHeight="1">
      <c r="A24" s="198" t="s">
        <v>245</v>
      </c>
      <c r="B24" s="68" t="s">
        <v>766</v>
      </c>
      <c r="C24" s="48" t="s">
        <v>285</v>
      </c>
      <c r="D24" s="49" t="s">
        <v>49</v>
      </c>
      <c r="E24" s="50">
        <v>1</v>
      </c>
      <c r="F24" s="42"/>
      <c r="G24" s="169">
        <f t="shared" si="0"/>
        <v>0</v>
      </c>
      <c r="H24" s="46"/>
      <c r="I24" s="46"/>
    </row>
    <row r="25" spans="1:9" ht="33" customHeight="1">
      <c r="A25" s="198" t="s">
        <v>245</v>
      </c>
      <c r="B25" s="68" t="s">
        <v>767</v>
      </c>
      <c r="C25" s="48" t="s">
        <v>287</v>
      </c>
      <c r="D25" s="49" t="s">
        <v>124</v>
      </c>
      <c r="E25" s="50">
        <v>15</v>
      </c>
      <c r="F25" s="42"/>
      <c r="G25" s="169">
        <f t="shared" si="0"/>
        <v>0</v>
      </c>
      <c r="H25" s="54"/>
      <c r="I25" s="55"/>
    </row>
    <row r="26" spans="1:9" ht="33" customHeight="1">
      <c r="A26" s="198" t="s">
        <v>245</v>
      </c>
      <c r="B26" s="68" t="s">
        <v>768</v>
      </c>
      <c r="C26" s="48" t="s">
        <v>795</v>
      </c>
      <c r="D26" s="49" t="s">
        <v>124</v>
      </c>
      <c r="E26" s="50">
        <v>2</v>
      </c>
      <c r="F26" s="42"/>
      <c r="G26" s="169">
        <f t="shared" si="0"/>
        <v>0</v>
      </c>
    </row>
    <row r="27" spans="1:9" ht="33" customHeight="1" thickBot="1">
      <c r="A27" s="198" t="s">
        <v>245</v>
      </c>
      <c r="B27" s="200" t="s">
        <v>769</v>
      </c>
      <c r="C27" s="201" t="s">
        <v>291</v>
      </c>
      <c r="D27" s="202" t="s">
        <v>49</v>
      </c>
      <c r="E27" s="203">
        <v>1</v>
      </c>
      <c r="F27" s="209"/>
      <c r="G27" s="175">
        <f t="shared" si="0"/>
        <v>0</v>
      </c>
      <c r="H27" s="71" t="s">
        <v>93</v>
      </c>
      <c r="I27" s="53">
        <f>ROUND(SUM(G8:G27),2)</f>
        <v>0</v>
      </c>
    </row>
    <row r="28" spans="1:9" ht="33" customHeight="1" thickBot="1">
      <c r="A28" s="192" t="s">
        <v>292</v>
      </c>
      <c r="B28" s="193" t="s">
        <v>770</v>
      </c>
      <c r="C28" s="194" t="s">
        <v>777</v>
      </c>
      <c r="D28" s="195" t="s">
        <v>657</v>
      </c>
      <c r="E28" s="204"/>
      <c r="F28" s="205"/>
      <c r="G28" s="197"/>
    </row>
    <row r="29" spans="1:9" ht="33" customHeight="1" thickBot="1">
      <c r="A29" s="192" t="s">
        <v>292</v>
      </c>
      <c r="B29" s="200" t="s">
        <v>772</v>
      </c>
      <c r="C29" s="201" t="s">
        <v>779</v>
      </c>
      <c r="D29" s="202" t="s">
        <v>52</v>
      </c>
      <c r="E29" s="203">
        <v>2</v>
      </c>
      <c r="F29" s="174"/>
      <c r="G29" s="175">
        <f t="shared" ref="G29:G38" si="1">ROUND((E29*F29),2)</f>
        <v>0</v>
      </c>
      <c r="H29" s="71" t="s">
        <v>110</v>
      </c>
      <c r="I29" s="53">
        <f>ROUND(SUM(G28:G29),2)</f>
        <v>0</v>
      </c>
    </row>
    <row r="30" spans="1:9" ht="33" customHeight="1" thickBot="1">
      <c r="A30" s="206" t="s">
        <v>297</v>
      </c>
      <c r="B30" s="193" t="s">
        <v>774</v>
      </c>
      <c r="C30" s="194" t="s">
        <v>612</v>
      </c>
      <c r="D30" s="195" t="s">
        <v>657</v>
      </c>
      <c r="E30" s="204"/>
      <c r="F30" s="205"/>
      <c r="G30" s="197"/>
    </row>
    <row r="31" spans="1:9" ht="33" customHeight="1" thickBot="1">
      <c r="A31" s="206" t="s">
        <v>297</v>
      </c>
      <c r="B31" s="68" t="s">
        <v>776</v>
      </c>
      <c r="C31" s="69" t="s">
        <v>782</v>
      </c>
      <c r="D31" s="70" t="s">
        <v>657</v>
      </c>
      <c r="E31" s="50"/>
      <c r="F31" s="4"/>
      <c r="G31" s="169"/>
      <c r="H31" s="54"/>
      <c r="I31" s="55"/>
    </row>
    <row r="32" spans="1:9" ht="33" customHeight="1" thickBot="1">
      <c r="A32" s="206" t="s">
        <v>297</v>
      </c>
      <c r="B32" s="68" t="s">
        <v>778</v>
      </c>
      <c r="C32" s="48" t="s">
        <v>301</v>
      </c>
      <c r="D32" s="49" t="s">
        <v>20</v>
      </c>
      <c r="E32" s="50">
        <v>19</v>
      </c>
      <c r="F32" s="4"/>
      <c r="G32" s="169">
        <f t="shared" si="1"/>
        <v>0</v>
      </c>
      <c r="H32" s="54"/>
      <c r="I32" s="55"/>
    </row>
    <row r="33" spans="1:9" ht="33" customHeight="1" thickBot="1">
      <c r="A33" s="206" t="s">
        <v>297</v>
      </c>
      <c r="B33" s="68" t="s">
        <v>780</v>
      </c>
      <c r="C33" s="48" t="s">
        <v>303</v>
      </c>
      <c r="D33" s="49" t="s">
        <v>20</v>
      </c>
      <c r="E33" s="50">
        <v>19</v>
      </c>
      <c r="F33" s="4"/>
      <c r="G33" s="169">
        <f t="shared" si="1"/>
        <v>0</v>
      </c>
    </row>
    <row r="34" spans="1:9" ht="33" customHeight="1" thickBot="1">
      <c r="A34" s="206" t="s">
        <v>297</v>
      </c>
      <c r="B34" s="68" t="s">
        <v>781</v>
      </c>
      <c r="C34" s="48" t="s">
        <v>305</v>
      </c>
      <c r="D34" s="49" t="s">
        <v>20</v>
      </c>
      <c r="E34" s="50">
        <v>58</v>
      </c>
      <c r="F34" s="4"/>
      <c r="G34" s="169">
        <f t="shared" si="1"/>
        <v>0</v>
      </c>
      <c r="H34" s="54"/>
      <c r="I34" s="55"/>
    </row>
    <row r="35" spans="1:9" ht="33" customHeight="1" thickBot="1">
      <c r="A35" s="206" t="s">
        <v>297</v>
      </c>
      <c r="B35" s="68" t="s">
        <v>783</v>
      </c>
      <c r="C35" s="48" t="s">
        <v>307</v>
      </c>
      <c r="D35" s="49" t="s">
        <v>20</v>
      </c>
      <c r="E35" s="50">
        <v>16</v>
      </c>
      <c r="F35" s="4"/>
      <c r="G35" s="169">
        <f t="shared" si="1"/>
        <v>0</v>
      </c>
    </row>
    <row r="36" spans="1:9" ht="33" customHeight="1" thickBot="1">
      <c r="A36" s="206" t="s">
        <v>297</v>
      </c>
      <c r="B36" s="68" t="s">
        <v>784</v>
      </c>
      <c r="C36" s="48" t="s">
        <v>789</v>
      </c>
      <c r="D36" s="49" t="s">
        <v>52</v>
      </c>
      <c r="E36" s="50">
        <v>4</v>
      </c>
      <c r="F36" s="4"/>
      <c r="G36" s="169">
        <f t="shared" si="1"/>
        <v>0</v>
      </c>
      <c r="H36" s="54"/>
      <c r="I36" s="55"/>
    </row>
    <row r="37" spans="1:9" ht="33" customHeight="1">
      <c r="A37" s="206" t="s">
        <v>297</v>
      </c>
      <c r="B37" s="68" t="s">
        <v>785</v>
      </c>
      <c r="C37" s="48" t="s">
        <v>791</v>
      </c>
      <c r="D37" s="49" t="s">
        <v>52</v>
      </c>
      <c r="E37" s="50">
        <v>0</v>
      </c>
      <c r="F37" s="4"/>
      <c r="G37" s="169">
        <f t="shared" si="1"/>
        <v>0</v>
      </c>
      <c r="H37" s="54"/>
      <c r="I37" s="55"/>
    </row>
    <row r="38" spans="1:9" ht="30" customHeight="1">
      <c r="A38" s="486" t="s">
        <v>297</v>
      </c>
      <c r="B38" s="505" t="s">
        <v>786</v>
      </c>
      <c r="C38" s="191" t="s">
        <v>317</v>
      </c>
      <c r="D38" s="507" t="s">
        <v>49</v>
      </c>
      <c r="E38" s="507">
        <v>2</v>
      </c>
      <c r="F38" s="487"/>
      <c r="G38" s="454">
        <f t="shared" si="1"/>
        <v>0</v>
      </c>
    </row>
    <row r="39" spans="1:9" ht="30" customHeight="1">
      <c r="A39" s="486"/>
      <c r="B39" s="505"/>
      <c r="C39" s="191" t="s">
        <v>318</v>
      </c>
      <c r="D39" s="507"/>
      <c r="E39" s="507"/>
      <c r="F39" s="487"/>
      <c r="G39" s="454"/>
    </row>
    <row r="40" spans="1:9" ht="30" customHeight="1" thickBot="1">
      <c r="A40" s="491"/>
      <c r="B40" s="506"/>
      <c r="C40" s="208" t="s">
        <v>319</v>
      </c>
      <c r="D40" s="508"/>
      <c r="E40" s="508"/>
      <c r="F40" s="493"/>
      <c r="G40" s="490"/>
      <c r="H40" s="71" t="s">
        <v>333</v>
      </c>
      <c r="I40" s="53">
        <f>ROUND(SUM(G32:G40),2)</f>
        <v>0</v>
      </c>
    </row>
    <row r="41" spans="1:9" ht="41.4">
      <c r="F41" s="26" t="s">
        <v>796</v>
      </c>
      <c r="G41" s="25">
        <f>SUM(G6:G40)</f>
        <v>0</v>
      </c>
    </row>
  </sheetData>
  <mergeCells count="9">
    <mergeCell ref="A1:G1"/>
    <mergeCell ref="A3:G3"/>
    <mergeCell ref="A4:G4"/>
    <mergeCell ref="A38:A40"/>
    <mergeCell ref="B38:B40"/>
    <mergeCell ref="D38:D40"/>
    <mergeCell ref="E38:E40"/>
    <mergeCell ref="F38:F40"/>
    <mergeCell ref="G38:G40"/>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0ADB-3529-43D3-A6B9-FEE4D99A6086}">
  <dimension ref="A1:I45"/>
  <sheetViews>
    <sheetView topLeftCell="E35" zoomScale="70" zoomScaleNormal="70" workbookViewId="0">
      <selection activeCell="B45" sqref="B45"/>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797</v>
      </c>
      <c r="B3" s="453"/>
      <c r="C3" s="453"/>
      <c r="D3" s="453"/>
      <c r="E3" s="453"/>
      <c r="F3" s="453"/>
      <c r="G3" s="453"/>
      <c r="H3" s="45"/>
      <c r="I3" s="45"/>
    </row>
    <row r="4" spans="1:9" ht="33" customHeight="1">
      <c r="A4" s="453" t="s">
        <v>798</v>
      </c>
      <c r="B4" s="453"/>
      <c r="C4" s="453"/>
      <c r="D4" s="453"/>
      <c r="E4" s="453"/>
      <c r="F4" s="453"/>
      <c r="G4" s="453"/>
      <c r="H4" s="45"/>
      <c r="I4" s="45"/>
    </row>
    <row r="5" spans="1:9" ht="72" customHeight="1">
      <c r="A5" s="65" t="s">
        <v>2</v>
      </c>
      <c r="B5" s="65" t="s">
        <v>3</v>
      </c>
      <c r="C5" s="65" t="s">
        <v>4</v>
      </c>
      <c r="D5" s="65" t="s">
        <v>5</v>
      </c>
      <c r="E5" s="66" t="s">
        <v>6</v>
      </c>
      <c r="F5" s="67" t="s">
        <v>244</v>
      </c>
      <c r="G5" s="67" t="s">
        <v>8</v>
      </c>
      <c r="H5" s="46"/>
      <c r="I5" s="46"/>
    </row>
    <row r="6" spans="1:9" ht="33" customHeight="1">
      <c r="A6" s="36" t="s">
        <v>245</v>
      </c>
      <c r="B6" s="68" t="s">
        <v>743</v>
      </c>
      <c r="C6" s="69" t="s">
        <v>744</v>
      </c>
      <c r="D6" s="70" t="s">
        <v>657</v>
      </c>
      <c r="E6" s="70" t="s">
        <v>657</v>
      </c>
      <c r="F6" s="42"/>
      <c r="G6" s="31"/>
      <c r="H6" s="46"/>
      <c r="I6" s="46"/>
    </row>
    <row r="7" spans="1:9" ht="33" customHeight="1">
      <c r="A7" s="36" t="s">
        <v>245</v>
      </c>
      <c r="B7" s="68" t="s">
        <v>745</v>
      </c>
      <c r="C7" s="69" t="s">
        <v>746</v>
      </c>
      <c r="D7" s="70" t="s">
        <v>657</v>
      </c>
      <c r="E7" s="70" t="s">
        <v>657</v>
      </c>
      <c r="F7" s="42"/>
      <c r="G7" s="31"/>
      <c r="H7" s="46"/>
      <c r="I7" s="46"/>
    </row>
    <row r="8" spans="1:9" ht="33" customHeight="1">
      <c r="A8" s="36" t="s">
        <v>245</v>
      </c>
      <c r="B8" s="68" t="s">
        <v>747</v>
      </c>
      <c r="C8" s="48" t="s">
        <v>247</v>
      </c>
      <c r="D8" s="49" t="s">
        <v>20</v>
      </c>
      <c r="E8" s="50">
        <v>16</v>
      </c>
      <c r="F8" s="42"/>
      <c r="G8" s="31">
        <f t="shared" ref="G8:G28" si="0">ROUND((E8*F8),2)</f>
        <v>0</v>
      </c>
      <c r="H8" s="46"/>
      <c r="I8" s="46"/>
    </row>
    <row r="9" spans="1:9" ht="33" customHeight="1">
      <c r="A9" s="36" t="s">
        <v>245</v>
      </c>
      <c r="B9" s="68" t="s">
        <v>748</v>
      </c>
      <c r="C9" s="48" t="s">
        <v>249</v>
      </c>
      <c r="D9" s="49" t="s">
        <v>20</v>
      </c>
      <c r="E9" s="50">
        <v>5</v>
      </c>
      <c r="F9" s="42"/>
      <c r="G9" s="31">
        <f t="shared" si="0"/>
        <v>0</v>
      </c>
      <c r="H9" s="46"/>
      <c r="I9" s="46"/>
    </row>
    <row r="10" spans="1:9" ht="33" customHeight="1">
      <c r="A10" s="36" t="s">
        <v>245</v>
      </c>
      <c r="B10" s="68" t="s">
        <v>749</v>
      </c>
      <c r="C10" s="48" t="s">
        <v>251</v>
      </c>
      <c r="D10" s="49" t="s">
        <v>20</v>
      </c>
      <c r="E10" s="50">
        <v>3</v>
      </c>
      <c r="F10" s="42"/>
      <c r="G10" s="31">
        <f t="shared" si="0"/>
        <v>0</v>
      </c>
      <c r="H10" s="46"/>
      <c r="I10" s="46"/>
    </row>
    <row r="11" spans="1:9" ht="33" customHeight="1">
      <c r="A11" s="36" t="s">
        <v>245</v>
      </c>
      <c r="B11" s="68" t="s">
        <v>750</v>
      </c>
      <c r="C11" s="48" t="s">
        <v>253</v>
      </c>
      <c r="D11" s="49" t="s">
        <v>20</v>
      </c>
      <c r="E11" s="50">
        <v>8</v>
      </c>
      <c r="F11" s="42"/>
      <c r="G11" s="31">
        <f t="shared" si="0"/>
        <v>0</v>
      </c>
      <c r="H11" s="46"/>
      <c r="I11" s="46"/>
    </row>
    <row r="12" spans="1:9" ht="33" customHeight="1">
      <c r="A12" s="36" t="s">
        <v>245</v>
      </c>
      <c r="B12" s="68" t="s">
        <v>751</v>
      </c>
      <c r="C12" s="48" t="s">
        <v>255</v>
      </c>
      <c r="D12" s="49" t="s">
        <v>20</v>
      </c>
      <c r="E12" s="50">
        <v>8</v>
      </c>
      <c r="F12" s="42"/>
      <c r="G12" s="31">
        <f t="shared" si="0"/>
        <v>0</v>
      </c>
      <c r="H12" s="46"/>
      <c r="I12" s="46"/>
    </row>
    <row r="13" spans="1:9" ht="33" customHeight="1">
      <c r="A13" s="36" t="s">
        <v>245</v>
      </c>
      <c r="B13" s="68" t="s">
        <v>752</v>
      </c>
      <c r="C13" s="48" t="s">
        <v>753</v>
      </c>
      <c r="D13" s="49" t="s">
        <v>52</v>
      </c>
      <c r="E13" s="50">
        <v>2</v>
      </c>
      <c r="F13" s="42"/>
      <c r="G13" s="31">
        <f t="shared" si="0"/>
        <v>0</v>
      </c>
      <c r="H13" s="46"/>
      <c r="I13" s="46"/>
    </row>
    <row r="14" spans="1:9" ht="33" customHeight="1">
      <c r="A14" s="36" t="s">
        <v>245</v>
      </c>
      <c r="B14" s="68" t="s">
        <v>754</v>
      </c>
      <c r="C14" s="48" t="s">
        <v>263</v>
      </c>
      <c r="D14" s="49" t="s">
        <v>49</v>
      </c>
      <c r="E14" s="50">
        <v>2</v>
      </c>
      <c r="F14" s="42"/>
      <c r="G14" s="31">
        <f t="shared" si="0"/>
        <v>0</v>
      </c>
      <c r="H14" s="46"/>
      <c r="I14" s="46"/>
    </row>
    <row r="15" spans="1:9" ht="33" customHeight="1">
      <c r="A15" s="36" t="s">
        <v>245</v>
      </c>
      <c r="B15" s="68" t="s">
        <v>755</v>
      </c>
      <c r="C15" s="48" t="s">
        <v>265</v>
      </c>
      <c r="D15" s="49" t="s">
        <v>52</v>
      </c>
      <c r="E15" s="50">
        <v>2</v>
      </c>
      <c r="F15" s="42"/>
      <c r="G15" s="31">
        <f t="shared" si="0"/>
        <v>0</v>
      </c>
      <c r="H15" s="46"/>
      <c r="I15" s="46"/>
    </row>
    <row r="16" spans="1:9" ht="33" customHeight="1">
      <c r="A16" s="36" t="s">
        <v>245</v>
      </c>
      <c r="B16" s="68" t="s">
        <v>756</v>
      </c>
      <c r="C16" s="48" t="s">
        <v>267</v>
      </c>
      <c r="D16" s="49" t="s">
        <v>20</v>
      </c>
      <c r="E16" s="50">
        <v>24</v>
      </c>
      <c r="F16" s="42"/>
      <c r="G16" s="31">
        <f t="shared" si="0"/>
        <v>0</v>
      </c>
      <c r="H16" s="46"/>
      <c r="I16" s="46"/>
    </row>
    <row r="17" spans="1:9" ht="33" customHeight="1">
      <c r="A17" s="36" t="s">
        <v>245</v>
      </c>
      <c r="B17" s="68" t="s">
        <v>757</v>
      </c>
      <c r="C17" s="48" t="s">
        <v>758</v>
      </c>
      <c r="D17" s="49" t="s">
        <v>20</v>
      </c>
      <c r="E17" s="50">
        <v>17</v>
      </c>
      <c r="F17" s="42"/>
      <c r="G17" s="31">
        <f t="shared" si="0"/>
        <v>0</v>
      </c>
      <c r="H17" s="46"/>
      <c r="I17" s="46"/>
    </row>
    <row r="18" spans="1:9" ht="33" customHeight="1">
      <c r="A18" s="36" t="s">
        <v>245</v>
      </c>
      <c r="B18" s="68" t="s">
        <v>759</v>
      </c>
      <c r="C18" s="48" t="s">
        <v>269</v>
      </c>
      <c r="D18" s="49" t="s">
        <v>20</v>
      </c>
      <c r="E18" s="50">
        <v>12</v>
      </c>
      <c r="F18" s="42"/>
      <c r="G18" s="31">
        <f t="shared" si="0"/>
        <v>0</v>
      </c>
      <c r="H18" s="46"/>
      <c r="I18" s="46"/>
    </row>
    <row r="19" spans="1:9" ht="33" customHeight="1">
      <c r="A19" s="36" t="s">
        <v>245</v>
      </c>
      <c r="B19" s="68" t="s">
        <v>760</v>
      </c>
      <c r="C19" s="48" t="s">
        <v>273</v>
      </c>
      <c r="D19" s="49" t="s">
        <v>20</v>
      </c>
      <c r="E19" s="50">
        <v>16</v>
      </c>
      <c r="F19" s="42"/>
      <c r="G19" s="31">
        <f t="shared" si="0"/>
        <v>0</v>
      </c>
      <c r="H19" s="46"/>
      <c r="I19" s="46"/>
    </row>
    <row r="20" spans="1:9" ht="33" customHeight="1">
      <c r="A20" s="36" t="s">
        <v>245</v>
      </c>
      <c r="B20" s="68" t="s">
        <v>761</v>
      </c>
      <c r="C20" s="48" t="s">
        <v>275</v>
      </c>
      <c r="D20" s="49" t="s">
        <v>52</v>
      </c>
      <c r="E20" s="50">
        <v>4</v>
      </c>
      <c r="F20" s="42"/>
      <c r="G20" s="31">
        <f t="shared" si="0"/>
        <v>0</v>
      </c>
      <c r="H20" s="46"/>
      <c r="I20" s="46"/>
    </row>
    <row r="21" spans="1:9" ht="33" customHeight="1">
      <c r="A21" s="36" t="s">
        <v>245</v>
      </c>
      <c r="B21" s="68" t="s">
        <v>762</v>
      </c>
      <c r="C21" s="48" t="s">
        <v>56</v>
      </c>
      <c r="D21" s="49" t="s">
        <v>52</v>
      </c>
      <c r="E21" s="50">
        <v>4</v>
      </c>
      <c r="F21" s="42"/>
      <c r="G21" s="31">
        <f t="shared" si="0"/>
        <v>0</v>
      </c>
      <c r="H21" s="46"/>
      <c r="I21" s="46"/>
    </row>
    <row r="22" spans="1:9" ht="33" customHeight="1">
      <c r="A22" s="36" t="s">
        <v>245</v>
      </c>
      <c r="B22" s="68" t="s">
        <v>763</v>
      </c>
      <c r="C22" s="48" t="s">
        <v>764</v>
      </c>
      <c r="D22" s="49" t="s">
        <v>49</v>
      </c>
      <c r="E22" s="50">
        <v>2</v>
      </c>
      <c r="F22" s="42"/>
      <c r="G22" s="31">
        <f t="shared" si="0"/>
        <v>0</v>
      </c>
      <c r="H22" s="46"/>
      <c r="I22" s="46"/>
    </row>
    <row r="23" spans="1:9" ht="33" customHeight="1">
      <c r="A23" s="36" t="s">
        <v>245</v>
      </c>
      <c r="B23" s="68" t="s">
        <v>765</v>
      </c>
      <c r="C23" s="48" t="s">
        <v>60</v>
      </c>
      <c r="D23" s="49" t="s">
        <v>49</v>
      </c>
      <c r="E23" s="50">
        <v>1</v>
      </c>
      <c r="F23" s="42"/>
      <c r="G23" s="31">
        <f t="shared" si="0"/>
        <v>0</v>
      </c>
      <c r="H23" s="46"/>
      <c r="I23" s="46"/>
    </row>
    <row r="24" spans="1:9" ht="33" customHeight="1">
      <c r="A24" s="36" t="s">
        <v>245</v>
      </c>
      <c r="B24" s="68" t="s">
        <v>766</v>
      </c>
      <c r="C24" s="48" t="s">
        <v>283</v>
      </c>
      <c r="D24" s="49" t="s">
        <v>49</v>
      </c>
      <c r="E24" s="50">
        <v>1</v>
      </c>
      <c r="F24" s="42"/>
      <c r="G24" s="210">
        <f t="shared" si="0"/>
        <v>0</v>
      </c>
      <c r="H24" s="46"/>
      <c r="I24" s="46"/>
    </row>
    <row r="25" spans="1:9" ht="33" customHeight="1">
      <c r="A25" s="36" t="s">
        <v>245</v>
      </c>
      <c r="B25" s="68" t="s">
        <v>767</v>
      </c>
      <c r="C25" s="48" t="s">
        <v>285</v>
      </c>
      <c r="D25" s="49" t="s">
        <v>49</v>
      </c>
      <c r="E25" s="50">
        <v>1</v>
      </c>
      <c r="F25" s="211"/>
      <c r="G25" s="31">
        <f t="shared" si="0"/>
        <v>0</v>
      </c>
      <c r="H25" s="54"/>
      <c r="I25" s="55"/>
    </row>
    <row r="26" spans="1:9" ht="33" customHeight="1">
      <c r="A26" s="36" t="s">
        <v>245</v>
      </c>
      <c r="B26" s="68" t="s">
        <v>768</v>
      </c>
      <c r="C26" s="48" t="s">
        <v>287</v>
      </c>
      <c r="D26" s="49" t="s">
        <v>124</v>
      </c>
      <c r="E26" s="50">
        <v>2</v>
      </c>
      <c r="F26" s="42"/>
      <c r="G26" s="212">
        <f t="shared" si="0"/>
        <v>0</v>
      </c>
    </row>
    <row r="27" spans="1:9" ht="33" customHeight="1">
      <c r="A27" s="36" t="s">
        <v>245</v>
      </c>
      <c r="B27" s="68" t="s">
        <v>769</v>
      </c>
      <c r="C27" s="48" t="s">
        <v>795</v>
      </c>
      <c r="D27" s="49" t="s">
        <v>124</v>
      </c>
      <c r="E27" s="50">
        <v>5</v>
      </c>
      <c r="F27" s="42"/>
      <c r="G27" s="31">
        <f t="shared" si="0"/>
        <v>0</v>
      </c>
      <c r="H27" s="71"/>
      <c r="I27" s="53"/>
    </row>
    <row r="28" spans="1:9" ht="33" customHeight="1">
      <c r="A28" s="36" t="s">
        <v>245</v>
      </c>
      <c r="B28" s="68" t="s">
        <v>770</v>
      </c>
      <c r="C28" s="48" t="s">
        <v>291</v>
      </c>
      <c r="D28" s="49" t="s">
        <v>49</v>
      </c>
      <c r="E28" s="50">
        <v>1</v>
      </c>
      <c r="F28" s="4"/>
      <c r="G28" s="31">
        <f t="shared" si="0"/>
        <v>0</v>
      </c>
      <c r="H28" s="71" t="s">
        <v>93</v>
      </c>
      <c r="I28" s="53">
        <f>ROUND(SUM(G8:G28),2)</f>
        <v>0</v>
      </c>
    </row>
    <row r="29" spans="1:9" ht="33" customHeight="1">
      <c r="A29" s="36" t="s">
        <v>337</v>
      </c>
      <c r="B29" s="68" t="s">
        <v>772</v>
      </c>
      <c r="C29" s="69" t="s">
        <v>771</v>
      </c>
      <c r="D29" s="70" t="s">
        <v>657</v>
      </c>
      <c r="E29" s="70" t="s">
        <v>657</v>
      </c>
      <c r="F29" s="4"/>
      <c r="G29" s="31"/>
      <c r="H29" s="71"/>
      <c r="I29" s="53"/>
    </row>
    <row r="30" spans="1:9" ht="33" customHeight="1">
      <c r="A30" s="36" t="s">
        <v>337</v>
      </c>
      <c r="B30" s="68" t="s">
        <v>774</v>
      </c>
      <c r="C30" s="48" t="s">
        <v>799</v>
      </c>
      <c r="D30" s="49" t="s">
        <v>49</v>
      </c>
      <c r="E30" s="50">
        <v>2</v>
      </c>
      <c r="F30" s="4"/>
      <c r="G30" s="31">
        <f t="shared" ref="G30:G42" si="1">ROUND((E30*F30),2)</f>
        <v>0</v>
      </c>
      <c r="H30" s="71" t="s">
        <v>110</v>
      </c>
      <c r="I30" s="53">
        <f>ROUND(SUM(G29:G30),2)</f>
        <v>0</v>
      </c>
    </row>
    <row r="31" spans="1:9" ht="33" customHeight="1">
      <c r="A31" s="36" t="s">
        <v>339</v>
      </c>
      <c r="B31" s="68" t="s">
        <v>776</v>
      </c>
      <c r="C31" s="69" t="s">
        <v>777</v>
      </c>
      <c r="D31" s="70" t="s">
        <v>657</v>
      </c>
      <c r="E31" s="50"/>
      <c r="F31" s="4"/>
      <c r="G31" s="31"/>
      <c r="H31" s="54"/>
      <c r="I31" s="55"/>
    </row>
    <row r="32" spans="1:9" ht="33" customHeight="1">
      <c r="A32" s="36" t="s">
        <v>339</v>
      </c>
      <c r="B32" s="68" t="s">
        <v>778</v>
      </c>
      <c r="C32" s="48" t="s">
        <v>779</v>
      </c>
      <c r="D32" s="49" t="s">
        <v>52</v>
      </c>
      <c r="E32" s="50">
        <v>2</v>
      </c>
      <c r="F32" s="4"/>
      <c r="G32" s="31">
        <f t="shared" si="1"/>
        <v>0</v>
      </c>
      <c r="H32" s="71" t="s">
        <v>333</v>
      </c>
      <c r="I32" s="53">
        <f>ROUND(SUM(G31:G32),2)</f>
        <v>0</v>
      </c>
    </row>
    <row r="33" spans="1:9" ht="33" customHeight="1">
      <c r="A33" s="72" t="s">
        <v>341</v>
      </c>
      <c r="B33" s="68" t="s">
        <v>780</v>
      </c>
      <c r="C33" s="69" t="s">
        <v>612</v>
      </c>
      <c r="D33" s="70" t="s">
        <v>657</v>
      </c>
      <c r="E33" s="50"/>
      <c r="F33" s="4"/>
      <c r="G33" s="31"/>
    </row>
    <row r="34" spans="1:9" ht="33" customHeight="1">
      <c r="A34" s="72" t="s">
        <v>341</v>
      </c>
      <c r="B34" s="68" t="s">
        <v>781</v>
      </c>
      <c r="C34" s="69" t="s">
        <v>782</v>
      </c>
      <c r="D34" s="70" t="s">
        <v>657</v>
      </c>
      <c r="E34" s="50"/>
      <c r="F34" s="4"/>
      <c r="G34" s="31"/>
      <c r="H34" s="54"/>
      <c r="I34" s="55"/>
    </row>
    <row r="35" spans="1:9" ht="33" customHeight="1">
      <c r="A35" s="72" t="s">
        <v>341</v>
      </c>
      <c r="B35" s="68" t="s">
        <v>783</v>
      </c>
      <c r="C35" s="48" t="s">
        <v>299</v>
      </c>
      <c r="D35" s="49" t="s">
        <v>20</v>
      </c>
      <c r="E35" s="50">
        <v>16</v>
      </c>
      <c r="F35" s="4"/>
      <c r="G35" s="31">
        <f t="shared" si="1"/>
        <v>0</v>
      </c>
    </row>
    <row r="36" spans="1:9" ht="33" customHeight="1">
      <c r="A36" s="72" t="s">
        <v>341</v>
      </c>
      <c r="B36" s="68" t="s">
        <v>784</v>
      </c>
      <c r="C36" s="48" t="s">
        <v>301</v>
      </c>
      <c r="D36" s="49" t="s">
        <v>20</v>
      </c>
      <c r="E36" s="50">
        <v>8</v>
      </c>
      <c r="F36" s="4"/>
      <c r="G36" s="31">
        <f t="shared" si="1"/>
        <v>0</v>
      </c>
      <c r="H36" s="54"/>
      <c r="I36" s="55"/>
    </row>
    <row r="37" spans="1:9" ht="33" customHeight="1">
      <c r="A37" s="72" t="s">
        <v>341</v>
      </c>
      <c r="B37" s="68" t="s">
        <v>785</v>
      </c>
      <c r="C37" s="48" t="s">
        <v>303</v>
      </c>
      <c r="D37" s="49" t="s">
        <v>20</v>
      </c>
      <c r="E37" s="50">
        <v>8</v>
      </c>
      <c r="F37" s="4"/>
      <c r="G37" s="31">
        <f t="shared" si="1"/>
        <v>0</v>
      </c>
      <c r="H37" s="54"/>
      <c r="I37" s="55"/>
    </row>
    <row r="38" spans="1:9" ht="33" customHeight="1">
      <c r="A38" s="72" t="s">
        <v>341</v>
      </c>
      <c r="B38" s="68" t="s">
        <v>786</v>
      </c>
      <c r="C38" s="48" t="s">
        <v>305</v>
      </c>
      <c r="D38" s="49" t="s">
        <v>20</v>
      </c>
      <c r="E38" s="50">
        <v>53</v>
      </c>
      <c r="F38" s="4"/>
      <c r="G38" s="31">
        <f t="shared" si="1"/>
        <v>0</v>
      </c>
      <c r="H38" s="54"/>
      <c r="I38" s="55"/>
    </row>
    <row r="39" spans="1:9" ht="33" customHeight="1">
      <c r="A39" s="72" t="s">
        <v>341</v>
      </c>
      <c r="B39" s="68" t="s">
        <v>787</v>
      </c>
      <c r="C39" s="48" t="s">
        <v>307</v>
      </c>
      <c r="D39" s="49" t="s">
        <v>20</v>
      </c>
      <c r="E39" s="50">
        <v>16</v>
      </c>
      <c r="F39" s="4"/>
      <c r="G39" s="31">
        <f t="shared" si="1"/>
        <v>0</v>
      </c>
      <c r="H39" s="54"/>
      <c r="I39" s="55"/>
    </row>
    <row r="40" spans="1:9" ht="33" customHeight="1">
      <c r="A40" s="72" t="s">
        <v>341</v>
      </c>
      <c r="B40" s="68" t="s">
        <v>788</v>
      </c>
      <c r="C40" s="48" t="s">
        <v>789</v>
      </c>
      <c r="D40" s="49" t="s">
        <v>52</v>
      </c>
      <c r="E40" s="50">
        <v>4</v>
      </c>
      <c r="F40" s="4"/>
      <c r="G40" s="31">
        <f t="shared" si="1"/>
        <v>0</v>
      </c>
      <c r="H40" s="54"/>
      <c r="I40" s="55"/>
    </row>
    <row r="41" spans="1:9" ht="33" customHeight="1">
      <c r="A41" s="72" t="s">
        <v>341</v>
      </c>
      <c r="B41" s="68" t="s">
        <v>790</v>
      </c>
      <c r="C41" s="48" t="s">
        <v>791</v>
      </c>
      <c r="D41" s="49" t="s">
        <v>52</v>
      </c>
      <c r="E41" s="50">
        <v>0</v>
      </c>
      <c r="F41" s="4"/>
      <c r="G41" s="31">
        <f t="shared" si="1"/>
        <v>0</v>
      </c>
      <c r="H41" s="54"/>
      <c r="I41" s="55"/>
    </row>
    <row r="42" spans="1:9" ht="30" customHeight="1">
      <c r="A42" s="509" t="s">
        <v>341</v>
      </c>
      <c r="B42" s="505" t="s">
        <v>792</v>
      </c>
      <c r="C42" s="191" t="s">
        <v>317</v>
      </c>
      <c r="D42" s="507" t="s">
        <v>49</v>
      </c>
      <c r="E42" s="507">
        <v>2</v>
      </c>
      <c r="F42" s="487"/>
      <c r="G42" s="510">
        <f t="shared" si="1"/>
        <v>0</v>
      </c>
    </row>
    <row r="43" spans="1:9" ht="30" customHeight="1">
      <c r="A43" s="509"/>
      <c r="B43" s="505"/>
      <c r="C43" s="191" t="s">
        <v>318</v>
      </c>
      <c r="D43" s="507"/>
      <c r="E43" s="507"/>
      <c r="F43" s="487"/>
      <c r="G43" s="510"/>
    </row>
    <row r="44" spans="1:9" ht="30" customHeight="1">
      <c r="A44" s="509"/>
      <c r="B44" s="505"/>
      <c r="C44" s="191" t="s">
        <v>319</v>
      </c>
      <c r="D44" s="507"/>
      <c r="E44" s="507"/>
      <c r="F44" s="487"/>
      <c r="G44" s="510"/>
      <c r="H44" s="71" t="s">
        <v>199</v>
      </c>
      <c r="I44" s="53">
        <f>ROUND(SUM(G35:G44),2)</f>
        <v>0</v>
      </c>
    </row>
    <row r="45" spans="1:9" ht="41.4">
      <c r="F45" s="26" t="s">
        <v>800</v>
      </c>
      <c r="G45" s="25">
        <f>SUM(G6:G44)</f>
        <v>0</v>
      </c>
    </row>
  </sheetData>
  <mergeCells count="9">
    <mergeCell ref="A1:G1"/>
    <mergeCell ref="A3:G3"/>
    <mergeCell ref="A4:G4"/>
    <mergeCell ref="A42:A44"/>
    <mergeCell ref="B42:B44"/>
    <mergeCell ref="D42:D44"/>
    <mergeCell ref="E42:E44"/>
    <mergeCell ref="F42:F44"/>
    <mergeCell ref="G42:G4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AEC40-7C9A-48F8-BD53-A05B2AF63A4A}">
  <dimension ref="A1:I41"/>
  <sheetViews>
    <sheetView topLeftCell="E31" zoomScale="70" zoomScaleNormal="70" workbookViewId="0">
      <selection activeCell="I25" sqref="I25"/>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801</v>
      </c>
      <c r="B3" s="453"/>
      <c r="C3" s="453"/>
      <c r="D3" s="453"/>
      <c r="E3" s="453"/>
      <c r="F3" s="453"/>
      <c r="G3" s="453"/>
      <c r="H3" s="45"/>
      <c r="I3" s="45"/>
    </row>
    <row r="4" spans="1:9" ht="33" customHeight="1">
      <c r="A4" s="453" t="s">
        <v>802</v>
      </c>
      <c r="B4" s="453"/>
      <c r="C4" s="453"/>
      <c r="D4" s="453"/>
      <c r="E4" s="453"/>
      <c r="F4" s="453"/>
      <c r="G4" s="453"/>
      <c r="H4" s="45"/>
      <c r="I4" s="45"/>
    </row>
    <row r="5" spans="1:9" ht="72" customHeight="1">
      <c r="A5" s="65" t="s">
        <v>2</v>
      </c>
      <c r="B5" s="65" t="s">
        <v>3</v>
      </c>
      <c r="C5" s="65" t="s">
        <v>4</v>
      </c>
      <c r="D5" s="65" t="s">
        <v>5</v>
      </c>
      <c r="E5" s="66" t="s">
        <v>6</v>
      </c>
      <c r="F5" s="67" t="s">
        <v>244</v>
      </c>
      <c r="G5" s="67" t="s">
        <v>8</v>
      </c>
      <c r="H5" s="46"/>
      <c r="I5" s="46"/>
    </row>
    <row r="6" spans="1:9" ht="33" customHeight="1">
      <c r="A6" s="36" t="s">
        <v>245</v>
      </c>
      <c r="B6" s="68" t="s">
        <v>743</v>
      </c>
      <c r="C6" s="69" t="s">
        <v>744</v>
      </c>
      <c r="D6" s="70" t="s">
        <v>657</v>
      </c>
      <c r="E6" s="70" t="s">
        <v>657</v>
      </c>
      <c r="F6" s="42"/>
      <c r="G6" s="31"/>
      <c r="H6" s="46"/>
      <c r="I6" s="46"/>
    </row>
    <row r="7" spans="1:9" ht="33" customHeight="1">
      <c r="A7" s="36" t="s">
        <v>245</v>
      </c>
      <c r="B7" s="68" t="s">
        <v>745</v>
      </c>
      <c r="C7" s="69" t="s">
        <v>746</v>
      </c>
      <c r="D7" s="70" t="s">
        <v>657</v>
      </c>
      <c r="E7" s="70" t="s">
        <v>657</v>
      </c>
      <c r="F7" s="42"/>
      <c r="G7" s="31"/>
      <c r="H7" s="46"/>
      <c r="I7" s="46"/>
    </row>
    <row r="8" spans="1:9" ht="33" customHeight="1">
      <c r="A8" s="36" t="s">
        <v>245</v>
      </c>
      <c r="B8" s="68" t="s">
        <v>747</v>
      </c>
      <c r="C8" s="48" t="s">
        <v>249</v>
      </c>
      <c r="D8" s="49" t="s">
        <v>20</v>
      </c>
      <c r="E8" s="50">
        <v>5</v>
      </c>
      <c r="F8" s="42"/>
      <c r="G8" s="31">
        <f t="shared" ref="G8:G27" si="0">ROUND((E8*F8),2)</f>
        <v>0</v>
      </c>
      <c r="H8" s="46"/>
      <c r="I8" s="46"/>
    </row>
    <row r="9" spans="1:9" ht="33" customHeight="1">
      <c r="A9" s="36" t="s">
        <v>245</v>
      </c>
      <c r="B9" s="68" t="s">
        <v>748</v>
      </c>
      <c r="C9" s="48" t="s">
        <v>251</v>
      </c>
      <c r="D9" s="49" t="s">
        <v>20</v>
      </c>
      <c r="E9" s="50">
        <v>2</v>
      </c>
      <c r="F9" s="42"/>
      <c r="G9" s="31">
        <f t="shared" si="0"/>
        <v>0</v>
      </c>
      <c r="H9" s="46"/>
      <c r="I9" s="46"/>
    </row>
    <row r="10" spans="1:9" ht="33" customHeight="1">
      <c r="A10" s="36" t="s">
        <v>245</v>
      </c>
      <c r="B10" s="68" t="s">
        <v>749</v>
      </c>
      <c r="C10" s="48" t="s">
        <v>253</v>
      </c>
      <c r="D10" s="49" t="s">
        <v>20</v>
      </c>
      <c r="E10" s="50">
        <v>7</v>
      </c>
      <c r="F10" s="42"/>
      <c r="G10" s="31">
        <f t="shared" si="0"/>
        <v>0</v>
      </c>
      <c r="H10" s="46"/>
      <c r="I10" s="46"/>
    </row>
    <row r="11" spans="1:9" ht="33" customHeight="1">
      <c r="A11" s="36" t="s">
        <v>245</v>
      </c>
      <c r="B11" s="68" t="s">
        <v>750</v>
      </c>
      <c r="C11" s="48" t="s">
        <v>255</v>
      </c>
      <c r="D11" s="49" t="s">
        <v>20</v>
      </c>
      <c r="E11" s="50">
        <v>7</v>
      </c>
      <c r="F11" s="42"/>
      <c r="G11" s="31">
        <f t="shared" si="0"/>
        <v>0</v>
      </c>
      <c r="H11" s="46"/>
      <c r="I11" s="46"/>
    </row>
    <row r="12" spans="1:9" ht="33" customHeight="1">
      <c r="A12" s="36" t="s">
        <v>245</v>
      </c>
      <c r="B12" s="68" t="s">
        <v>751</v>
      </c>
      <c r="C12" s="48" t="s">
        <v>753</v>
      </c>
      <c r="D12" s="49" t="s">
        <v>52</v>
      </c>
      <c r="E12" s="50">
        <v>2</v>
      </c>
      <c r="F12" s="42"/>
      <c r="G12" s="31">
        <f t="shared" si="0"/>
        <v>0</v>
      </c>
      <c r="H12" s="46"/>
      <c r="I12" s="46"/>
    </row>
    <row r="13" spans="1:9" ht="33" customHeight="1">
      <c r="A13" s="36" t="s">
        <v>245</v>
      </c>
      <c r="B13" s="68" t="s">
        <v>752</v>
      </c>
      <c r="C13" s="48" t="s">
        <v>263</v>
      </c>
      <c r="D13" s="49" t="s">
        <v>49</v>
      </c>
      <c r="E13" s="50">
        <v>2</v>
      </c>
      <c r="F13" s="42"/>
      <c r="G13" s="31">
        <f t="shared" si="0"/>
        <v>0</v>
      </c>
      <c r="H13" s="46"/>
      <c r="I13" s="46"/>
    </row>
    <row r="14" spans="1:9" ht="33" customHeight="1">
      <c r="A14" s="36" t="s">
        <v>245</v>
      </c>
      <c r="B14" s="68" t="s">
        <v>754</v>
      </c>
      <c r="C14" s="48" t="s">
        <v>265</v>
      </c>
      <c r="D14" s="49" t="s">
        <v>52</v>
      </c>
      <c r="E14" s="50">
        <v>2</v>
      </c>
      <c r="F14" s="42"/>
      <c r="G14" s="31">
        <f t="shared" si="0"/>
        <v>0</v>
      </c>
      <c r="H14" s="46"/>
      <c r="I14" s="46"/>
    </row>
    <row r="15" spans="1:9" ht="33" customHeight="1">
      <c r="A15" s="36" t="s">
        <v>245</v>
      </c>
      <c r="B15" s="68" t="s">
        <v>755</v>
      </c>
      <c r="C15" s="48" t="s">
        <v>267</v>
      </c>
      <c r="D15" s="49" t="s">
        <v>20</v>
      </c>
      <c r="E15" s="50">
        <v>7</v>
      </c>
      <c r="F15" s="42"/>
      <c r="G15" s="31">
        <f t="shared" si="0"/>
        <v>0</v>
      </c>
      <c r="H15" s="46"/>
      <c r="I15" s="46"/>
    </row>
    <row r="16" spans="1:9" ht="33" customHeight="1">
      <c r="A16" s="36" t="s">
        <v>245</v>
      </c>
      <c r="B16" s="68" t="s">
        <v>756</v>
      </c>
      <c r="C16" s="48" t="s">
        <v>758</v>
      </c>
      <c r="D16" s="49" t="s">
        <v>20</v>
      </c>
      <c r="E16" s="50">
        <v>20</v>
      </c>
      <c r="F16" s="42"/>
      <c r="G16" s="31">
        <f t="shared" si="0"/>
        <v>0</v>
      </c>
      <c r="H16" s="46"/>
      <c r="I16" s="46"/>
    </row>
    <row r="17" spans="1:9" ht="33" customHeight="1">
      <c r="A17" s="36" t="s">
        <v>245</v>
      </c>
      <c r="B17" s="68" t="s">
        <v>757</v>
      </c>
      <c r="C17" s="48" t="s">
        <v>269</v>
      </c>
      <c r="D17" s="49" t="s">
        <v>20</v>
      </c>
      <c r="E17" s="50">
        <v>12</v>
      </c>
      <c r="F17" s="42"/>
      <c r="G17" s="31">
        <f t="shared" si="0"/>
        <v>0</v>
      </c>
      <c r="H17" s="46"/>
      <c r="I17" s="46"/>
    </row>
    <row r="18" spans="1:9" ht="33" customHeight="1">
      <c r="A18" s="36" t="s">
        <v>245</v>
      </c>
      <c r="B18" s="68" t="s">
        <v>759</v>
      </c>
      <c r="C18" s="48" t="s">
        <v>273</v>
      </c>
      <c r="D18" s="49" t="s">
        <v>20</v>
      </c>
      <c r="E18" s="50">
        <v>16</v>
      </c>
      <c r="F18" s="42"/>
      <c r="G18" s="31">
        <f t="shared" si="0"/>
        <v>0</v>
      </c>
      <c r="H18" s="46"/>
      <c r="I18" s="46"/>
    </row>
    <row r="19" spans="1:9" ht="33" customHeight="1">
      <c r="A19" s="36" t="s">
        <v>245</v>
      </c>
      <c r="B19" s="68" t="s">
        <v>760</v>
      </c>
      <c r="C19" s="48" t="s">
        <v>275</v>
      </c>
      <c r="D19" s="49" t="s">
        <v>52</v>
      </c>
      <c r="E19" s="50">
        <v>4</v>
      </c>
      <c r="F19" s="42"/>
      <c r="G19" s="31">
        <f t="shared" si="0"/>
        <v>0</v>
      </c>
      <c r="H19" s="46"/>
      <c r="I19" s="46"/>
    </row>
    <row r="20" spans="1:9" ht="33" customHeight="1">
      <c r="A20" s="36" t="s">
        <v>245</v>
      </c>
      <c r="B20" s="68" t="s">
        <v>761</v>
      </c>
      <c r="C20" s="48" t="s">
        <v>56</v>
      </c>
      <c r="D20" s="49" t="s">
        <v>52</v>
      </c>
      <c r="E20" s="50">
        <v>4</v>
      </c>
      <c r="F20" s="42"/>
      <c r="G20" s="31">
        <f t="shared" si="0"/>
        <v>0</v>
      </c>
      <c r="H20" s="46"/>
      <c r="I20" s="46"/>
    </row>
    <row r="21" spans="1:9" ht="33" customHeight="1">
      <c r="A21" s="36" t="s">
        <v>245</v>
      </c>
      <c r="B21" s="68" t="s">
        <v>762</v>
      </c>
      <c r="C21" s="48" t="s">
        <v>764</v>
      </c>
      <c r="D21" s="49" t="s">
        <v>49</v>
      </c>
      <c r="E21" s="50">
        <v>2</v>
      </c>
      <c r="F21" s="42"/>
      <c r="G21" s="31">
        <f t="shared" si="0"/>
        <v>0</v>
      </c>
      <c r="H21" s="46"/>
      <c r="I21" s="46"/>
    </row>
    <row r="22" spans="1:9" ht="33" customHeight="1">
      <c r="A22" s="36" t="s">
        <v>245</v>
      </c>
      <c r="B22" s="68" t="s">
        <v>763</v>
      </c>
      <c r="C22" s="48" t="s">
        <v>60</v>
      </c>
      <c r="D22" s="49" t="s">
        <v>49</v>
      </c>
      <c r="E22" s="50">
        <v>1</v>
      </c>
      <c r="F22" s="42"/>
      <c r="G22" s="31">
        <f t="shared" si="0"/>
        <v>0</v>
      </c>
      <c r="H22" s="46"/>
      <c r="I22" s="46"/>
    </row>
    <row r="23" spans="1:9" ht="33" customHeight="1">
      <c r="A23" s="36" t="s">
        <v>245</v>
      </c>
      <c r="B23" s="68" t="s">
        <v>765</v>
      </c>
      <c r="C23" s="48" t="s">
        <v>283</v>
      </c>
      <c r="D23" s="49" t="s">
        <v>49</v>
      </c>
      <c r="E23" s="50">
        <v>1</v>
      </c>
      <c r="F23" s="42"/>
      <c r="G23" s="31">
        <f t="shared" si="0"/>
        <v>0</v>
      </c>
      <c r="H23" s="46"/>
      <c r="I23" s="46"/>
    </row>
    <row r="24" spans="1:9" ht="33" customHeight="1">
      <c r="A24" s="36" t="s">
        <v>245</v>
      </c>
      <c r="B24" s="68" t="s">
        <v>766</v>
      </c>
      <c r="C24" s="48" t="s">
        <v>285</v>
      </c>
      <c r="D24" s="49" t="s">
        <v>49</v>
      </c>
      <c r="E24" s="50">
        <v>1</v>
      </c>
      <c r="F24" s="42"/>
      <c r="G24" s="31">
        <f t="shared" si="0"/>
        <v>0</v>
      </c>
      <c r="H24" s="46"/>
      <c r="I24" s="46"/>
    </row>
    <row r="25" spans="1:9" ht="33" customHeight="1">
      <c r="A25" s="36" t="s">
        <v>245</v>
      </c>
      <c r="B25" s="68" t="s">
        <v>767</v>
      </c>
      <c r="C25" s="48" t="s">
        <v>291</v>
      </c>
      <c r="D25" s="49" t="s">
        <v>49</v>
      </c>
      <c r="E25" s="50">
        <v>1</v>
      </c>
      <c r="F25" s="42"/>
      <c r="G25" s="31">
        <f t="shared" si="0"/>
        <v>0</v>
      </c>
      <c r="H25" s="71" t="s">
        <v>93</v>
      </c>
      <c r="I25" s="53">
        <f>ROUND(SUM(G6:G25),2)</f>
        <v>0</v>
      </c>
    </row>
    <row r="26" spans="1:9" ht="33" customHeight="1">
      <c r="A26" s="36" t="s">
        <v>337</v>
      </c>
      <c r="B26" s="68" t="s">
        <v>768</v>
      </c>
      <c r="C26" s="69" t="s">
        <v>771</v>
      </c>
      <c r="D26" s="70" t="s">
        <v>657</v>
      </c>
      <c r="E26" s="70" t="s">
        <v>657</v>
      </c>
      <c r="F26" s="42"/>
      <c r="G26" s="31"/>
    </row>
    <row r="27" spans="1:9" ht="33" customHeight="1">
      <c r="A27" s="36" t="s">
        <v>337</v>
      </c>
      <c r="B27" s="68" t="s">
        <v>769</v>
      </c>
      <c r="C27" s="48" t="s">
        <v>773</v>
      </c>
      <c r="D27" s="49" t="s">
        <v>49</v>
      </c>
      <c r="E27" s="50">
        <v>2</v>
      </c>
      <c r="F27" s="42"/>
      <c r="G27" s="31">
        <f t="shared" si="0"/>
        <v>0</v>
      </c>
      <c r="H27" s="71" t="s">
        <v>110</v>
      </c>
      <c r="I27" s="53">
        <f>ROUND(SUM(G27),2)</f>
        <v>0</v>
      </c>
    </row>
    <row r="28" spans="1:9" ht="33" customHeight="1">
      <c r="A28" s="36" t="s">
        <v>339</v>
      </c>
      <c r="B28" s="68" t="s">
        <v>770</v>
      </c>
      <c r="C28" s="69" t="s">
        <v>777</v>
      </c>
      <c r="D28" s="70" t="s">
        <v>657</v>
      </c>
      <c r="E28" s="50"/>
      <c r="F28" s="4"/>
      <c r="G28" s="31"/>
    </row>
    <row r="29" spans="1:9" ht="33" customHeight="1">
      <c r="A29" s="36" t="s">
        <v>339</v>
      </c>
      <c r="B29" s="68" t="s">
        <v>772</v>
      </c>
      <c r="C29" s="48" t="s">
        <v>779</v>
      </c>
      <c r="D29" s="49" t="s">
        <v>52</v>
      </c>
      <c r="E29" s="50">
        <v>2</v>
      </c>
      <c r="F29" s="4"/>
      <c r="G29" s="31">
        <f t="shared" ref="G29:G38" si="1">ROUND((E29*F29),2)</f>
        <v>0</v>
      </c>
      <c r="H29" s="71" t="s">
        <v>333</v>
      </c>
      <c r="I29" s="53">
        <f>ROUND(SUM(G28:G29),2)</f>
        <v>0</v>
      </c>
    </row>
    <row r="30" spans="1:9" ht="33" customHeight="1">
      <c r="A30" s="72" t="s">
        <v>341</v>
      </c>
      <c r="B30" s="68" t="s">
        <v>774</v>
      </c>
      <c r="C30" s="69" t="s">
        <v>612</v>
      </c>
      <c r="D30" s="70" t="s">
        <v>657</v>
      </c>
      <c r="E30" s="50"/>
      <c r="F30" s="4"/>
      <c r="G30" s="31"/>
    </row>
    <row r="31" spans="1:9" ht="33" customHeight="1">
      <c r="A31" s="72" t="s">
        <v>341</v>
      </c>
      <c r="B31" s="68" t="s">
        <v>776</v>
      </c>
      <c r="C31" s="69" t="s">
        <v>782</v>
      </c>
      <c r="D31" s="70" t="s">
        <v>657</v>
      </c>
      <c r="E31" s="50"/>
      <c r="F31" s="4"/>
      <c r="G31" s="31"/>
      <c r="H31" s="54"/>
      <c r="I31" s="55"/>
    </row>
    <row r="32" spans="1:9" ht="33" customHeight="1">
      <c r="A32" s="72" t="s">
        <v>341</v>
      </c>
      <c r="B32" s="68" t="s">
        <v>778</v>
      </c>
      <c r="C32" s="48" t="s">
        <v>301</v>
      </c>
      <c r="D32" s="49" t="s">
        <v>20</v>
      </c>
      <c r="E32" s="50">
        <v>7</v>
      </c>
      <c r="F32" s="4"/>
      <c r="G32" s="31">
        <f t="shared" si="1"/>
        <v>0</v>
      </c>
      <c r="H32" s="54"/>
      <c r="I32" s="55"/>
    </row>
    <row r="33" spans="1:9" ht="33" customHeight="1">
      <c r="A33" s="72" t="s">
        <v>341</v>
      </c>
      <c r="B33" s="68" t="s">
        <v>780</v>
      </c>
      <c r="C33" s="48" t="s">
        <v>303</v>
      </c>
      <c r="D33" s="49" t="s">
        <v>20</v>
      </c>
      <c r="E33" s="50">
        <v>7</v>
      </c>
      <c r="F33" s="4"/>
      <c r="G33" s="31">
        <f t="shared" si="1"/>
        <v>0</v>
      </c>
    </row>
    <row r="34" spans="1:9" ht="33" customHeight="1">
      <c r="A34" s="72" t="s">
        <v>341</v>
      </c>
      <c r="B34" s="68" t="s">
        <v>781</v>
      </c>
      <c r="C34" s="48" t="s">
        <v>305</v>
      </c>
      <c r="D34" s="49" t="s">
        <v>20</v>
      </c>
      <c r="E34" s="50">
        <v>39</v>
      </c>
      <c r="F34" s="4"/>
      <c r="G34" s="31">
        <f t="shared" si="1"/>
        <v>0</v>
      </c>
      <c r="H34" s="54"/>
      <c r="I34" s="55"/>
    </row>
    <row r="35" spans="1:9" ht="33" customHeight="1">
      <c r="A35" s="72" t="s">
        <v>341</v>
      </c>
      <c r="B35" s="68" t="s">
        <v>783</v>
      </c>
      <c r="C35" s="48" t="s">
        <v>307</v>
      </c>
      <c r="D35" s="49" t="s">
        <v>20</v>
      </c>
      <c r="E35" s="50">
        <v>16</v>
      </c>
      <c r="F35" s="4"/>
      <c r="G35" s="31">
        <f t="shared" si="1"/>
        <v>0</v>
      </c>
    </row>
    <row r="36" spans="1:9" ht="33" customHeight="1">
      <c r="A36" s="72" t="s">
        <v>341</v>
      </c>
      <c r="B36" s="68" t="s">
        <v>784</v>
      </c>
      <c r="C36" s="48" t="s">
        <v>789</v>
      </c>
      <c r="D36" s="49" t="s">
        <v>52</v>
      </c>
      <c r="E36" s="50">
        <v>4</v>
      </c>
      <c r="F36" s="4"/>
      <c r="G36" s="31">
        <f t="shared" si="1"/>
        <v>0</v>
      </c>
      <c r="H36" s="54"/>
      <c r="I36" s="55"/>
    </row>
    <row r="37" spans="1:9" ht="33" customHeight="1">
      <c r="A37" s="72" t="s">
        <v>341</v>
      </c>
      <c r="B37" s="68" t="s">
        <v>785</v>
      </c>
      <c r="C37" s="48" t="s">
        <v>791</v>
      </c>
      <c r="D37" s="49" t="s">
        <v>52</v>
      </c>
      <c r="E37" s="50">
        <v>0</v>
      </c>
      <c r="F37" s="4"/>
      <c r="G37" s="31">
        <f t="shared" si="1"/>
        <v>0</v>
      </c>
      <c r="H37" s="54"/>
      <c r="I37" s="55"/>
    </row>
    <row r="38" spans="1:9" ht="30" customHeight="1">
      <c r="A38" s="509" t="s">
        <v>341</v>
      </c>
      <c r="B38" s="505" t="s">
        <v>786</v>
      </c>
      <c r="C38" s="191" t="s">
        <v>317</v>
      </c>
      <c r="D38" s="507" t="s">
        <v>49</v>
      </c>
      <c r="E38" s="507">
        <v>2</v>
      </c>
      <c r="F38" s="487"/>
      <c r="G38" s="510">
        <f t="shared" si="1"/>
        <v>0</v>
      </c>
    </row>
    <row r="39" spans="1:9" ht="30" customHeight="1">
      <c r="A39" s="509"/>
      <c r="B39" s="505"/>
      <c r="C39" s="191" t="s">
        <v>318</v>
      </c>
      <c r="D39" s="507"/>
      <c r="E39" s="507"/>
      <c r="F39" s="487"/>
      <c r="G39" s="510"/>
    </row>
    <row r="40" spans="1:9" ht="30" customHeight="1">
      <c r="A40" s="509"/>
      <c r="B40" s="505"/>
      <c r="C40" s="191" t="s">
        <v>319</v>
      </c>
      <c r="D40" s="507"/>
      <c r="E40" s="507"/>
      <c r="F40" s="487"/>
      <c r="G40" s="510"/>
      <c r="H40" s="71" t="s">
        <v>199</v>
      </c>
      <c r="I40" s="53">
        <f>ROUND(SUM(G32:G40),2)</f>
        <v>0</v>
      </c>
    </row>
    <row r="41" spans="1:9" ht="41.4">
      <c r="F41" s="26" t="s">
        <v>803</v>
      </c>
      <c r="G41" s="25">
        <f>SUM(G6:G40)</f>
        <v>0</v>
      </c>
    </row>
  </sheetData>
  <mergeCells count="9">
    <mergeCell ref="A1:G1"/>
    <mergeCell ref="A3:G3"/>
    <mergeCell ref="A4:G4"/>
    <mergeCell ref="A38:A40"/>
    <mergeCell ref="B38:B40"/>
    <mergeCell ref="D38:D40"/>
    <mergeCell ref="E38:E40"/>
    <mergeCell ref="F38:F40"/>
    <mergeCell ref="G38:G40"/>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A07A3-B2A2-4AEF-B1B7-886A113666A7}">
  <dimension ref="A1:I45"/>
  <sheetViews>
    <sheetView topLeftCell="E34" zoomScale="70" zoomScaleNormal="70" workbookViewId="0">
      <selection activeCell="A3" sqref="A3:G3"/>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804</v>
      </c>
      <c r="B3" s="453"/>
      <c r="C3" s="453"/>
      <c r="D3" s="453"/>
      <c r="E3" s="453"/>
      <c r="F3" s="453"/>
      <c r="G3" s="453"/>
      <c r="H3" s="45"/>
      <c r="I3" s="45"/>
    </row>
    <row r="4" spans="1:9" ht="33" customHeight="1">
      <c r="A4" s="453" t="s">
        <v>805</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193" t="s">
        <v>743</v>
      </c>
      <c r="C6" s="194" t="s">
        <v>744</v>
      </c>
      <c r="D6" s="195" t="s">
        <v>657</v>
      </c>
      <c r="E6" s="195" t="s">
        <v>657</v>
      </c>
      <c r="F6" s="196"/>
      <c r="G6" s="197"/>
      <c r="H6" s="46"/>
      <c r="I6" s="46"/>
    </row>
    <row r="7" spans="1:9" ht="33" customHeight="1">
      <c r="A7" s="198" t="s">
        <v>245</v>
      </c>
      <c r="B7" s="68" t="s">
        <v>745</v>
      </c>
      <c r="C7" s="69" t="s">
        <v>746</v>
      </c>
      <c r="D7" s="70" t="s">
        <v>657</v>
      </c>
      <c r="E7" s="70" t="s">
        <v>657</v>
      </c>
      <c r="F7" s="42"/>
      <c r="G7" s="169"/>
      <c r="H7" s="46"/>
      <c r="I7" s="46"/>
    </row>
    <row r="8" spans="1:9" ht="33" customHeight="1">
      <c r="A8" s="198" t="s">
        <v>245</v>
      </c>
      <c r="B8" s="68" t="s">
        <v>747</v>
      </c>
      <c r="C8" s="48" t="s">
        <v>249</v>
      </c>
      <c r="D8" s="49" t="s">
        <v>20</v>
      </c>
      <c r="E8" s="50">
        <v>5</v>
      </c>
      <c r="F8" s="42"/>
      <c r="G8" s="169">
        <f t="shared" ref="G8:G27" si="0">ROUND((E8*F8),2)</f>
        <v>0</v>
      </c>
      <c r="H8" s="46"/>
      <c r="I8" s="46"/>
    </row>
    <row r="9" spans="1:9" ht="33" customHeight="1">
      <c r="A9" s="198" t="s">
        <v>245</v>
      </c>
      <c r="B9" s="68" t="s">
        <v>748</v>
      </c>
      <c r="C9" s="48" t="s">
        <v>251</v>
      </c>
      <c r="D9" s="49" t="s">
        <v>20</v>
      </c>
      <c r="E9" s="50">
        <v>3</v>
      </c>
      <c r="F9" s="42"/>
      <c r="G9" s="169">
        <f t="shared" si="0"/>
        <v>0</v>
      </c>
      <c r="H9" s="46"/>
      <c r="I9" s="46"/>
    </row>
    <row r="10" spans="1:9" ht="33" customHeight="1">
      <c r="A10" s="198" t="s">
        <v>245</v>
      </c>
      <c r="B10" s="68" t="s">
        <v>749</v>
      </c>
      <c r="C10" s="48" t="s">
        <v>806</v>
      </c>
      <c r="D10" s="49" t="s">
        <v>20</v>
      </c>
      <c r="E10" s="50">
        <v>8</v>
      </c>
      <c r="F10" s="42"/>
      <c r="G10" s="169">
        <f t="shared" si="0"/>
        <v>0</v>
      </c>
      <c r="H10" s="46"/>
      <c r="I10" s="46"/>
    </row>
    <row r="11" spans="1:9" ht="33" customHeight="1">
      <c r="A11" s="198" t="s">
        <v>245</v>
      </c>
      <c r="B11" s="68" t="s">
        <v>750</v>
      </c>
      <c r="C11" s="48" t="s">
        <v>255</v>
      </c>
      <c r="D11" s="49" t="s">
        <v>20</v>
      </c>
      <c r="E11" s="50">
        <v>8</v>
      </c>
      <c r="F11" s="42"/>
      <c r="G11" s="169">
        <f t="shared" si="0"/>
        <v>0</v>
      </c>
      <c r="H11" s="46"/>
      <c r="I11" s="46"/>
    </row>
    <row r="12" spans="1:9" ht="33" customHeight="1">
      <c r="A12" s="198" t="s">
        <v>245</v>
      </c>
      <c r="B12" s="68" t="s">
        <v>751</v>
      </c>
      <c r="C12" s="48" t="s">
        <v>807</v>
      </c>
      <c r="D12" s="49" t="s">
        <v>52</v>
      </c>
      <c r="E12" s="50">
        <v>1</v>
      </c>
      <c r="F12" s="42"/>
      <c r="G12" s="169">
        <f t="shared" si="0"/>
        <v>0</v>
      </c>
      <c r="H12" s="46"/>
      <c r="I12" s="46"/>
    </row>
    <row r="13" spans="1:9" ht="33" customHeight="1">
      <c r="A13" s="198" t="s">
        <v>245</v>
      </c>
      <c r="B13" s="68" t="s">
        <v>752</v>
      </c>
      <c r="C13" s="48" t="s">
        <v>753</v>
      </c>
      <c r="D13" s="49" t="s">
        <v>52</v>
      </c>
      <c r="E13" s="50">
        <v>2</v>
      </c>
      <c r="F13" s="42"/>
      <c r="G13" s="169">
        <f t="shared" si="0"/>
        <v>0</v>
      </c>
      <c r="H13" s="46"/>
      <c r="I13" s="46"/>
    </row>
    <row r="14" spans="1:9" ht="33" customHeight="1">
      <c r="A14" s="198" t="s">
        <v>245</v>
      </c>
      <c r="B14" s="68" t="s">
        <v>754</v>
      </c>
      <c r="C14" s="48" t="s">
        <v>263</v>
      </c>
      <c r="D14" s="49" t="s">
        <v>49</v>
      </c>
      <c r="E14" s="50">
        <v>2</v>
      </c>
      <c r="F14" s="42"/>
      <c r="G14" s="169">
        <f t="shared" si="0"/>
        <v>0</v>
      </c>
      <c r="H14" s="46"/>
      <c r="I14" s="46"/>
    </row>
    <row r="15" spans="1:9" ht="33" customHeight="1">
      <c r="A15" s="198" t="s">
        <v>245</v>
      </c>
      <c r="B15" s="68" t="s">
        <v>755</v>
      </c>
      <c r="C15" s="48" t="s">
        <v>265</v>
      </c>
      <c r="D15" s="49" t="s">
        <v>52</v>
      </c>
      <c r="E15" s="50">
        <v>2</v>
      </c>
      <c r="F15" s="42"/>
      <c r="G15" s="169">
        <f t="shared" si="0"/>
        <v>0</v>
      </c>
      <c r="H15" s="46"/>
      <c r="I15" s="46"/>
    </row>
    <row r="16" spans="1:9" ht="33" customHeight="1">
      <c r="A16" s="198" t="s">
        <v>245</v>
      </c>
      <c r="B16" s="68" t="s">
        <v>756</v>
      </c>
      <c r="C16" s="48" t="s">
        <v>758</v>
      </c>
      <c r="D16" s="49" t="s">
        <v>20</v>
      </c>
      <c r="E16" s="50">
        <v>30</v>
      </c>
      <c r="F16" s="42"/>
      <c r="G16" s="169">
        <f t="shared" si="0"/>
        <v>0</v>
      </c>
      <c r="H16" s="46"/>
      <c r="I16" s="46"/>
    </row>
    <row r="17" spans="1:9" ht="33" customHeight="1">
      <c r="A17" s="198" t="s">
        <v>245</v>
      </c>
      <c r="B17" s="68" t="s">
        <v>757</v>
      </c>
      <c r="C17" s="48" t="s">
        <v>269</v>
      </c>
      <c r="D17" s="49" t="s">
        <v>20</v>
      </c>
      <c r="E17" s="50">
        <v>9</v>
      </c>
      <c r="F17" s="42"/>
      <c r="G17" s="169">
        <f t="shared" si="0"/>
        <v>0</v>
      </c>
      <c r="H17" s="46"/>
      <c r="I17" s="46"/>
    </row>
    <row r="18" spans="1:9" ht="33" customHeight="1">
      <c r="A18" s="198" t="s">
        <v>245</v>
      </c>
      <c r="B18" s="68" t="s">
        <v>759</v>
      </c>
      <c r="C18" s="48" t="s">
        <v>273</v>
      </c>
      <c r="D18" s="49" t="s">
        <v>20</v>
      </c>
      <c r="E18" s="50">
        <v>30</v>
      </c>
      <c r="F18" s="42"/>
      <c r="G18" s="169">
        <f t="shared" si="0"/>
        <v>0</v>
      </c>
      <c r="H18" s="46"/>
      <c r="I18" s="46"/>
    </row>
    <row r="19" spans="1:9" ht="33" customHeight="1">
      <c r="A19" s="198" t="s">
        <v>245</v>
      </c>
      <c r="B19" s="68" t="s">
        <v>760</v>
      </c>
      <c r="C19" s="48" t="s">
        <v>275</v>
      </c>
      <c r="D19" s="49" t="s">
        <v>52</v>
      </c>
      <c r="E19" s="50">
        <v>2</v>
      </c>
      <c r="F19" s="42"/>
      <c r="G19" s="169">
        <f t="shared" si="0"/>
        <v>0</v>
      </c>
      <c r="H19" s="46"/>
      <c r="I19" s="46"/>
    </row>
    <row r="20" spans="1:9" ht="33" customHeight="1">
      <c r="A20" s="198" t="s">
        <v>245</v>
      </c>
      <c r="B20" s="68" t="s">
        <v>761</v>
      </c>
      <c r="C20" s="48" t="s">
        <v>808</v>
      </c>
      <c r="D20" s="49" t="s">
        <v>52</v>
      </c>
      <c r="E20" s="50">
        <v>2</v>
      </c>
      <c r="F20" s="42"/>
      <c r="G20" s="169">
        <f t="shared" si="0"/>
        <v>0</v>
      </c>
      <c r="H20" s="46"/>
      <c r="I20" s="46"/>
    </row>
    <row r="21" spans="1:9" ht="33" customHeight="1">
      <c r="A21" s="198" t="s">
        <v>245</v>
      </c>
      <c r="B21" s="68" t="s">
        <v>762</v>
      </c>
      <c r="C21" s="48" t="s">
        <v>809</v>
      </c>
      <c r="D21" s="49" t="s">
        <v>52</v>
      </c>
      <c r="E21" s="50">
        <v>1</v>
      </c>
      <c r="F21" s="42"/>
      <c r="G21" s="169">
        <f t="shared" si="0"/>
        <v>0</v>
      </c>
      <c r="H21" s="46"/>
      <c r="I21" s="46"/>
    </row>
    <row r="22" spans="1:9" ht="33" customHeight="1">
      <c r="A22" s="198" t="s">
        <v>245</v>
      </c>
      <c r="B22" s="68" t="s">
        <v>763</v>
      </c>
      <c r="C22" s="48" t="s">
        <v>56</v>
      </c>
      <c r="D22" s="49" t="s">
        <v>52</v>
      </c>
      <c r="E22" s="50">
        <v>6</v>
      </c>
      <c r="F22" s="42"/>
      <c r="G22" s="169">
        <f t="shared" si="0"/>
        <v>0</v>
      </c>
      <c r="H22" s="46"/>
      <c r="I22" s="46"/>
    </row>
    <row r="23" spans="1:9" ht="33" customHeight="1">
      <c r="A23" s="198" t="s">
        <v>245</v>
      </c>
      <c r="B23" s="68" t="s">
        <v>765</v>
      </c>
      <c r="C23" s="48" t="s">
        <v>764</v>
      </c>
      <c r="D23" s="49" t="s">
        <v>49</v>
      </c>
      <c r="E23" s="50">
        <v>2</v>
      </c>
      <c r="F23" s="42"/>
      <c r="G23" s="169">
        <f t="shared" si="0"/>
        <v>0</v>
      </c>
      <c r="H23" s="46"/>
      <c r="I23" s="46"/>
    </row>
    <row r="24" spans="1:9" ht="33" customHeight="1">
      <c r="A24" s="198" t="s">
        <v>245</v>
      </c>
      <c r="B24" s="68" t="s">
        <v>766</v>
      </c>
      <c r="C24" s="48" t="s">
        <v>60</v>
      </c>
      <c r="D24" s="49" t="s">
        <v>49</v>
      </c>
      <c r="E24" s="50">
        <v>1</v>
      </c>
      <c r="F24" s="42"/>
      <c r="G24" s="169">
        <f t="shared" si="0"/>
        <v>0</v>
      </c>
      <c r="H24" s="46"/>
      <c r="I24" s="46"/>
    </row>
    <row r="25" spans="1:9" ht="33" customHeight="1">
      <c r="A25" s="198" t="s">
        <v>245</v>
      </c>
      <c r="B25" s="68" t="s">
        <v>767</v>
      </c>
      <c r="C25" s="48" t="s">
        <v>283</v>
      </c>
      <c r="D25" s="49" t="s">
        <v>49</v>
      </c>
      <c r="E25" s="50">
        <v>1</v>
      </c>
      <c r="F25" s="42"/>
      <c r="G25" s="169">
        <f t="shared" si="0"/>
        <v>0</v>
      </c>
      <c r="H25" s="46"/>
      <c r="I25" s="46"/>
    </row>
    <row r="26" spans="1:9" ht="33" customHeight="1">
      <c r="A26" s="198" t="s">
        <v>245</v>
      </c>
      <c r="B26" s="68" t="s">
        <v>768</v>
      </c>
      <c r="C26" s="48" t="s">
        <v>285</v>
      </c>
      <c r="D26" s="49" t="s">
        <v>49</v>
      </c>
      <c r="E26" s="50">
        <v>1</v>
      </c>
      <c r="F26" s="42"/>
      <c r="G26" s="169">
        <f t="shared" si="0"/>
        <v>0</v>
      </c>
    </row>
    <row r="27" spans="1:9" ht="33" customHeight="1" thickBot="1">
      <c r="A27" s="199" t="s">
        <v>245</v>
      </c>
      <c r="B27" s="200" t="s">
        <v>769</v>
      </c>
      <c r="C27" s="201" t="s">
        <v>291</v>
      </c>
      <c r="D27" s="202" t="s">
        <v>49</v>
      </c>
      <c r="E27" s="203">
        <v>1</v>
      </c>
      <c r="F27" s="209"/>
      <c r="G27" s="175">
        <f t="shared" si="0"/>
        <v>0</v>
      </c>
      <c r="H27" s="71" t="s">
        <v>93</v>
      </c>
      <c r="I27" s="53">
        <f>ROUND(SUM(G8:G27),2)</f>
        <v>0</v>
      </c>
    </row>
    <row r="28" spans="1:9" ht="33" customHeight="1">
      <c r="A28" s="192" t="s">
        <v>337</v>
      </c>
      <c r="B28" s="193" t="s">
        <v>770</v>
      </c>
      <c r="C28" s="194" t="s">
        <v>771</v>
      </c>
      <c r="D28" s="195" t="s">
        <v>657</v>
      </c>
      <c r="E28" s="195" t="s">
        <v>657</v>
      </c>
      <c r="F28" s="205"/>
      <c r="G28" s="197"/>
    </row>
    <row r="29" spans="1:9" ht="33" customHeight="1" thickBot="1">
      <c r="A29" s="199" t="s">
        <v>337</v>
      </c>
      <c r="B29" s="200" t="s">
        <v>772</v>
      </c>
      <c r="C29" s="201" t="s">
        <v>810</v>
      </c>
      <c r="D29" s="202" t="s">
        <v>49</v>
      </c>
      <c r="E29" s="203">
        <v>1</v>
      </c>
      <c r="F29" s="174"/>
      <c r="G29" s="175">
        <f t="shared" ref="G29:G42" si="1">ROUND((E29*F29),2)</f>
        <v>0</v>
      </c>
      <c r="H29" s="71" t="s">
        <v>110</v>
      </c>
      <c r="I29" s="53">
        <f>ROUND(SUM(G28:G29),2)</f>
        <v>0</v>
      </c>
    </row>
    <row r="30" spans="1:9" ht="33" customHeight="1">
      <c r="A30" s="192" t="s">
        <v>339</v>
      </c>
      <c r="B30" s="193" t="s">
        <v>774</v>
      </c>
      <c r="C30" s="194" t="s">
        <v>777</v>
      </c>
      <c r="D30" s="195" t="s">
        <v>657</v>
      </c>
      <c r="E30" s="204"/>
      <c r="F30" s="205"/>
      <c r="G30" s="197"/>
    </row>
    <row r="31" spans="1:9" ht="33" customHeight="1" thickBot="1">
      <c r="A31" s="199" t="s">
        <v>339</v>
      </c>
      <c r="B31" s="200" t="s">
        <v>776</v>
      </c>
      <c r="C31" s="201" t="s">
        <v>779</v>
      </c>
      <c r="D31" s="202" t="s">
        <v>52</v>
      </c>
      <c r="E31" s="203">
        <v>2</v>
      </c>
      <c r="F31" s="174"/>
      <c r="G31" s="175">
        <f t="shared" si="1"/>
        <v>0</v>
      </c>
      <c r="H31" s="71" t="s">
        <v>333</v>
      </c>
      <c r="I31" s="53">
        <f>ROUND(SUM(G30:G31),2)</f>
        <v>0</v>
      </c>
    </row>
    <row r="32" spans="1:9" ht="33" customHeight="1">
      <c r="A32" s="206" t="s">
        <v>341</v>
      </c>
      <c r="B32" s="193" t="s">
        <v>778</v>
      </c>
      <c r="C32" s="194" t="s">
        <v>612</v>
      </c>
      <c r="D32" s="195" t="s">
        <v>657</v>
      </c>
      <c r="E32" s="204"/>
      <c r="F32" s="205"/>
      <c r="G32" s="197"/>
      <c r="H32" s="71"/>
      <c r="I32" s="53"/>
    </row>
    <row r="33" spans="1:9" ht="33" customHeight="1">
      <c r="A33" s="207" t="s">
        <v>341</v>
      </c>
      <c r="B33" s="68" t="s">
        <v>780</v>
      </c>
      <c r="C33" s="69" t="s">
        <v>782</v>
      </c>
      <c r="D33" s="70" t="s">
        <v>657</v>
      </c>
      <c r="E33" s="50"/>
      <c r="F33" s="4"/>
      <c r="G33" s="169"/>
    </row>
    <row r="34" spans="1:9" ht="33" customHeight="1">
      <c r="A34" s="207" t="s">
        <v>341</v>
      </c>
      <c r="B34" s="68" t="s">
        <v>781</v>
      </c>
      <c r="C34" s="48" t="s">
        <v>303</v>
      </c>
      <c r="D34" s="49" t="s">
        <v>20</v>
      </c>
      <c r="E34" s="50">
        <v>8</v>
      </c>
      <c r="F34" s="4"/>
      <c r="G34" s="169">
        <f t="shared" si="1"/>
        <v>0</v>
      </c>
      <c r="H34" s="54"/>
      <c r="I34" s="55"/>
    </row>
    <row r="35" spans="1:9" ht="33" customHeight="1">
      <c r="A35" s="207" t="s">
        <v>341</v>
      </c>
      <c r="B35" s="68" t="s">
        <v>783</v>
      </c>
      <c r="C35" s="48" t="s">
        <v>305</v>
      </c>
      <c r="D35" s="49" t="s">
        <v>20</v>
      </c>
      <c r="E35" s="50">
        <v>32</v>
      </c>
      <c r="F35" s="4"/>
      <c r="G35" s="169">
        <f t="shared" si="1"/>
        <v>0</v>
      </c>
    </row>
    <row r="36" spans="1:9" ht="33" customHeight="1">
      <c r="A36" s="207" t="s">
        <v>341</v>
      </c>
      <c r="B36" s="68" t="s">
        <v>784</v>
      </c>
      <c r="C36" s="48" t="s">
        <v>811</v>
      </c>
      <c r="D36" s="49" t="s">
        <v>20</v>
      </c>
      <c r="E36" s="50">
        <v>7</v>
      </c>
      <c r="F36" s="4"/>
      <c r="G36" s="169">
        <f t="shared" si="1"/>
        <v>0</v>
      </c>
      <c r="H36" s="54"/>
      <c r="I36" s="55"/>
    </row>
    <row r="37" spans="1:9" ht="33" customHeight="1">
      <c r="A37" s="207" t="s">
        <v>341</v>
      </c>
      <c r="B37" s="68" t="s">
        <v>785</v>
      </c>
      <c r="C37" s="48" t="s">
        <v>307</v>
      </c>
      <c r="D37" s="49" t="s">
        <v>20</v>
      </c>
      <c r="E37" s="50">
        <v>14</v>
      </c>
      <c r="F37" s="4"/>
      <c r="G37" s="169">
        <f t="shared" si="1"/>
        <v>0</v>
      </c>
      <c r="H37" s="54"/>
      <c r="I37" s="55"/>
    </row>
    <row r="38" spans="1:9" ht="33" customHeight="1">
      <c r="A38" s="207" t="s">
        <v>341</v>
      </c>
      <c r="B38" s="68" t="s">
        <v>786</v>
      </c>
      <c r="C38" s="48" t="s">
        <v>789</v>
      </c>
      <c r="D38" s="49" t="s">
        <v>52</v>
      </c>
      <c r="E38" s="50">
        <v>2</v>
      </c>
      <c r="F38" s="4"/>
      <c r="G38" s="169">
        <f t="shared" si="1"/>
        <v>0</v>
      </c>
      <c r="H38" s="54"/>
      <c r="I38" s="55"/>
    </row>
    <row r="39" spans="1:9" ht="33" customHeight="1">
      <c r="A39" s="207" t="s">
        <v>341</v>
      </c>
      <c r="B39" s="68" t="s">
        <v>787</v>
      </c>
      <c r="C39" s="48" t="s">
        <v>812</v>
      </c>
      <c r="D39" s="49" t="s">
        <v>52</v>
      </c>
      <c r="E39" s="50">
        <v>2</v>
      </c>
      <c r="F39" s="4"/>
      <c r="G39" s="169">
        <f t="shared" si="1"/>
        <v>0</v>
      </c>
      <c r="H39" s="54"/>
      <c r="I39" s="55"/>
    </row>
    <row r="40" spans="1:9" ht="47.25" customHeight="1">
      <c r="A40" s="207" t="s">
        <v>341</v>
      </c>
      <c r="B40" s="68" t="s">
        <v>788</v>
      </c>
      <c r="C40" s="48" t="s">
        <v>813</v>
      </c>
      <c r="D40" s="49" t="s">
        <v>52</v>
      </c>
      <c r="E40" s="50">
        <v>1</v>
      </c>
      <c r="F40" s="4"/>
      <c r="G40" s="169">
        <f t="shared" si="1"/>
        <v>0</v>
      </c>
      <c r="H40" s="54"/>
      <c r="I40" s="55"/>
    </row>
    <row r="41" spans="1:9" ht="60" customHeight="1">
      <c r="A41" s="207" t="s">
        <v>341</v>
      </c>
      <c r="B41" s="68" t="s">
        <v>790</v>
      </c>
      <c r="C41" s="48" t="s">
        <v>791</v>
      </c>
      <c r="D41" s="49" t="s">
        <v>52</v>
      </c>
      <c r="E41" s="50">
        <v>0</v>
      </c>
      <c r="F41" s="4"/>
      <c r="G41" s="169">
        <f t="shared" si="1"/>
        <v>0</v>
      </c>
      <c r="H41" s="54"/>
      <c r="I41" s="55"/>
    </row>
    <row r="42" spans="1:9" ht="30" customHeight="1">
      <c r="A42" s="486" t="s">
        <v>341</v>
      </c>
      <c r="B42" s="505" t="s">
        <v>792</v>
      </c>
      <c r="C42" s="191" t="s">
        <v>317</v>
      </c>
      <c r="D42" s="507" t="s">
        <v>49</v>
      </c>
      <c r="E42" s="507">
        <v>2</v>
      </c>
      <c r="F42" s="487"/>
      <c r="G42" s="454">
        <f t="shared" si="1"/>
        <v>0</v>
      </c>
    </row>
    <row r="43" spans="1:9" ht="30" customHeight="1">
      <c r="A43" s="486"/>
      <c r="B43" s="505"/>
      <c r="C43" s="191" t="s">
        <v>318</v>
      </c>
      <c r="D43" s="507"/>
      <c r="E43" s="507"/>
      <c r="F43" s="487"/>
      <c r="G43" s="454"/>
    </row>
    <row r="44" spans="1:9" ht="30" customHeight="1" thickBot="1">
      <c r="A44" s="491"/>
      <c r="B44" s="506"/>
      <c r="C44" s="208" t="s">
        <v>319</v>
      </c>
      <c r="D44" s="508"/>
      <c r="E44" s="508"/>
      <c r="F44" s="493"/>
      <c r="G44" s="490"/>
      <c r="H44" s="71" t="s">
        <v>199</v>
      </c>
      <c r="I44" s="53">
        <f>ROUND(SUM(G34:G44),2)</f>
        <v>0</v>
      </c>
    </row>
    <row r="45" spans="1:9" ht="41.4">
      <c r="F45" s="26" t="s">
        <v>814</v>
      </c>
      <c r="G45" s="25">
        <f>SUM(G6:G44)</f>
        <v>0</v>
      </c>
    </row>
  </sheetData>
  <mergeCells count="9">
    <mergeCell ref="A1:G1"/>
    <mergeCell ref="A3:G3"/>
    <mergeCell ref="A4:G4"/>
    <mergeCell ref="A42:A44"/>
    <mergeCell ref="B42:B44"/>
    <mergeCell ref="D42:D44"/>
    <mergeCell ref="E42:E44"/>
    <mergeCell ref="F42:F44"/>
    <mergeCell ref="G42:G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B604-5A26-4850-86C4-7384D03EDD05}">
  <dimension ref="A1:I96"/>
  <sheetViews>
    <sheetView topLeftCell="C89" zoomScale="82" zoomScaleNormal="82" workbookViewId="0">
      <selection sqref="A1:G1"/>
    </sheetView>
  </sheetViews>
  <sheetFormatPr defaultColWidth="9.109375" defaultRowHeight="13.8"/>
  <cols>
    <col min="1" max="1" width="39.6640625" style="418" customWidth="1"/>
    <col min="2" max="2" width="10.5546875" style="19" customWidth="1"/>
    <col min="3" max="3" width="79.33203125" style="21" customWidth="1"/>
    <col min="4" max="4" width="9.109375" style="19"/>
    <col min="5" max="5" width="16.33203125" style="19" customWidth="1"/>
    <col min="6" max="6" width="20.6640625" style="20" customWidth="1"/>
    <col min="7" max="7" width="14.6640625" style="19" customWidth="1"/>
    <col min="8" max="8" width="21.5546875" style="18" customWidth="1"/>
    <col min="9" max="9" width="16.109375" style="17" customWidth="1"/>
    <col min="10" max="16384" width="9.109375" style="17"/>
  </cols>
  <sheetData>
    <row r="1" spans="1:9" ht="39.9" customHeight="1">
      <c r="A1" s="445" t="s">
        <v>0</v>
      </c>
      <c r="B1" s="445"/>
      <c r="C1" s="445"/>
      <c r="D1" s="445"/>
      <c r="E1" s="445"/>
      <c r="F1" s="445"/>
      <c r="G1" s="445"/>
    </row>
    <row r="2" spans="1:9" ht="21.75" customHeight="1" thickBot="1">
      <c r="A2" s="370"/>
      <c r="B2" s="370"/>
      <c r="C2" s="370"/>
      <c r="D2" s="370"/>
      <c r="E2" s="371"/>
      <c r="F2" s="370"/>
      <c r="G2" s="370"/>
    </row>
    <row r="3" spans="1:9" ht="21.75" customHeight="1">
      <c r="A3" s="446" t="s">
        <v>116</v>
      </c>
      <c r="B3" s="447"/>
      <c r="C3" s="447"/>
      <c r="D3" s="447"/>
      <c r="E3" s="447"/>
      <c r="F3" s="447"/>
      <c r="G3" s="448"/>
    </row>
    <row r="4" spans="1:9" ht="28.2" thickBot="1">
      <c r="A4" s="372" t="s">
        <v>2</v>
      </c>
      <c r="B4" s="426" t="s">
        <v>3</v>
      </c>
      <c r="C4" s="373" t="s">
        <v>4</v>
      </c>
      <c r="D4" s="373" t="s">
        <v>5</v>
      </c>
      <c r="E4" s="374" t="s">
        <v>6</v>
      </c>
      <c r="F4" s="375" t="s">
        <v>7</v>
      </c>
      <c r="G4" s="376" t="s">
        <v>8</v>
      </c>
    </row>
    <row r="5" spans="1:9" ht="20.25" customHeight="1">
      <c r="A5" s="192" t="s">
        <v>117</v>
      </c>
      <c r="B5" s="377" t="s">
        <v>118</v>
      </c>
      <c r="C5" s="427" t="s">
        <v>119</v>
      </c>
      <c r="D5" s="379" t="s">
        <v>52</v>
      </c>
      <c r="E5" s="379">
        <v>2</v>
      </c>
      <c r="F5" s="380"/>
      <c r="G5" s="197">
        <f>ROUND((E5*F5),2)</f>
        <v>0</v>
      </c>
    </row>
    <row r="6" spans="1:9" ht="20.25" customHeight="1" thickBot="1">
      <c r="A6" s="198" t="s">
        <v>117</v>
      </c>
      <c r="B6" s="381" t="s">
        <v>120</v>
      </c>
      <c r="C6" s="385" t="s">
        <v>121</v>
      </c>
      <c r="D6" s="383" t="s">
        <v>52</v>
      </c>
      <c r="E6" s="383">
        <v>4</v>
      </c>
      <c r="F6" s="384"/>
      <c r="G6" s="169">
        <f>ROUND((E6*F6),2)</f>
        <v>0</v>
      </c>
    </row>
    <row r="7" spans="1:9" ht="35.4" customHeight="1" thickBot="1">
      <c r="A7" s="199" t="s">
        <v>117</v>
      </c>
      <c r="B7" s="393" t="s">
        <v>122</v>
      </c>
      <c r="C7" s="428" t="s">
        <v>123</v>
      </c>
      <c r="D7" s="395" t="s">
        <v>124</v>
      </c>
      <c r="E7" s="395">
        <v>19.75</v>
      </c>
      <c r="F7" s="396"/>
      <c r="G7" s="175">
        <f t="shared" ref="G7" si="0">ROUND((E7*F7),2)</f>
        <v>0</v>
      </c>
      <c r="H7" s="389" t="s">
        <v>93</v>
      </c>
      <c r="I7" s="390">
        <f>ROUND(SUM(G5:G7),2)</f>
        <v>0</v>
      </c>
    </row>
    <row r="8" spans="1:9" ht="28.2" thickBot="1">
      <c r="A8" s="192" t="s">
        <v>125</v>
      </c>
      <c r="B8" s="377" t="s">
        <v>126</v>
      </c>
      <c r="C8" s="378" t="s">
        <v>127</v>
      </c>
      <c r="D8" s="240" t="s">
        <v>52</v>
      </c>
      <c r="E8" s="379">
        <v>4</v>
      </c>
      <c r="F8" s="401"/>
      <c r="G8" s="197">
        <f>ROUND((E8*F8),2)</f>
        <v>0</v>
      </c>
      <c r="H8" s="402"/>
      <c r="I8" s="403"/>
    </row>
    <row r="9" spans="1:9" ht="21.75" customHeight="1" thickBot="1">
      <c r="A9" s="199" t="s">
        <v>125</v>
      </c>
      <c r="B9" s="393" t="s">
        <v>128</v>
      </c>
      <c r="C9" s="394" t="s">
        <v>129</v>
      </c>
      <c r="D9" s="429" t="s">
        <v>124</v>
      </c>
      <c r="E9" s="395">
        <v>22.05</v>
      </c>
      <c r="F9" s="405"/>
      <c r="G9" s="175">
        <f>ROUND((E9*F9),2)</f>
        <v>0</v>
      </c>
      <c r="H9" s="389" t="s">
        <v>110</v>
      </c>
      <c r="I9" s="390">
        <f>ROUND(SUM(G8:G9),2)</f>
        <v>0</v>
      </c>
    </row>
    <row r="10" spans="1:9" ht="43.95" customHeight="1" thickBot="1">
      <c r="A10" s="17"/>
      <c r="B10" s="17"/>
      <c r="C10" s="17"/>
      <c r="D10" s="17"/>
      <c r="E10" s="17"/>
      <c r="F10" s="411" t="s">
        <v>130</v>
      </c>
      <c r="G10" s="412">
        <f>SUM(G5:G9)</f>
        <v>0</v>
      </c>
      <c r="H10" s="17"/>
    </row>
    <row r="11" spans="1:9" ht="20.25" customHeight="1">
      <c r="A11" s="17"/>
      <c r="B11" s="17"/>
      <c r="C11" s="17"/>
      <c r="D11" s="17"/>
      <c r="E11" s="17"/>
      <c r="F11" s="17"/>
      <c r="G11" s="17"/>
      <c r="H11" s="17"/>
    </row>
    <row r="12" spans="1:9" ht="39" customHeight="1" thickBot="1">
      <c r="A12" s="409"/>
      <c r="B12" s="410"/>
      <c r="C12" s="409"/>
      <c r="D12" s="410"/>
      <c r="E12" s="410"/>
      <c r="F12" s="430"/>
      <c r="G12" s="417"/>
    </row>
    <row r="13" spans="1:9" ht="20.25" customHeight="1">
      <c r="A13" s="446" t="s">
        <v>131</v>
      </c>
      <c r="B13" s="447"/>
      <c r="C13" s="447"/>
      <c r="D13" s="447"/>
      <c r="E13" s="447"/>
      <c r="F13" s="447"/>
      <c r="G13" s="448"/>
    </row>
    <row r="14" spans="1:9" ht="33" customHeight="1" thickBot="1">
      <c r="A14" s="372" t="s">
        <v>2</v>
      </c>
      <c r="B14" s="426" t="s">
        <v>3</v>
      </c>
      <c r="C14" s="373" t="s">
        <v>4</v>
      </c>
      <c r="D14" s="373" t="s">
        <v>5</v>
      </c>
      <c r="E14" s="374" t="s">
        <v>6</v>
      </c>
      <c r="F14" s="375" t="s">
        <v>7</v>
      </c>
      <c r="G14" s="376" t="s">
        <v>8</v>
      </c>
    </row>
    <row r="15" spans="1:9" ht="20.25" customHeight="1">
      <c r="A15" s="192" t="s">
        <v>117</v>
      </c>
      <c r="B15" s="377" t="s">
        <v>118</v>
      </c>
      <c r="C15" s="427" t="s">
        <v>119</v>
      </c>
      <c r="D15" s="379" t="s">
        <v>52</v>
      </c>
      <c r="E15" s="379">
        <v>1</v>
      </c>
      <c r="F15" s="380"/>
      <c r="G15" s="197">
        <f>ROUND((E15*F15),2)</f>
        <v>0</v>
      </c>
    </row>
    <row r="16" spans="1:9" ht="29.25" customHeight="1" thickBot="1">
      <c r="A16" s="198" t="s">
        <v>117</v>
      </c>
      <c r="B16" s="381" t="s">
        <v>120</v>
      </c>
      <c r="C16" s="385" t="s">
        <v>121</v>
      </c>
      <c r="D16" s="383" t="s">
        <v>52</v>
      </c>
      <c r="E16" s="383">
        <v>2</v>
      </c>
      <c r="F16" s="384"/>
      <c r="G16" s="169">
        <f>ROUND((E16*F16),2)</f>
        <v>0</v>
      </c>
    </row>
    <row r="17" spans="1:9" ht="29.25" customHeight="1" thickBot="1">
      <c r="A17" s="199" t="s">
        <v>117</v>
      </c>
      <c r="B17" s="393" t="s">
        <v>122</v>
      </c>
      <c r="C17" s="428" t="s">
        <v>123</v>
      </c>
      <c r="D17" s="395" t="s">
        <v>124</v>
      </c>
      <c r="E17" s="395">
        <v>19.75</v>
      </c>
      <c r="F17" s="396"/>
      <c r="G17" s="175">
        <f t="shared" ref="G17" si="1">ROUND((E17*F17),2)</f>
        <v>0</v>
      </c>
      <c r="H17" s="389" t="s">
        <v>93</v>
      </c>
      <c r="I17" s="390">
        <f>ROUND(SUM(G15:G17),2)</f>
        <v>0</v>
      </c>
    </row>
    <row r="18" spans="1:9" ht="29.25" customHeight="1" thickBot="1">
      <c r="A18" s="192" t="s">
        <v>125</v>
      </c>
      <c r="B18" s="377" t="s">
        <v>126</v>
      </c>
      <c r="C18" s="378" t="s">
        <v>127</v>
      </c>
      <c r="D18" s="240" t="s">
        <v>52</v>
      </c>
      <c r="E18" s="379">
        <v>2</v>
      </c>
      <c r="F18" s="401"/>
      <c r="G18" s="197">
        <f>ROUND((E18*F18),2)</f>
        <v>0</v>
      </c>
      <c r="H18" s="402"/>
      <c r="I18" s="403"/>
    </row>
    <row r="19" spans="1:9" ht="34.5" customHeight="1" thickBot="1">
      <c r="A19" s="199" t="s">
        <v>125</v>
      </c>
      <c r="B19" s="393" t="s">
        <v>128</v>
      </c>
      <c r="C19" s="394" t="s">
        <v>129</v>
      </c>
      <c r="D19" s="429" t="s">
        <v>124</v>
      </c>
      <c r="E19" s="395">
        <v>22.05</v>
      </c>
      <c r="F19" s="405"/>
      <c r="G19" s="175">
        <f>ROUND((E19*F19),2)</f>
        <v>0</v>
      </c>
      <c r="H19" s="389" t="s">
        <v>110</v>
      </c>
      <c r="I19" s="390">
        <f>ROUND(SUM(G18:G19),2)</f>
        <v>0</v>
      </c>
    </row>
    <row r="20" spans="1:9" ht="48" customHeight="1" thickBot="1">
      <c r="A20" s="17"/>
      <c r="B20" s="17"/>
      <c r="C20" s="17"/>
      <c r="D20" s="17"/>
      <c r="E20" s="17"/>
      <c r="F20" s="411" t="s">
        <v>132</v>
      </c>
      <c r="G20" s="412">
        <f>SUM(G15:G19)</f>
        <v>0</v>
      </c>
      <c r="H20" s="17"/>
    </row>
    <row r="21" spans="1:9" ht="14.4" thickBot="1"/>
    <row r="22" spans="1:9">
      <c r="A22" s="446" t="s">
        <v>133</v>
      </c>
      <c r="B22" s="447"/>
      <c r="C22" s="447"/>
      <c r="D22" s="447"/>
      <c r="E22" s="447"/>
      <c r="F22" s="447"/>
      <c r="G22" s="448"/>
    </row>
    <row r="23" spans="1:9" ht="28.2" thickBot="1">
      <c r="A23" s="372" t="s">
        <v>2</v>
      </c>
      <c r="B23" s="373" t="s">
        <v>3</v>
      </c>
      <c r="C23" s="373" t="s">
        <v>4</v>
      </c>
      <c r="D23" s="373" t="s">
        <v>5</v>
      </c>
      <c r="E23" s="374" t="s">
        <v>6</v>
      </c>
      <c r="F23" s="375" t="s">
        <v>7</v>
      </c>
      <c r="G23" s="376" t="s">
        <v>8</v>
      </c>
    </row>
    <row r="24" spans="1:9">
      <c r="A24" s="192" t="s">
        <v>117</v>
      </c>
      <c r="B24" s="377" t="s">
        <v>118</v>
      </c>
      <c r="C24" s="378" t="s">
        <v>134</v>
      </c>
      <c r="D24" s="379" t="s">
        <v>49</v>
      </c>
      <c r="E24" s="379">
        <v>1</v>
      </c>
      <c r="F24" s="380"/>
      <c r="G24" s="197">
        <f>ROUND((E24*F24),2)</f>
        <v>0</v>
      </c>
    </row>
    <row r="25" spans="1:9">
      <c r="A25" s="198" t="s">
        <v>117</v>
      </c>
      <c r="B25" s="381" t="s">
        <v>120</v>
      </c>
      <c r="C25" s="382" t="s">
        <v>135</v>
      </c>
      <c r="D25" s="383" t="s">
        <v>20</v>
      </c>
      <c r="E25" s="383">
        <v>6</v>
      </c>
      <c r="F25" s="384"/>
      <c r="G25" s="169">
        <f t="shared" ref="G25" si="2">ROUND((E25*F25),2)</f>
        <v>0</v>
      </c>
    </row>
    <row r="26" spans="1:9">
      <c r="A26" s="198" t="s">
        <v>117</v>
      </c>
      <c r="B26" s="381" t="s">
        <v>122</v>
      </c>
      <c r="C26" s="382" t="s">
        <v>136</v>
      </c>
      <c r="D26" s="383" t="s">
        <v>20</v>
      </c>
      <c r="E26" s="383">
        <v>5</v>
      </c>
      <c r="F26" s="384"/>
      <c r="G26" s="169">
        <f>ROUND((E26*F26),2)</f>
        <v>0</v>
      </c>
    </row>
    <row r="27" spans="1:9">
      <c r="A27" s="198" t="s">
        <v>117</v>
      </c>
      <c r="B27" s="381" t="s">
        <v>137</v>
      </c>
      <c r="C27" s="382" t="s">
        <v>138</v>
      </c>
      <c r="D27" s="383" t="s">
        <v>124</v>
      </c>
      <c r="E27" s="383">
        <v>14.2</v>
      </c>
      <c r="F27" s="384"/>
      <c r="G27" s="169">
        <f t="shared" ref="G27:G55" si="3">ROUND((E27*F27),2)</f>
        <v>0</v>
      </c>
    </row>
    <row r="28" spans="1:9">
      <c r="A28" s="198" t="s">
        <v>117</v>
      </c>
      <c r="B28" s="381" t="s">
        <v>139</v>
      </c>
      <c r="C28" s="382" t="s">
        <v>140</v>
      </c>
      <c r="D28" s="383" t="s">
        <v>124</v>
      </c>
      <c r="E28" s="383">
        <v>2.1</v>
      </c>
      <c r="F28" s="384"/>
      <c r="G28" s="169">
        <f t="shared" si="3"/>
        <v>0</v>
      </c>
    </row>
    <row r="29" spans="1:9">
      <c r="A29" s="198" t="s">
        <v>117</v>
      </c>
      <c r="B29" s="381" t="s">
        <v>141</v>
      </c>
      <c r="C29" s="382" t="s">
        <v>142</v>
      </c>
      <c r="D29" s="383" t="s">
        <v>124</v>
      </c>
      <c r="E29" s="383">
        <v>6.4</v>
      </c>
      <c r="F29" s="384"/>
      <c r="G29" s="169">
        <f t="shared" si="3"/>
        <v>0</v>
      </c>
    </row>
    <row r="30" spans="1:9" ht="27.6">
      <c r="A30" s="198" t="s">
        <v>117</v>
      </c>
      <c r="B30" s="381" t="s">
        <v>143</v>
      </c>
      <c r="C30" s="382" t="s">
        <v>144</v>
      </c>
      <c r="D30" s="383" t="s">
        <v>124</v>
      </c>
      <c r="E30" s="383">
        <v>2.7</v>
      </c>
      <c r="F30" s="384"/>
      <c r="G30" s="169">
        <f t="shared" si="3"/>
        <v>0</v>
      </c>
    </row>
    <row r="31" spans="1:9" ht="27.6">
      <c r="A31" s="198" t="s">
        <v>117</v>
      </c>
      <c r="B31" s="381" t="s">
        <v>145</v>
      </c>
      <c r="C31" s="382" t="s">
        <v>146</v>
      </c>
      <c r="D31" s="383" t="s">
        <v>124</v>
      </c>
      <c r="E31" s="383">
        <v>0.4</v>
      </c>
      <c r="F31" s="384"/>
      <c r="G31" s="169">
        <f t="shared" si="3"/>
        <v>0</v>
      </c>
    </row>
    <row r="32" spans="1:9">
      <c r="A32" s="198" t="s">
        <v>117</v>
      </c>
      <c r="B32" s="381" t="s">
        <v>147</v>
      </c>
      <c r="C32" s="385" t="s">
        <v>148</v>
      </c>
      <c r="D32" s="383" t="s">
        <v>20</v>
      </c>
      <c r="E32" s="383">
        <v>6.3</v>
      </c>
      <c r="F32" s="384"/>
      <c r="G32" s="169">
        <f t="shared" si="3"/>
        <v>0</v>
      </c>
    </row>
    <row r="33" spans="1:9">
      <c r="A33" s="198" t="s">
        <v>117</v>
      </c>
      <c r="B33" s="381" t="s">
        <v>149</v>
      </c>
      <c r="C33" s="382" t="s">
        <v>150</v>
      </c>
      <c r="D33" s="383" t="s">
        <v>151</v>
      </c>
      <c r="E33" s="383">
        <v>0.1</v>
      </c>
      <c r="F33" s="384"/>
      <c r="G33" s="169">
        <f t="shared" si="3"/>
        <v>0</v>
      </c>
    </row>
    <row r="34" spans="1:9" ht="27.6">
      <c r="A34" s="198" t="s">
        <v>117</v>
      </c>
      <c r="B34" s="78" t="s">
        <v>152</v>
      </c>
      <c r="C34" s="382" t="s">
        <v>153</v>
      </c>
      <c r="D34" s="383" t="s">
        <v>154</v>
      </c>
      <c r="E34" s="383">
        <v>0.24</v>
      </c>
      <c r="F34" s="384"/>
      <c r="G34" s="169">
        <f t="shared" si="3"/>
        <v>0</v>
      </c>
    </row>
    <row r="35" spans="1:9">
      <c r="A35" s="198" t="s">
        <v>117</v>
      </c>
      <c r="B35" s="78" t="s">
        <v>155</v>
      </c>
      <c r="C35" s="382" t="s">
        <v>156</v>
      </c>
      <c r="D35" s="383" t="s">
        <v>52</v>
      </c>
      <c r="E35" s="383">
        <v>3</v>
      </c>
      <c r="F35" s="384"/>
      <c r="G35" s="169">
        <f>ROUND((E35*F35),2)</f>
        <v>0</v>
      </c>
    </row>
    <row r="36" spans="1:9">
      <c r="A36" s="198" t="s">
        <v>117</v>
      </c>
      <c r="B36" s="78" t="s">
        <v>157</v>
      </c>
      <c r="C36" s="382" t="s">
        <v>121</v>
      </c>
      <c r="D36" s="383" t="s">
        <v>52</v>
      </c>
      <c r="E36" s="383">
        <v>5</v>
      </c>
      <c r="F36" s="384"/>
      <c r="G36" s="169">
        <f t="shared" si="3"/>
        <v>0</v>
      </c>
    </row>
    <row r="37" spans="1:9" ht="14.4" thickBot="1">
      <c r="A37" s="198" t="s">
        <v>117</v>
      </c>
      <c r="B37" s="78" t="s">
        <v>158</v>
      </c>
      <c r="C37" s="382" t="s">
        <v>123</v>
      </c>
      <c r="D37" s="383" t="s">
        <v>124</v>
      </c>
      <c r="E37" s="383">
        <v>16</v>
      </c>
      <c r="F37" s="384"/>
      <c r="G37" s="169">
        <f t="shared" si="3"/>
        <v>0</v>
      </c>
    </row>
    <row r="38" spans="1:9" ht="28.2" thickBot="1">
      <c r="A38" s="199" t="s">
        <v>117</v>
      </c>
      <c r="B38" s="187" t="s">
        <v>159</v>
      </c>
      <c r="C38" s="394" t="s">
        <v>160</v>
      </c>
      <c r="D38" s="395" t="s">
        <v>154</v>
      </c>
      <c r="E38" s="395">
        <v>6.5</v>
      </c>
      <c r="F38" s="396"/>
      <c r="G38" s="175">
        <f t="shared" si="3"/>
        <v>0</v>
      </c>
      <c r="H38" s="389" t="s">
        <v>93</v>
      </c>
      <c r="I38" s="390">
        <f>ROUND(SUM(G24:G38),2)</f>
        <v>0</v>
      </c>
    </row>
    <row r="39" spans="1:9">
      <c r="A39" s="192" t="s">
        <v>161</v>
      </c>
      <c r="B39" s="377" t="s">
        <v>126</v>
      </c>
      <c r="C39" s="378" t="s">
        <v>162</v>
      </c>
      <c r="D39" s="240" t="s">
        <v>124</v>
      </c>
      <c r="E39" s="240">
        <v>3.5</v>
      </c>
      <c r="F39" s="380"/>
      <c r="G39" s="197">
        <f t="shared" si="3"/>
        <v>0</v>
      </c>
      <c r="H39" s="391"/>
      <c r="I39" s="392"/>
    </row>
    <row r="40" spans="1:9" ht="28.2" thickBot="1">
      <c r="A40" s="198" t="s">
        <v>161</v>
      </c>
      <c r="B40" s="381" t="s">
        <v>128</v>
      </c>
      <c r="C40" s="382" t="s">
        <v>163</v>
      </c>
      <c r="D40" s="431" t="s">
        <v>151</v>
      </c>
      <c r="E40" s="431">
        <v>0.21</v>
      </c>
      <c r="F40" s="384"/>
      <c r="G40" s="169">
        <f t="shared" si="3"/>
        <v>0</v>
      </c>
      <c r="H40" s="391"/>
      <c r="I40" s="392"/>
    </row>
    <row r="41" spans="1:9" ht="28.2" thickBot="1">
      <c r="A41" s="199" t="s">
        <v>161</v>
      </c>
      <c r="B41" s="393" t="s">
        <v>164</v>
      </c>
      <c r="C41" s="394" t="s">
        <v>165</v>
      </c>
      <c r="D41" s="429" t="s">
        <v>124</v>
      </c>
      <c r="E41" s="429">
        <v>3.5</v>
      </c>
      <c r="F41" s="396"/>
      <c r="G41" s="175">
        <f>ROUND((E41*F41),2)</f>
        <v>0</v>
      </c>
      <c r="H41" s="389" t="s">
        <v>110</v>
      </c>
      <c r="I41" s="390">
        <f>ROUND(SUM(G39:G41),2)</f>
        <v>0</v>
      </c>
    </row>
    <row r="42" spans="1:9" ht="27.6">
      <c r="A42" s="192" t="s">
        <v>166</v>
      </c>
      <c r="B42" s="377" t="s">
        <v>167</v>
      </c>
      <c r="C42" s="378" t="s">
        <v>168</v>
      </c>
      <c r="D42" s="240" t="s">
        <v>124</v>
      </c>
      <c r="E42" s="379">
        <v>1.1000000000000001</v>
      </c>
      <c r="F42" s="380"/>
      <c r="G42" s="197">
        <f t="shared" si="3"/>
        <v>0</v>
      </c>
      <c r="H42" s="391"/>
      <c r="I42" s="392"/>
    </row>
    <row r="43" spans="1:9" ht="28.2" thickBot="1">
      <c r="A43" s="198" t="s">
        <v>166</v>
      </c>
      <c r="B43" s="381" t="s">
        <v>169</v>
      </c>
      <c r="C43" s="382" t="s">
        <v>170</v>
      </c>
      <c r="D43" s="431" t="s">
        <v>124</v>
      </c>
      <c r="E43" s="383">
        <v>1.1000000000000001</v>
      </c>
      <c r="F43" s="384"/>
      <c r="G43" s="169">
        <f t="shared" si="3"/>
        <v>0</v>
      </c>
      <c r="H43" s="391"/>
      <c r="I43" s="392"/>
    </row>
    <row r="44" spans="1:9" ht="28.2" thickBot="1">
      <c r="A44" s="199" t="s">
        <v>166</v>
      </c>
      <c r="B44" s="393" t="s">
        <v>171</v>
      </c>
      <c r="C44" s="394" t="s">
        <v>172</v>
      </c>
      <c r="D44" s="429" t="s">
        <v>20</v>
      </c>
      <c r="E44" s="395">
        <v>6.3</v>
      </c>
      <c r="F44" s="396"/>
      <c r="G44" s="175">
        <f t="shared" si="3"/>
        <v>0</v>
      </c>
      <c r="H44" s="389" t="s">
        <v>173</v>
      </c>
      <c r="I44" s="390">
        <f>ROUND(SUM(G42:G44),2)</f>
        <v>0</v>
      </c>
    </row>
    <row r="45" spans="1:9" ht="27.6">
      <c r="A45" s="192" t="s">
        <v>174</v>
      </c>
      <c r="B45" s="377" t="s">
        <v>175</v>
      </c>
      <c r="C45" s="378" t="s">
        <v>176</v>
      </c>
      <c r="D45" s="240" t="s">
        <v>124</v>
      </c>
      <c r="E45" s="379">
        <v>25.8</v>
      </c>
      <c r="F45" s="432"/>
      <c r="G45" s="197">
        <f t="shared" si="3"/>
        <v>0</v>
      </c>
      <c r="H45" s="402"/>
      <c r="I45" s="403"/>
    </row>
    <row r="46" spans="1:9" ht="27.6">
      <c r="A46" s="198" t="s">
        <v>174</v>
      </c>
      <c r="B46" s="381" t="s">
        <v>177</v>
      </c>
      <c r="C46" s="382" t="s">
        <v>178</v>
      </c>
      <c r="D46" s="431" t="s">
        <v>124</v>
      </c>
      <c r="E46" s="383">
        <v>12</v>
      </c>
      <c r="F46" s="433"/>
      <c r="G46" s="169">
        <f t="shared" si="3"/>
        <v>0</v>
      </c>
      <c r="H46" s="402"/>
      <c r="I46" s="403"/>
    </row>
    <row r="47" spans="1:9" ht="27.6">
      <c r="A47" s="198" t="s">
        <v>174</v>
      </c>
      <c r="B47" s="381" t="s">
        <v>179</v>
      </c>
      <c r="C47" s="382" t="s">
        <v>180</v>
      </c>
      <c r="D47" s="431" t="s">
        <v>124</v>
      </c>
      <c r="E47" s="383">
        <v>6.4</v>
      </c>
      <c r="F47" s="433"/>
      <c r="G47" s="169">
        <f t="shared" si="3"/>
        <v>0</v>
      </c>
      <c r="H47" s="402"/>
      <c r="I47" s="403"/>
    </row>
    <row r="48" spans="1:9" ht="27.6">
      <c r="A48" s="198" t="s">
        <v>174</v>
      </c>
      <c r="B48" s="381" t="s">
        <v>181</v>
      </c>
      <c r="C48" s="382" t="s">
        <v>182</v>
      </c>
      <c r="D48" s="431" t="s">
        <v>124</v>
      </c>
      <c r="E48" s="383">
        <v>2.8</v>
      </c>
      <c r="F48" s="433"/>
      <c r="G48" s="169">
        <f t="shared" si="3"/>
        <v>0</v>
      </c>
      <c r="H48" s="402"/>
      <c r="I48" s="403"/>
    </row>
    <row r="49" spans="1:9" ht="27.6">
      <c r="A49" s="198" t="s">
        <v>174</v>
      </c>
      <c r="B49" s="381" t="s">
        <v>183</v>
      </c>
      <c r="C49" s="382" t="s">
        <v>184</v>
      </c>
      <c r="D49" s="431" t="s">
        <v>124</v>
      </c>
      <c r="E49" s="383">
        <v>2.7</v>
      </c>
      <c r="F49" s="433"/>
      <c r="G49" s="169">
        <f t="shared" si="3"/>
        <v>0</v>
      </c>
      <c r="H49" s="402"/>
      <c r="I49" s="403"/>
    </row>
    <row r="50" spans="1:9" ht="27.6">
      <c r="A50" s="198" t="s">
        <v>174</v>
      </c>
      <c r="B50" s="381" t="s">
        <v>185</v>
      </c>
      <c r="C50" s="382" t="s">
        <v>186</v>
      </c>
      <c r="D50" s="431" t="s">
        <v>124</v>
      </c>
      <c r="E50" s="383">
        <v>1.5</v>
      </c>
      <c r="F50" s="433"/>
      <c r="G50" s="169">
        <f t="shared" si="3"/>
        <v>0</v>
      </c>
      <c r="H50" s="402"/>
      <c r="I50" s="403"/>
    </row>
    <row r="51" spans="1:9" ht="27.6">
      <c r="A51" s="198" t="s">
        <v>174</v>
      </c>
      <c r="B51" s="381" t="s">
        <v>187</v>
      </c>
      <c r="C51" s="382" t="s">
        <v>188</v>
      </c>
      <c r="D51" s="431" t="s">
        <v>124</v>
      </c>
      <c r="E51" s="383">
        <v>0.4</v>
      </c>
      <c r="F51" s="433"/>
      <c r="G51" s="169">
        <f>ROUND((E51*F51),2)</f>
        <v>0</v>
      </c>
      <c r="H51" s="402"/>
      <c r="I51" s="403"/>
    </row>
    <row r="52" spans="1:9" ht="27.6">
      <c r="A52" s="198" t="s">
        <v>174</v>
      </c>
      <c r="B52" s="381" t="s">
        <v>189</v>
      </c>
      <c r="C52" s="382" t="s">
        <v>190</v>
      </c>
      <c r="D52" s="431" t="s">
        <v>20</v>
      </c>
      <c r="E52" s="383">
        <v>6</v>
      </c>
      <c r="F52" s="433"/>
      <c r="G52" s="169">
        <f t="shared" si="3"/>
        <v>0</v>
      </c>
      <c r="H52" s="402"/>
      <c r="I52" s="403"/>
    </row>
    <row r="53" spans="1:9" ht="28.2" thickBot="1">
      <c r="A53" s="198" t="s">
        <v>174</v>
      </c>
      <c r="B53" s="381" t="s">
        <v>191</v>
      </c>
      <c r="C53" s="382" t="s">
        <v>192</v>
      </c>
      <c r="D53" s="431" t="s">
        <v>20</v>
      </c>
      <c r="E53" s="383">
        <v>3</v>
      </c>
      <c r="F53" s="433"/>
      <c r="G53" s="169">
        <f t="shared" si="3"/>
        <v>0</v>
      </c>
      <c r="H53" s="402"/>
      <c r="I53" s="403"/>
    </row>
    <row r="54" spans="1:9" ht="28.2" thickBot="1">
      <c r="A54" s="199" t="s">
        <v>174</v>
      </c>
      <c r="B54" s="393" t="s">
        <v>193</v>
      </c>
      <c r="C54" s="394" t="s">
        <v>194</v>
      </c>
      <c r="D54" s="429" t="s">
        <v>20</v>
      </c>
      <c r="E54" s="395">
        <v>6</v>
      </c>
      <c r="F54" s="434"/>
      <c r="G54" s="175">
        <f t="shared" si="3"/>
        <v>0</v>
      </c>
      <c r="H54" s="389" t="s">
        <v>195</v>
      </c>
      <c r="I54" s="390">
        <f>ROUND(SUM(G45:G54),2)</f>
        <v>0</v>
      </c>
    </row>
    <row r="55" spans="1:9" ht="28.2" thickBot="1">
      <c r="A55" s="192" t="s">
        <v>196</v>
      </c>
      <c r="B55" s="379" t="s">
        <v>197</v>
      </c>
      <c r="C55" s="378" t="s">
        <v>127</v>
      </c>
      <c r="D55" s="240" t="s">
        <v>52</v>
      </c>
      <c r="E55" s="379">
        <v>5</v>
      </c>
      <c r="F55" s="432"/>
      <c r="G55" s="197">
        <f t="shared" si="3"/>
        <v>0</v>
      </c>
      <c r="H55" s="403"/>
      <c r="I55" s="403"/>
    </row>
    <row r="56" spans="1:9" ht="28.2" thickBot="1">
      <c r="A56" s="228" t="s">
        <v>196</v>
      </c>
      <c r="B56" s="387" t="s">
        <v>198</v>
      </c>
      <c r="C56" s="386" t="s">
        <v>129</v>
      </c>
      <c r="D56" s="435" t="s">
        <v>124</v>
      </c>
      <c r="E56" s="387">
        <v>18.2</v>
      </c>
      <c r="F56" s="436"/>
      <c r="G56" s="233">
        <f>ROUND((E56*F56),2)</f>
        <v>0</v>
      </c>
      <c r="H56" s="389" t="s">
        <v>199</v>
      </c>
      <c r="I56" s="390">
        <f>ROUND(SUM(G55:G56),2)</f>
        <v>0</v>
      </c>
    </row>
    <row r="57" spans="1:9" ht="28.2" thickBot="1">
      <c r="A57" s="285" t="s">
        <v>200</v>
      </c>
      <c r="B57" s="437" t="s">
        <v>201</v>
      </c>
      <c r="C57" s="438" t="s">
        <v>202</v>
      </c>
      <c r="D57" s="439" t="s">
        <v>49</v>
      </c>
      <c r="E57" s="437">
        <v>1</v>
      </c>
      <c r="F57" s="440"/>
      <c r="G57" s="361">
        <f>ROUND((E57*F57),2)</f>
        <v>0</v>
      </c>
      <c r="H57" s="389" t="s">
        <v>203</v>
      </c>
      <c r="I57" s="390">
        <f>ROUND(SUM(G57),2)</f>
        <v>0</v>
      </c>
    </row>
    <row r="58" spans="1:9" ht="42" thickBot="1">
      <c r="F58" s="411" t="s">
        <v>204</v>
      </c>
      <c r="G58" s="412">
        <f>SUM(G24:G57)</f>
        <v>0</v>
      </c>
    </row>
    <row r="59" spans="1:9" ht="14.4" thickBot="1"/>
    <row r="60" spans="1:9">
      <c r="A60" s="446" t="s">
        <v>205</v>
      </c>
      <c r="B60" s="447"/>
      <c r="C60" s="447"/>
      <c r="D60" s="447"/>
      <c r="E60" s="447"/>
      <c r="F60" s="447"/>
      <c r="G60" s="448"/>
    </row>
    <row r="61" spans="1:9" ht="28.2" thickBot="1">
      <c r="A61" s="372" t="s">
        <v>2</v>
      </c>
      <c r="B61" s="373" t="s">
        <v>3</v>
      </c>
      <c r="C61" s="373" t="s">
        <v>4</v>
      </c>
      <c r="D61" s="373" t="s">
        <v>5</v>
      </c>
      <c r="E61" s="374" t="s">
        <v>6</v>
      </c>
      <c r="F61" s="375" t="s">
        <v>7</v>
      </c>
      <c r="G61" s="376" t="s">
        <v>8</v>
      </c>
    </row>
    <row r="62" spans="1:9">
      <c r="A62" s="192" t="s">
        <v>117</v>
      </c>
      <c r="B62" s="377" t="s">
        <v>118</v>
      </c>
      <c r="C62" s="378" t="s">
        <v>134</v>
      </c>
      <c r="D62" s="379" t="s">
        <v>49</v>
      </c>
      <c r="E62" s="379">
        <v>1</v>
      </c>
      <c r="F62" s="380"/>
      <c r="G62" s="197">
        <f>ROUND((E62*F62),2)</f>
        <v>0</v>
      </c>
    </row>
    <row r="63" spans="1:9">
      <c r="A63" s="198" t="s">
        <v>117</v>
      </c>
      <c r="B63" s="381" t="s">
        <v>120</v>
      </c>
      <c r="C63" s="382" t="s">
        <v>135</v>
      </c>
      <c r="D63" s="383" t="s">
        <v>20</v>
      </c>
      <c r="E63" s="383">
        <v>14</v>
      </c>
      <c r="F63" s="384"/>
      <c r="G63" s="169">
        <f t="shared" ref="G63" si="4">ROUND((E63*F63),2)</f>
        <v>0</v>
      </c>
    </row>
    <row r="64" spans="1:9">
      <c r="A64" s="198" t="s">
        <v>117</v>
      </c>
      <c r="B64" s="381" t="s">
        <v>122</v>
      </c>
      <c r="C64" s="382" t="s">
        <v>136</v>
      </c>
      <c r="D64" s="383" t="s">
        <v>20</v>
      </c>
      <c r="E64" s="383">
        <v>7</v>
      </c>
      <c r="F64" s="384"/>
      <c r="G64" s="169">
        <f>ROUND((E64*F64),2)</f>
        <v>0</v>
      </c>
    </row>
    <row r="65" spans="1:9">
      <c r="A65" s="198" t="s">
        <v>117</v>
      </c>
      <c r="B65" s="381" t="s">
        <v>137</v>
      </c>
      <c r="C65" s="382" t="s">
        <v>138</v>
      </c>
      <c r="D65" s="383" t="s">
        <v>124</v>
      </c>
      <c r="E65" s="383">
        <v>14.6</v>
      </c>
      <c r="F65" s="384"/>
      <c r="G65" s="169">
        <f t="shared" ref="G65:G72" si="5">ROUND((E65*F65),2)</f>
        <v>0</v>
      </c>
    </row>
    <row r="66" spans="1:9">
      <c r="A66" s="198" t="s">
        <v>117</v>
      </c>
      <c r="B66" s="381" t="s">
        <v>139</v>
      </c>
      <c r="C66" s="382" t="s">
        <v>140</v>
      </c>
      <c r="D66" s="383" t="s">
        <v>124</v>
      </c>
      <c r="E66" s="383">
        <v>4.8</v>
      </c>
      <c r="F66" s="384"/>
      <c r="G66" s="169">
        <f t="shared" si="5"/>
        <v>0</v>
      </c>
    </row>
    <row r="67" spans="1:9">
      <c r="A67" s="198" t="s">
        <v>117</v>
      </c>
      <c r="B67" s="381" t="s">
        <v>141</v>
      </c>
      <c r="C67" s="382" t="s">
        <v>142</v>
      </c>
      <c r="D67" s="383" t="s">
        <v>124</v>
      </c>
      <c r="E67" s="383">
        <v>10.6</v>
      </c>
      <c r="F67" s="384"/>
      <c r="G67" s="169">
        <f t="shared" si="5"/>
        <v>0</v>
      </c>
    </row>
    <row r="68" spans="1:9" ht="27.6">
      <c r="A68" s="198" t="s">
        <v>117</v>
      </c>
      <c r="B68" s="381" t="s">
        <v>143</v>
      </c>
      <c r="C68" s="382" t="s">
        <v>144</v>
      </c>
      <c r="D68" s="383" t="s">
        <v>124</v>
      </c>
      <c r="E68" s="383">
        <v>2.5</v>
      </c>
      <c r="F68" s="384"/>
      <c r="G68" s="169">
        <f t="shared" si="5"/>
        <v>0</v>
      </c>
    </row>
    <row r="69" spans="1:9" ht="27.6">
      <c r="A69" s="198" t="s">
        <v>117</v>
      </c>
      <c r="B69" s="381" t="s">
        <v>145</v>
      </c>
      <c r="C69" s="382" t="s">
        <v>146</v>
      </c>
      <c r="D69" s="383" t="s">
        <v>124</v>
      </c>
      <c r="E69" s="383">
        <v>0.3</v>
      </c>
      <c r="F69" s="384"/>
      <c r="G69" s="169">
        <f t="shared" si="5"/>
        <v>0</v>
      </c>
    </row>
    <row r="70" spans="1:9">
      <c r="A70" s="198" t="s">
        <v>117</v>
      </c>
      <c r="B70" s="381" t="s">
        <v>147</v>
      </c>
      <c r="C70" s="382" t="s">
        <v>150</v>
      </c>
      <c r="D70" s="383" t="s">
        <v>151</v>
      </c>
      <c r="E70" s="383">
        <v>0.21</v>
      </c>
      <c r="F70" s="384"/>
      <c r="G70" s="169">
        <f t="shared" si="5"/>
        <v>0</v>
      </c>
    </row>
    <row r="71" spans="1:9">
      <c r="A71" s="198" t="s">
        <v>117</v>
      </c>
      <c r="B71" s="381" t="s">
        <v>149</v>
      </c>
      <c r="C71" s="385" t="s">
        <v>148</v>
      </c>
      <c r="D71" s="383" t="s">
        <v>20</v>
      </c>
      <c r="E71" s="383">
        <v>14.6</v>
      </c>
      <c r="F71" s="384"/>
      <c r="G71" s="169">
        <f t="shared" si="5"/>
        <v>0</v>
      </c>
    </row>
    <row r="72" spans="1:9" ht="27.6">
      <c r="A72" s="198" t="s">
        <v>117</v>
      </c>
      <c r="B72" s="78" t="s">
        <v>152</v>
      </c>
      <c r="C72" s="382" t="s">
        <v>153</v>
      </c>
      <c r="D72" s="383" t="s">
        <v>154</v>
      </c>
      <c r="E72" s="383">
        <v>0.51</v>
      </c>
      <c r="F72" s="384"/>
      <c r="G72" s="169">
        <f t="shared" si="5"/>
        <v>0</v>
      </c>
    </row>
    <row r="73" spans="1:9">
      <c r="A73" s="198" t="s">
        <v>117</v>
      </c>
      <c r="B73" s="78" t="s">
        <v>155</v>
      </c>
      <c r="C73" s="382" t="s">
        <v>156</v>
      </c>
      <c r="D73" s="383" t="s">
        <v>52</v>
      </c>
      <c r="E73" s="383">
        <v>2</v>
      </c>
      <c r="F73" s="384"/>
      <c r="G73" s="169">
        <f>ROUND((E73*F73),2)</f>
        <v>0</v>
      </c>
    </row>
    <row r="74" spans="1:9">
      <c r="A74" s="198" t="s">
        <v>117</v>
      </c>
      <c r="B74" s="78" t="s">
        <v>157</v>
      </c>
      <c r="C74" s="382" t="s">
        <v>121</v>
      </c>
      <c r="D74" s="383" t="s">
        <v>52</v>
      </c>
      <c r="E74" s="383">
        <v>4</v>
      </c>
      <c r="F74" s="384"/>
      <c r="G74" s="169">
        <f t="shared" ref="G74:G78" si="6">ROUND((E74*F74),2)</f>
        <v>0</v>
      </c>
    </row>
    <row r="75" spans="1:9" ht="14.4" thickBot="1">
      <c r="A75" s="198" t="s">
        <v>117</v>
      </c>
      <c r="B75" s="78" t="s">
        <v>158</v>
      </c>
      <c r="C75" s="382" t="s">
        <v>123</v>
      </c>
      <c r="D75" s="383" t="s">
        <v>124</v>
      </c>
      <c r="E75" s="383">
        <v>16</v>
      </c>
      <c r="F75" s="384"/>
      <c r="G75" s="169">
        <f t="shared" si="6"/>
        <v>0</v>
      </c>
    </row>
    <row r="76" spans="1:9" ht="28.2" thickBot="1">
      <c r="A76" s="199" t="s">
        <v>117</v>
      </c>
      <c r="B76" s="187" t="s">
        <v>159</v>
      </c>
      <c r="C76" s="394" t="s">
        <v>160</v>
      </c>
      <c r="D76" s="395" t="s">
        <v>154</v>
      </c>
      <c r="E76" s="395">
        <v>10.6</v>
      </c>
      <c r="F76" s="396"/>
      <c r="G76" s="175">
        <f t="shared" si="6"/>
        <v>0</v>
      </c>
      <c r="H76" s="389" t="s">
        <v>93</v>
      </c>
      <c r="I76" s="390">
        <f>ROUND(SUM(G62:G76),2)</f>
        <v>0</v>
      </c>
    </row>
    <row r="77" spans="1:9">
      <c r="A77" s="192" t="s">
        <v>161</v>
      </c>
      <c r="B77" s="377" t="s">
        <v>126</v>
      </c>
      <c r="C77" s="378" t="s">
        <v>162</v>
      </c>
      <c r="D77" s="240" t="s">
        <v>124</v>
      </c>
      <c r="E77" s="240">
        <v>5</v>
      </c>
      <c r="F77" s="380"/>
      <c r="G77" s="197">
        <f t="shared" si="6"/>
        <v>0</v>
      </c>
      <c r="H77" s="391"/>
      <c r="I77" s="392"/>
    </row>
    <row r="78" spans="1:9" ht="28.2" thickBot="1">
      <c r="A78" s="198" t="s">
        <v>161</v>
      </c>
      <c r="B78" s="381" t="s">
        <v>128</v>
      </c>
      <c r="C78" s="382" t="s">
        <v>163</v>
      </c>
      <c r="D78" s="431" t="s">
        <v>151</v>
      </c>
      <c r="E78" s="431">
        <v>0.3</v>
      </c>
      <c r="F78" s="384"/>
      <c r="G78" s="169">
        <f t="shared" si="6"/>
        <v>0</v>
      </c>
      <c r="H78" s="391"/>
      <c r="I78" s="392"/>
    </row>
    <row r="79" spans="1:9" ht="28.2" thickBot="1">
      <c r="A79" s="199" t="s">
        <v>161</v>
      </c>
      <c r="B79" s="393" t="s">
        <v>164</v>
      </c>
      <c r="C79" s="394" t="s">
        <v>165</v>
      </c>
      <c r="D79" s="429" t="s">
        <v>124</v>
      </c>
      <c r="E79" s="429">
        <v>5</v>
      </c>
      <c r="F79" s="396"/>
      <c r="G79" s="175">
        <f>ROUND((E79*F79),2)</f>
        <v>0</v>
      </c>
      <c r="H79" s="389" t="s">
        <v>110</v>
      </c>
      <c r="I79" s="390">
        <f>ROUND(SUM(G77:G79),2)</f>
        <v>0</v>
      </c>
    </row>
    <row r="80" spans="1:9" ht="27.6">
      <c r="A80" s="192" t="s">
        <v>166</v>
      </c>
      <c r="B80" s="377" t="s">
        <v>167</v>
      </c>
      <c r="C80" s="378" t="s">
        <v>206</v>
      </c>
      <c r="D80" s="240" t="s">
        <v>124</v>
      </c>
      <c r="E80" s="379">
        <v>2.5</v>
      </c>
      <c r="F80" s="380"/>
      <c r="G80" s="197">
        <f t="shared" ref="G80:G88" si="7">ROUND((E80*F80),2)</f>
        <v>0</v>
      </c>
      <c r="H80" s="391"/>
      <c r="I80" s="392"/>
    </row>
    <row r="81" spans="1:9" ht="28.2" thickBot="1">
      <c r="A81" s="198" t="s">
        <v>166</v>
      </c>
      <c r="B81" s="381" t="s">
        <v>169</v>
      </c>
      <c r="C81" s="382" t="s">
        <v>170</v>
      </c>
      <c r="D81" s="431" t="s">
        <v>124</v>
      </c>
      <c r="E81" s="383">
        <v>2.5</v>
      </c>
      <c r="F81" s="384"/>
      <c r="G81" s="169">
        <f t="shared" si="7"/>
        <v>0</v>
      </c>
      <c r="H81" s="391"/>
      <c r="I81" s="392"/>
    </row>
    <row r="82" spans="1:9" ht="28.2" thickBot="1">
      <c r="A82" s="199" t="s">
        <v>166</v>
      </c>
      <c r="B82" s="393" t="s">
        <v>171</v>
      </c>
      <c r="C82" s="394" t="s">
        <v>172</v>
      </c>
      <c r="D82" s="429" t="s">
        <v>20</v>
      </c>
      <c r="E82" s="395">
        <v>14.6</v>
      </c>
      <c r="F82" s="396"/>
      <c r="G82" s="175">
        <f t="shared" si="7"/>
        <v>0</v>
      </c>
      <c r="H82" s="389" t="s">
        <v>173</v>
      </c>
      <c r="I82" s="390">
        <f>ROUND(SUM(G80:G82),2)</f>
        <v>0</v>
      </c>
    </row>
    <row r="83" spans="1:9" ht="27.6">
      <c r="A83" s="192" t="s">
        <v>174</v>
      </c>
      <c r="B83" s="377" t="s">
        <v>175</v>
      </c>
      <c r="C83" s="378" t="s">
        <v>176</v>
      </c>
      <c r="D83" s="240" t="s">
        <v>124</v>
      </c>
      <c r="E83" s="379">
        <v>32.799999999999997</v>
      </c>
      <c r="F83" s="432"/>
      <c r="G83" s="197">
        <f t="shared" si="7"/>
        <v>0</v>
      </c>
      <c r="H83" s="402"/>
      <c r="I83" s="403"/>
    </row>
    <row r="84" spans="1:9" ht="27.6">
      <c r="A84" s="198" t="s">
        <v>174</v>
      </c>
      <c r="B84" s="381" t="s">
        <v>177</v>
      </c>
      <c r="C84" s="382" t="s">
        <v>178</v>
      </c>
      <c r="D84" s="431" t="s">
        <v>124</v>
      </c>
      <c r="E84" s="383">
        <v>12</v>
      </c>
      <c r="F84" s="433"/>
      <c r="G84" s="169">
        <f t="shared" si="7"/>
        <v>0</v>
      </c>
      <c r="H84" s="402"/>
      <c r="I84" s="403"/>
    </row>
    <row r="85" spans="1:9" ht="27.6">
      <c r="A85" s="198" t="s">
        <v>174</v>
      </c>
      <c r="B85" s="381" t="s">
        <v>179</v>
      </c>
      <c r="C85" s="382" t="s">
        <v>180</v>
      </c>
      <c r="D85" s="431" t="s">
        <v>124</v>
      </c>
      <c r="E85" s="383">
        <v>10.6</v>
      </c>
      <c r="F85" s="433"/>
      <c r="G85" s="169">
        <f t="shared" si="7"/>
        <v>0</v>
      </c>
      <c r="H85" s="402"/>
      <c r="I85" s="403"/>
    </row>
    <row r="86" spans="1:9" ht="27.6">
      <c r="A86" s="198" t="s">
        <v>174</v>
      </c>
      <c r="B86" s="381" t="s">
        <v>181</v>
      </c>
      <c r="C86" s="382" t="s">
        <v>182</v>
      </c>
      <c r="D86" s="431" t="s">
        <v>124</v>
      </c>
      <c r="E86" s="383">
        <v>3.7</v>
      </c>
      <c r="F86" s="433"/>
      <c r="G86" s="169">
        <f t="shared" si="7"/>
        <v>0</v>
      </c>
      <c r="H86" s="402"/>
      <c r="I86" s="403"/>
    </row>
    <row r="87" spans="1:9" ht="27.6">
      <c r="A87" s="198" t="s">
        <v>174</v>
      </c>
      <c r="B87" s="381" t="s">
        <v>183</v>
      </c>
      <c r="C87" s="382" t="s">
        <v>184</v>
      </c>
      <c r="D87" s="431" t="s">
        <v>124</v>
      </c>
      <c r="E87" s="383">
        <v>2.5</v>
      </c>
      <c r="F87" s="433"/>
      <c r="G87" s="169">
        <f t="shared" si="7"/>
        <v>0</v>
      </c>
      <c r="H87" s="402"/>
      <c r="I87" s="403"/>
    </row>
    <row r="88" spans="1:9" ht="27.6">
      <c r="A88" s="198" t="s">
        <v>174</v>
      </c>
      <c r="B88" s="381" t="s">
        <v>185</v>
      </c>
      <c r="C88" s="382" t="s">
        <v>186</v>
      </c>
      <c r="D88" s="431" t="s">
        <v>124</v>
      </c>
      <c r="E88" s="383">
        <v>3.7</v>
      </c>
      <c r="F88" s="433"/>
      <c r="G88" s="169">
        <f t="shared" si="7"/>
        <v>0</v>
      </c>
      <c r="H88" s="402"/>
      <c r="I88" s="403"/>
    </row>
    <row r="89" spans="1:9" ht="27.6">
      <c r="A89" s="198" t="s">
        <v>174</v>
      </c>
      <c r="B89" s="381" t="s">
        <v>187</v>
      </c>
      <c r="C89" s="382" t="s">
        <v>188</v>
      </c>
      <c r="D89" s="431" t="s">
        <v>124</v>
      </c>
      <c r="E89" s="383">
        <v>0.3</v>
      </c>
      <c r="F89" s="433"/>
      <c r="G89" s="169">
        <f>ROUND((E89*F89),2)</f>
        <v>0</v>
      </c>
      <c r="H89" s="402"/>
      <c r="I89" s="403"/>
    </row>
    <row r="90" spans="1:9" ht="27.6">
      <c r="A90" s="198" t="s">
        <v>174</v>
      </c>
      <c r="B90" s="381" t="s">
        <v>189</v>
      </c>
      <c r="C90" s="382" t="s">
        <v>190</v>
      </c>
      <c r="D90" s="431" t="s">
        <v>20</v>
      </c>
      <c r="E90" s="383">
        <v>14</v>
      </c>
      <c r="F90" s="433"/>
      <c r="G90" s="169">
        <f t="shared" ref="G90:G93" si="8">ROUND((E90*F90),2)</f>
        <v>0</v>
      </c>
      <c r="H90" s="402"/>
      <c r="I90" s="403"/>
    </row>
    <row r="91" spans="1:9" ht="28.2" thickBot="1">
      <c r="A91" s="198" t="s">
        <v>174</v>
      </c>
      <c r="B91" s="381" t="s">
        <v>191</v>
      </c>
      <c r="C91" s="382" t="s">
        <v>192</v>
      </c>
      <c r="D91" s="431" t="s">
        <v>20</v>
      </c>
      <c r="E91" s="383">
        <v>3</v>
      </c>
      <c r="F91" s="433"/>
      <c r="G91" s="169">
        <f t="shared" si="8"/>
        <v>0</v>
      </c>
      <c r="H91" s="402"/>
      <c r="I91" s="403"/>
    </row>
    <row r="92" spans="1:9" ht="28.2" thickBot="1">
      <c r="A92" s="199" t="s">
        <v>174</v>
      </c>
      <c r="B92" s="393" t="s">
        <v>193</v>
      </c>
      <c r="C92" s="394" t="s">
        <v>194</v>
      </c>
      <c r="D92" s="429" t="s">
        <v>20</v>
      </c>
      <c r="E92" s="395">
        <v>14</v>
      </c>
      <c r="F92" s="434"/>
      <c r="G92" s="175">
        <f t="shared" si="8"/>
        <v>0</v>
      </c>
      <c r="H92" s="389" t="s">
        <v>195</v>
      </c>
      <c r="I92" s="390">
        <f>ROUND(SUM(G83:G92),2)</f>
        <v>0</v>
      </c>
    </row>
    <row r="93" spans="1:9" ht="14.4" thickBot="1">
      <c r="A93" s="192" t="s">
        <v>196</v>
      </c>
      <c r="B93" s="379" t="s">
        <v>197</v>
      </c>
      <c r="C93" s="378" t="s">
        <v>207</v>
      </c>
      <c r="D93" s="240" t="s">
        <v>52</v>
      </c>
      <c r="E93" s="379">
        <v>4</v>
      </c>
      <c r="F93" s="432"/>
      <c r="G93" s="197">
        <f t="shared" si="8"/>
        <v>0</v>
      </c>
      <c r="H93" s="403"/>
      <c r="I93" s="403"/>
    </row>
    <row r="94" spans="1:9" ht="28.2" thickBot="1">
      <c r="A94" s="199" t="s">
        <v>196</v>
      </c>
      <c r="B94" s="395" t="s">
        <v>198</v>
      </c>
      <c r="C94" s="394" t="s">
        <v>129</v>
      </c>
      <c r="D94" s="429" t="s">
        <v>124</v>
      </c>
      <c r="E94" s="395">
        <v>18.2</v>
      </c>
      <c r="F94" s="434"/>
      <c r="G94" s="175">
        <f>ROUND((E94*F94),2)</f>
        <v>0</v>
      </c>
      <c r="H94" s="389" t="s">
        <v>199</v>
      </c>
      <c r="I94" s="390">
        <f>ROUND(SUM(G93:G94),2)</f>
        <v>0</v>
      </c>
    </row>
    <row r="95" spans="1:9" ht="28.2" thickBot="1">
      <c r="A95" s="285" t="s">
        <v>200</v>
      </c>
      <c r="B95" s="437" t="s">
        <v>201</v>
      </c>
      <c r="C95" s="438" t="s">
        <v>202</v>
      </c>
      <c r="D95" s="439" t="s">
        <v>49</v>
      </c>
      <c r="E95" s="437">
        <v>1</v>
      </c>
      <c r="F95" s="440"/>
      <c r="G95" s="361">
        <f>ROUND((E95*F95),2)</f>
        <v>0</v>
      </c>
      <c r="H95" s="389" t="s">
        <v>203</v>
      </c>
      <c r="I95" s="390">
        <f>ROUND(SUM(G95),2)</f>
        <v>0</v>
      </c>
    </row>
    <row r="96" spans="1:9" ht="42" thickBot="1">
      <c r="F96" s="411" t="s">
        <v>208</v>
      </c>
      <c r="G96" s="412">
        <f>SUM(G62:G95)</f>
        <v>0</v>
      </c>
    </row>
  </sheetData>
  <mergeCells count="5">
    <mergeCell ref="A1:G1"/>
    <mergeCell ref="A3:G3"/>
    <mergeCell ref="A13:G13"/>
    <mergeCell ref="A22:G22"/>
    <mergeCell ref="A60:G60"/>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9A26-D132-41C2-9EC3-ED8C70751C89}">
  <dimension ref="A1:I58"/>
  <sheetViews>
    <sheetView topLeftCell="E47" zoomScale="70" zoomScaleNormal="70" workbookViewId="0">
      <selection activeCell="H45" sqref="H45"/>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722</v>
      </c>
      <c r="B3" s="453"/>
      <c r="C3" s="453"/>
      <c r="D3" s="453"/>
      <c r="E3" s="453"/>
      <c r="F3" s="453"/>
      <c r="G3" s="453"/>
      <c r="H3" s="45"/>
      <c r="I3" s="45"/>
    </row>
    <row r="4" spans="1:9" ht="33" customHeight="1">
      <c r="A4" s="453" t="s">
        <v>243</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193" t="s">
        <v>743</v>
      </c>
      <c r="C6" s="194" t="s">
        <v>744</v>
      </c>
      <c r="D6" s="195" t="s">
        <v>657</v>
      </c>
      <c r="E6" s="195" t="s">
        <v>657</v>
      </c>
      <c r="F6" s="196"/>
      <c r="G6" s="197"/>
      <c r="H6" s="46"/>
      <c r="I6" s="46"/>
    </row>
    <row r="7" spans="1:9" ht="33" customHeight="1">
      <c r="A7" s="198" t="s">
        <v>245</v>
      </c>
      <c r="B7" s="68" t="s">
        <v>745</v>
      </c>
      <c r="C7" s="69" t="s">
        <v>746</v>
      </c>
      <c r="D7" s="70" t="s">
        <v>657</v>
      </c>
      <c r="E7" s="70" t="s">
        <v>657</v>
      </c>
      <c r="F7" s="42"/>
      <c r="G7" s="169"/>
      <c r="H7" s="46"/>
      <c r="I7" s="46"/>
    </row>
    <row r="8" spans="1:9" ht="33" customHeight="1">
      <c r="A8" s="198" t="s">
        <v>245</v>
      </c>
      <c r="B8" s="68" t="s">
        <v>747</v>
      </c>
      <c r="C8" s="48" t="s">
        <v>249</v>
      </c>
      <c r="D8" s="49" t="s">
        <v>20</v>
      </c>
      <c r="E8" s="50">
        <v>29</v>
      </c>
      <c r="F8" s="42"/>
      <c r="G8" s="169">
        <f t="shared" ref="G8:G27" si="0">ROUND((E8*F8),2)</f>
        <v>0</v>
      </c>
      <c r="H8" s="46"/>
      <c r="I8" s="46"/>
    </row>
    <row r="9" spans="1:9" ht="33" customHeight="1">
      <c r="A9" s="198" t="s">
        <v>245</v>
      </c>
      <c r="B9" s="68" t="s">
        <v>748</v>
      </c>
      <c r="C9" s="48" t="s">
        <v>251</v>
      </c>
      <c r="D9" s="49" t="s">
        <v>20</v>
      </c>
      <c r="E9" s="50">
        <v>14</v>
      </c>
      <c r="F9" s="42"/>
      <c r="G9" s="169">
        <f t="shared" si="0"/>
        <v>0</v>
      </c>
      <c r="H9" s="46"/>
      <c r="I9" s="46"/>
    </row>
    <row r="10" spans="1:9" ht="33" customHeight="1">
      <c r="A10" s="198" t="s">
        <v>245</v>
      </c>
      <c r="B10" s="68" t="s">
        <v>749</v>
      </c>
      <c r="C10" s="48" t="s">
        <v>253</v>
      </c>
      <c r="D10" s="49" t="s">
        <v>20</v>
      </c>
      <c r="E10" s="50">
        <v>23</v>
      </c>
      <c r="F10" s="42"/>
      <c r="G10" s="169">
        <f t="shared" si="0"/>
        <v>0</v>
      </c>
      <c r="H10" s="46"/>
      <c r="I10" s="46"/>
    </row>
    <row r="11" spans="1:9" ht="33" customHeight="1">
      <c r="A11" s="198" t="s">
        <v>245</v>
      </c>
      <c r="B11" s="68" t="s">
        <v>750</v>
      </c>
      <c r="C11" s="48" t="s">
        <v>806</v>
      </c>
      <c r="D11" s="49" t="s">
        <v>20</v>
      </c>
      <c r="E11" s="50">
        <v>20</v>
      </c>
      <c r="F11" s="42"/>
      <c r="G11" s="169">
        <f t="shared" si="0"/>
        <v>0</v>
      </c>
      <c r="H11" s="46"/>
      <c r="I11" s="46"/>
    </row>
    <row r="12" spans="1:9" ht="33" customHeight="1">
      <c r="A12" s="198" t="s">
        <v>245</v>
      </c>
      <c r="B12" s="68" t="s">
        <v>751</v>
      </c>
      <c r="C12" s="48" t="s">
        <v>255</v>
      </c>
      <c r="D12" s="49" t="s">
        <v>20</v>
      </c>
      <c r="E12" s="50">
        <v>43</v>
      </c>
      <c r="F12" s="42"/>
      <c r="G12" s="169">
        <f t="shared" si="0"/>
        <v>0</v>
      </c>
      <c r="H12" s="46"/>
      <c r="I12" s="46"/>
    </row>
    <row r="13" spans="1:9" ht="33" customHeight="1">
      <c r="A13" s="198" t="s">
        <v>245</v>
      </c>
      <c r="B13" s="68" t="s">
        <v>752</v>
      </c>
      <c r="C13" s="48" t="s">
        <v>815</v>
      </c>
      <c r="D13" s="49" t="s">
        <v>52</v>
      </c>
      <c r="E13" s="50">
        <v>2</v>
      </c>
      <c r="F13" s="42"/>
      <c r="G13" s="169">
        <f t="shared" si="0"/>
        <v>0</v>
      </c>
      <c r="H13" s="46"/>
      <c r="I13" s="46"/>
    </row>
    <row r="14" spans="1:9" ht="33" customHeight="1">
      <c r="A14" s="198" t="s">
        <v>245</v>
      </c>
      <c r="B14" s="68" t="s">
        <v>754</v>
      </c>
      <c r="C14" s="48" t="s">
        <v>257</v>
      </c>
      <c r="D14" s="49" t="s">
        <v>52</v>
      </c>
      <c r="E14" s="50">
        <v>2</v>
      </c>
      <c r="F14" s="42"/>
      <c r="G14" s="169">
        <f t="shared" si="0"/>
        <v>0</v>
      </c>
      <c r="H14" s="46"/>
      <c r="I14" s="46"/>
    </row>
    <row r="15" spans="1:9" ht="33" customHeight="1">
      <c r="A15" s="198" t="s">
        <v>245</v>
      </c>
      <c r="B15" s="68" t="s">
        <v>755</v>
      </c>
      <c r="C15" s="48" t="s">
        <v>259</v>
      </c>
      <c r="D15" s="49" t="s">
        <v>52</v>
      </c>
      <c r="E15" s="50">
        <v>2</v>
      </c>
      <c r="F15" s="42"/>
      <c r="G15" s="169">
        <f t="shared" si="0"/>
        <v>0</v>
      </c>
      <c r="H15" s="46"/>
      <c r="I15" s="46"/>
    </row>
    <row r="16" spans="1:9" ht="33" customHeight="1">
      <c r="A16" s="198" t="s">
        <v>245</v>
      </c>
      <c r="B16" s="68" t="s">
        <v>756</v>
      </c>
      <c r="C16" s="48" t="s">
        <v>261</v>
      </c>
      <c r="D16" s="49" t="s">
        <v>52</v>
      </c>
      <c r="E16" s="50">
        <v>2</v>
      </c>
      <c r="F16" s="42"/>
      <c r="G16" s="169">
        <f t="shared" si="0"/>
        <v>0</v>
      </c>
      <c r="H16" s="46"/>
      <c r="I16" s="46"/>
    </row>
    <row r="17" spans="1:9" ht="33" customHeight="1">
      <c r="A17" s="198" t="s">
        <v>245</v>
      </c>
      <c r="B17" s="68" t="s">
        <v>757</v>
      </c>
      <c r="C17" s="48" t="s">
        <v>816</v>
      </c>
      <c r="D17" s="49" t="s">
        <v>52</v>
      </c>
      <c r="E17" s="50">
        <v>2</v>
      </c>
      <c r="F17" s="42"/>
      <c r="G17" s="169">
        <f t="shared" si="0"/>
        <v>0</v>
      </c>
      <c r="H17" s="46"/>
      <c r="I17" s="46"/>
    </row>
    <row r="18" spans="1:9" ht="33" customHeight="1">
      <c r="A18" s="198" t="s">
        <v>245</v>
      </c>
      <c r="B18" s="68" t="s">
        <v>759</v>
      </c>
      <c r="C18" s="48" t="s">
        <v>263</v>
      </c>
      <c r="D18" s="49" t="s">
        <v>49</v>
      </c>
      <c r="E18" s="50">
        <v>2</v>
      </c>
      <c r="F18" s="42"/>
      <c r="G18" s="169">
        <f t="shared" si="0"/>
        <v>0</v>
      </c>
      <c r="H18" s="46"/>
      <c r="I18" s="46"/>
    </row>
    <row r="19" spans="1:9" ht="33" customHeight="1">
      <c r="A19" s="198" t="s">
        <v>245</v>
      </c>
      <c r="B19" s="68" t="s">
        <v>760</v>
      </c>
      <c r="C19" s="48" t="s">
        <v>265</v>
      </c>
      <c r="D19" s="49" t="s">
        <v>52</v>
      </c>
      <c r="E19" s="50">
        <v>2</v>
      </c>
      <c r="F19" s="42"/>
      <c r="G19" s="169">
        <f t="shared" si="0"/>
        <v>0</v>
      </c>
      <c r="H19" s="46"/>
      <c r="I19" s="46"/>
    </row>
    <row r="20" spans="1:9" ht="33" customHeight="1">
      <c r="A20" s="198" t="s">
        <v>245</v>
      </c>
      <c r="B20" s="68" t="s">
        <v>761</v>
      </c>
      <c r="C20" s="48" t="s">
        <v>267</v>
      </c>
      <c r="D20" s="49" t="s">
        <v>20</v>
      </c>
      <c r="E20" s="50">
        <v>23</v>
      </c>
      <c r="F20" s="42"/>
      <c r="G20" s="169">
        <f t="shared" si="0"/>
        <v>0</v>
      </c>
      <c r="H20" s="46"/>
      <c r="I20" s="46"/>
    </row>
    <row r="21" spans="1:9" ht="33" customHeight="1">
      <c r="A21" s="198" t="s">
        <v>245</v>
      </c>
      <c r="B21" s="68" t="s">
        <v>762</v>
      </c>
      <c r="C21" s="48" t="s">
        <v>758</v>
      </c>
      <c r="D21" s="49" t="s">
        <v>20</v>
      </c>
      <c r="E21" s="50">
        <v>24</v>
      </c>
      <c r="F21" s="42"/>
      <c r="G21" s="169">
        <f t="shared" si="0"/>
        <v>0</v>
      </c>
      <c r="H21" s="46"/>
      <c r="I21" s="46"/>
    </row>
    <row r="22" spans="1:9" ht="33" customHeight="1">
      <c r="A22" s="198" t="s">
        <v>245</v>
      </c>
      <c r="B22" s="68" t="s">
        <v>763</v>
      </c>
      <c r="C22" s="48" t="s">
        <v>269</v>
      </c>
      <c r="D22" s="49" t="s">
        <v>20</v>
      </c>
      <c r="E22" s="50">
        <v>18</v>
      </c>
      <c r="F22" s="42"/>
      <c r="G22" s="169">
        <f t="shared" si="0"/>
        <v>0</v>
      </c>
      <c r="H22" s="46"/>
      <c r="I22" s="46"/>
    </row>
    <row r="23" spans="1:9" ht="33" customHeight="1">
      <c r="A23" s="198" t="s">
        <v>245</v>
      </c>
      <c r="B23" s="68" t="s">
        <v>765</v>
      </c>
      <c r="C23" s="48" t="s">
        <v>273</v>
      </c>
      <c r="D23" s="49" t="s">
        <v>20</v>
      </c>
      <c r="E23" s="50">
        <v>14</v>
      </c>
      <c r="F23" s="42"/>
      <c r="G23" s="169">
        <f t="shared" si="0"/>
        <v>0</v>
      </c>
      <c r="H23" s="46"/>
      <c r="I23" s="46"/>
    </row>
    <row r="24" spans="1:9" ht="33" customHeight="1">
      <c r="A24" s="198" t="s">
        <v>245</v>
      </c>
      <c r="B24" s="68" t="s">
        <v>766</v>
      </c>
      <c r="C24" s="48" t="s">
        <v>275</v>
      </c>
      <c r="D24" s="49" t="s">
        <v>52</v>
      </c>
      <c r="E24" s="50">
        <v>4</v>
      </c>
      <c r="F24" s="42"/>
      <c r="G24" s="169">
        <f t="shared" si="0"/>
        <v>0</v>
      </c>
      <c r="H24" s="46"/>
      <c r="I24" s="46"/>
    </row>
    <row r="25" spans="1:9" ht="33" customHeight="1">
      <c r="A25" s="198" t="s">
        <v>245</v>
      </c>
      <c r="B25" s="68" t="s">
        <v>767</v>
      </c>
      <c r="C25" s="48" t="s">
        <v>809</v>
      </c>
      <c r="D25" s="49" t="s">
        <v>52</v>
      </c>
      <c r="E25" s="50">
        <v>4</v>
      </c>
      <c r="F25" s="42"/>
      <c r="G25" s="169">
        <f t="shared" si="0"/>
        <v>0</v>
      </c>
      <c r="H25" s="46"/>
      <c r="I25" s="46"/>
    </row>
    <row r="26" spans="1:9" ht="33" customHeight="1">
      <c r="A26" s="198" t="s">
        <v>245</v>
      </c>
      <c r="B26" s="68" t="s">
        <v>768</v>
      </c>
      <c r="C26" s="48" t="s">
        <v>56</v>
      </c>
      <c r="D26" s="49" t="s">
        <v>52</v>
      </c>
      <c r="E26" s="50">
        <v>6</v>
      </c>
      <c r="F26" s="42"/>
      <c r="G26" s="169">
        <f t="shared" si="0"/>
        <v>0</v>
      </c>
    </row>
    <row r="27" spans="1:9" ht="33" customHeight="1">
      <c r="A27" s="198" t="s">
        <v>245</v>
      </c>
      <c r="B27" s="68" t="s">
        <v>769</v>
      </c>
      <c r="C27" s="48" t="s">
        <v>280</v>
      </c>
      <c r="D27" s="49" t="s">
        <v>49</v>
      </c>
      <c r="E27" s="50">
        <v>4</v>
      </c>
      <c r="F27" s="42"/>
      <c r="G27" s="169">
        <f t="shared" si="0"/>
        <v>0</v>
      </c>
    </row>
    <row r="28" spans="1:9" ht="33" customHeight="1">
      <c r="A28" s="198" t="s">
        <v>245</v>
      </c>
      <c r="B28" s="68" t="s">
        <v>770</v>
      </c>
      <c r="C28" s="48" t="s">
        <v>764</v>
      </c>
      <c r="D28" s="49" t="s">
        <v>49</v>
      </c>
      <c r="E28" s="50">
        <v>2</v>
      </c>
      <c r="F28" s="4"/>
      <c r="G28" s="169">
        <f>ROUND((E28*F28),2)</f>
        <v>0</v>
      </c>
    </row>
    <row r="29" spans="1:9" ht="33" customHeight="1">
      <c r="A29" s="198" t="s">
        <v>245</v>
      </c>
      <c r="B29" s="68" t="s">
        <v>772</v>
      </c>
      <c r="C29" s="48" t="s">
        <v>60</v>
      </c>
      <c r="D29" s="49" t="s">
        <v>49</v>
      </c>
      <c r="E29" s="50">
        <v>1</v>
      </c>
      <c r="F29" s="4"/>
      <c r="G29" s="169">
        <f t="shared" ref="G29:G34" si="1">ROUND((E29*F29),2)</f>
        <v>0</v>
      </c>
    </row>
    <row r="30" spans="1:9" ht="33" customHeight="1">
      <c r="A30" s="198" t="s">
        <v>245</v>
      </c>
      <c r="B30" s="68" t="s">
        <v>774</v>
      </c>
      <c r="C30" s="48" t="s">
        <v>283</v>
      </c>
      <c r="D30" s="49" t="s">
        <v>49</v>
      </c>
      <c r="E30" s="50">
        <v>1</v>
      </c>
      <c r="F30" s="4"/>
      <c r="G30" s="169">
        <f t="shared" si="1"/>
        <v>0</v>
      </c>
    </row>
    <row r="31" spans="1:9" ht="33" customHeight="1">
      <c r="A31" s="198" t="s">
        <v>245</v>
      </c>
      <c r="B31" s="68" t="s">
        <v>776</v>
      </c>
      <c r="C31" s="48" t="s">
        <v>285</v>
      </c>
      <c r="D31" s="49" t="s">
        <v>49</v>
      </c>
      <c r="E31" s="50">
        <v>1</v>
      </c>
      <c r="F31" s="4"/>
      <c r="G31" s="169">
        <f t="shared" si="1"/>
        <v>0</v>
      </c>
    </row>
    <row r="32" spans="1:9" ht="33" customHeight="1" thickBot="1">
      <c r="A32" s="199" t="s">
        <v>245</v>
      </c>
      <c r="B32" s="200" t="s">
        <v>778</v>
      </c>
      <c r="C32" s="201" t="s">
        <v>291</v>
      </c>
      <c r="D32" s="202" t="s">
        <v>49</v>
      </c>
      <c r="E32" s="203">
        <v>1</v>
      </c>
      <c r="F32" s="174"/>
      <c r="G32" s="175">
        <f t="shared" si="1"/>
        <v>0</v>
      </c>
      <c r="H32" s="71" t="s">
        <v>93</v>
      </c>
      <c r="I32" s="53">
        <f>ROUND(SUM(G8:G32),2)</f>
        <v>0</v>
      </c>
    </row>
    <row r="33" spans="1:9" ht="33" customHeight="1">
      <c r="A33" s="192" t="s">
        <v>292</v>
      </c>
      <c r="B33" s="193" t="s">
        <v>780</v>
      </c>
      <c r="C33" s="194" t="s">
        <v>777</v>
      </c>
      <c r="D33" s="195" t="s">
        <v>657</v>
      </c>
      <c r="E33" s="204"/>
      <c r="F33" s="205"/>
      <c r="G33" s="197"/>
    </row>
    <row r="34" spans="1:9" ht="33" customHeight="1" thickBot="1">
      <c r="A34" s="199" t="s">
        <v>292</v>
      </c>
      <c r="B34" s="200" t="s">
        <v>781</v>
      </c>
      <c r="C34" s="201" t="s">
        <v>817</v>
      </c>
      <c r="D34" s="202" t="s">
        <v>52</v>
      </c>
      <c r="E34" s="203">
        <v>2</v>
      </c>
      <c r="F34" s="174"/>
      <c r="G34" s="175">
        <f t="shared" si="1"/>
        <v>0</v>
      </c>
      <c r="H34" s="71" t="s">
        <v>110</v>
      </c>
      <c r="I34" s="53">
        <f>ROUND(SUM(G33:G34),2)</f>
        <v>0</v>
      </c>
    </row>
    <row r="35" spans="1:9" ht="33" customHeight="1">
      <c r="A35" s="206" t="s">
        <v>297</v>
      </c>
      <c r="B35" s="193" t="s">
        <v>783</v>
      </c>
      <c r="C35" s="194" t="s">
        <v>612</v>
      </c>
      <c r="D35" s="195" t="s">
        <v>657</v>
      </c>
      <c r="E35" s="204"/>
      <c r="F35" s="205"/>
      <c r="G35" s="197"/>
    </row>
    <row r="36" spans="1:9" ht="33" customHeight="1">
      <c r="A36" s="207" t="s">
        <v>297</v>
      </c>
      <c r="B36" s="68" t="s">
        <v>784</v>
      </c>
      <c r="C36" s="69" t="s">
        <v>782</v>
      </c>
      <c r="D36" s="70" t="s">
        <v>657</v>
      </c>
      <c r="E36" s="50"/>
      <c r="F36" s="4"/>
      <c r="G36" s="169"/>
    </row>
    <row r="37" spans="1:9" ht="33" customHeight="1">
      <c r="A37" s="207" t="s">
        <v>297</v>
      </c>
      <c r="B37" s="68" t="s">
        <v>785</v>
      </c>
      <c r="C37" s="48" t="s">
        <v>301</v>
      </c>
      <c r="D37" s="49" t="s">
        <v>20</v>
      </c>
      <c r="E37" s="50">
        <v>23</v>
      </c>
      <c r="F37" s="4"/>
      <c r="G37" s="31">
        <f t="shared" ref="G37:G52" si="2">ROUND((E37*F37),2)</f>
        <v>0</v>
      </c>
      <c r="H37" s="54"/>
      <c r="I37" s="55"/>
    </row>
    <row r="38" spans="1:9" ht="33" customHeight="1">
      <c r="A38" s="207" t="s">
        <v>297</v>
      </c>
      <c r="B38" s="68" t="s">
        <v>786</v>
      </c>
      <c r="C38" s="48" t="s">
        <v>303</v>
      </c>
      <c r="D38" s="49" t="s">
        <v>20</v>
      </c>
      <c r="E38" s="50">
        <v>43</v>
      </c>
      <c r="F38" s="4"/>
      <c r="G38" s="31">
        <f t="shared" si="2"/>
        <v>0</v>
      </c>
      <c r="H38" s="54"/>
      <c r="I38" s="55"/>
    </row>
    <row r="39" spans="1:9" ht="33" customHeight="1">
      <c r="A39" s="207" t="s">
        <v>297</v>
      </c>
      <c r="B39" s="68" t="s">
        <v>787</v>
      </c>
      <c r="C39" s="48" t="s">
        <v>305</v>
      </c>
      <c r="D39" s="49" t="s">
        <v>20</v>
      </c>
      <c r="E39" s="50">
        <v>46</v>
      </c>
      <c r="F39" s="4"/>
      <c r="G39" s="31">
        <f t="shared" si="2"/>
        <v>0</v>
      </c>
      <c r="H39" s="54"/>
      <c r="I39" s="55"/>
    </row>
    <row r="40" spans="1:9" ht="47.25" customHeight="1">
      <c r="A40" s="207" t="s">
        <v>297</v>
      </c>
      <c r="B40" s="68" t="s">
        <v>788</v>
      </c>
      <c r="C40" s="48" t="s">
        <v>811</v>
      </c>
      <c r="D40" s="49" t="s">
        <v>20</v>
      </c>
      <c r="E40" s="50">
        <v>19</v>
      </c>
      <c r="F40" s="4"/>
      <c r="G40" s="31">
        <f t="shared" si="2"/>
        <v>0</v>
      </c>
      <c r="H40" s="54"/>
      <c r="I40" s="55"/>
    </row>
    <row r="41" spans="1:9" ht="60" customHeight="1">
      <c r="A41" s="207" t="s">
        <v>297</v>
      </c>
      <c r="B41" s="68" t="s">
        <v>790</v>
      </c>
      <c r="C41" s="48" t="s">
        <v>307</v>
      </c>
      <c r="D41" s="49" t="s">
        <v>20</v>
      </c>
      <c r="E41" s="50">
        <v>14</v>
      </c>
      <c r="F41" s="4"/>
      <c r="G41" s="31">
        <f t="shared" si="2"/>
        <v>0</v>
      </c>
      <c r="H41" s="54"/>
      <c r="I41" s="55"/>
    </row>
    <row r="42" spans="1:9" ht="33" customHeight="1">
      <c r="A42" s="207" t="s">
        <v>297</v>
      </c>
      <c r="B42" s="68" t="s">
        <v>792</v>
      </c>
      <c r="C42" s="48" t="s">
        <v>789</v>
      </c>
      <c r="D42" s="49" t="s">
        <v>52</v>
      </c>
      <c r="E42" s="50">
        <v>4</v>
      </c>
      <c r="F42" s="73"/>
      <c r="G42" s="169">
        <f t="shared" si="2"/>
        <v>0</v>
      </c>
      <c r="H42" s="54"/>
      <c r="I42" s="55"/>
    </row>
    <row r="43" spans="1:9" ht="33" customHeight="1">
      <c r="A43" s="207" t="s">
        <v>297</v>
      </c>
      <c r="B43" s="68" t="s">
        <v>818</v>
      </c>
      <c r="C43" s="48" t="s">
        <v>812</v>
      </c>
      <c r="D43" s="49" t="s">
        <v>52</v>
      </c>
      <c r="E43" s="50">
        <v>4</v>
      </c>
      <c r="F43" s="73"/>
      <c r="G43" s="169">
        <f t="shared" si="2"/>
        <v>0</v>
      </c>
      <c r="H43" s="54"/>
      <c r="I43" s="55"/>
    </row>
    <row r="44" spans="1:9" ht="33" customHeight="1">
      <c r="A44" s="207" t="s">
        <v>297</v>
      </c>
      <c r="B44" s="68" t="s">
        <v>819</v>
      </c>
      <c r="C44" s="48" t="s">
        <v>813</v>
      </c>
      <c r="D44" s="49" t="s">
        <v>52</v>
      </c>
      <c r="E44" s="50">
        <v>2</v>
      </c>
      <c r="F44" s="73"/>
      <c r="G44" s="169">
        <f t="shared" si="2"/>
        <v>0</v>
      </c>
      <c r="H44" s="54"/>
      <c r="I44" s="55"/>
    </row>
    <row r="45" spans="1:9" ht="33" customHeight="1">
      <c r="A45" s="207" t="s">
        <v>297</v>
      </c>
      <c r="B45" s="189" t="s">
        <v>820</v>
      </c>
      <c r="C45" s="75" t="s">
        <v>821</v>
      </c>
      <c r="D45" s="190" t="s">
        <v>49</v>
      </c>
      <c r="E45" s="190">
        <v>2</v>
      </c>
      <c r="F45" s="73"/>
      <c r="G45" s="169">
        <f t="shared" si="2"/>
        <v>0</v>
      </c>
    </row>
    <row r="46" spans="1:9" ht="33" customHeight="1">
      <c r="A46" s="207" t="s">
        <v>297</v>
      </c>
      <c r="B46" s="189" t="s">
        <v>822</v>
      </c>
      <c r="C46" s="76" t="s">
        <v>823</v>
      </c>
      <c r="D46" s="190" t="s">
        <v>49</v>
      </c>
      <c r="E46" s="190">
        <v>2</v>
      </c>
      <c r="F46" s="73"/>
      <c r="G46" s="169">
        <f t="shared" si="2"/>
        <v>0</v>
      </c>
    </row>
    <row r="47" spans="1:9" ht="33" customHeight="1">
      <c r="A47" s="207" t="s">
        <v>297</v>
      </c>
      <c r="B47" s="189" t="s">
        <v>824</v>
      </c>
      <c r="C47" s="76" t="s">
        <v>825</v>
      </c>
      <c r="D47" s="190" t="s">
        <v>52</v>
      </c>
      <c r="E47" s="190">
        <v>2</v>
      </c>
      <c r="F47" s="73"/>
      <c r="G47" s="169">
        <f t="shared" si="2"/>
        <v>0</v>
      </c>
    </row>
    <row r="48" spans="1:9" ht="71.25" customHeight="1">
      <c r="A48" s="207" t="s">
        <v>297</v>
      </c>
      <c r="B48" s="189" t="s">
        <v>826</v>
      </c>
      <c r="C48" s="191" t="s">
        <v>827</v>
      </c>
      <c r="D48" s="190" t="s">
        <v>52</v>
      </c>
      <c r="E48" s="190">
        <v>2</v>
      </c>
      <c r="F48" s="73"/>
      <c r="G48" s="169">
        <f t="shared" si="2"/>
        <v>0</v>
      </c>
    </row>
    <row r="49" spans="1:9" ht="30" customHeight="1">
      <c r="A49" s="486" t="s">
        <v>297</v>
      </c>
      <c r="B49" s="505" t="s">
        <v>828</v>
      </c>
      <c r="C49" s="191" t="s">
        <v>317</v>
      </c>
      <c r="D49" s="507" t="s">
        <v>49</v>
      </c>
      <c r="E49" s="507">
        <v>2</v>
      </c>
      <c r="F49" s="487"/>
      <c r="G49" s="454">
        <f t="shared" si="2"/>
        <v>0</v>
      </c>
    </row>
    <row r="50" spans="1:9" ht="30" customHeight="1">
      <c r="A50" s="486"/>
      <c r="B50" s="505"/>
      <c r="C50" s="191" t="s">
        <v>318</v>
      </c>
      <c r="D50" s="507"/>
      <c r="E50" s="507"/>
      <c r="F50" s="487"/>
      <c r="G50" s="454"/>
    </row>
    <row r="51" spans="1:9" ht="30" customHeight="1">
      <c r="A51" s="486"/>
      <c r="B51" s="505"/>
      <c r="C51" s="191" t="s">
        <v>319</v>
      </c>
      <c r="D51" s="507"/>
      <c r="E51" s="507"/>
      <c r="F51" s="487"/>
      <c r="G51" s="454"/>
    </row>
    <row r="52" spans="1:9" ht="30" customHeight="1">
      <c r="A52" s="486" t="s">
        <v>297</v>
      </c>
      <c r="B52" s="505" t="s">
        <v>829</v>
      </c>
      <c r="C52" s="191" t="s">
        <v>328</v>
      </c>
      <c r="D52" s="507" t="s">
        <v>49</v>
      </c>
      <c r="E52" s="507">
        <v>2</v>
      </c>
      <c r="F52" s="489"/>
      <c r="G52" s="454">
        <f t="shared" si="2"/>
        <v>0</v>
      </c>
    </row>
    <row r="53" spans="1:9" ht="30" customHeight="1">
      <c r="A53" s="486"/>
      <c r="B53" s="505"/>
      <c r="C53" s="191" t="s">
        <v>329</v>
      </c>
      <c r="D53" s="507"/>
      <c r="E53" s="507"/>
      <c r="F53" s="489"/>
      <c r="G53" s="454"/>
    </row>
    <row r="54" spans="1:9" ht="30" customHeight="1">
      <c r="A54" s="486"/>
      <c r="B54" s="505"/>
      <c r="C54" s="191" t="s">
        <v>323</v>
      </c>
      <c r="D54" s="507"/>
      <c r="E54" s="507"/>
      <c r="F54" s="489"/>
      <c r="G54" s="454"/>
    </row>
    <row r="55" spans="1:9" ht="30" customHeight="1">
      <c r="A55" s="486"/>
      <c r="B55" s="505"/>
      <c r="C55" s="191" t="s">
        <v>324</v>
      </c>
      <c r="D55" s="507"/>
      <c r="E55" s="507"/>
      <c r="F55" s="489"/>
      <c r="G55" s="454"/>
    </row>
    <row r="56" spans="1:9" ht="30" customHeight="1">
      <c r="A56" s="486"/>
      <c r="B56" s="505"/>
      <c r="C56" s="191" t="s">
        <v>330</v>
      </c>
      <c r="D56" s="507"/>
      <c r="E56" s="507"/>
      <c r="F56" s="489"/>
      <c r="G56" s="454"/>
    </row>
    <row r="57" spans="1:9" ht="30" customHeight="1" thickBot="1">
      <c r="A57" s="491"/>
      <c r="B57" s="506"/>
      <c r="C57" s="208" t="s">
        <v>326</v>
      </c>
      <c r="D57" s="508"/>
      <c r="E57" s="508"/>
      <c r="F57" s="511"/>
      <c r="G57" s="490"/>
      <c r="H57" s="71" t="s">
        <v>333</v>
      </c>
      <c r="I57" s="53">
        <f>ROUND(SUM(G37:G57),2)</f>
        <v>0</v>
      </c>
    </row>
    <row r="58" spans="1:9" ht="41.4">
      <c r="F58" s="26" t="s">
        <v>334</v>
      </c>
      <c r="G58" s="25">
        <f>SUM(G6:G57)</f>
        <v>0</v>
      </c>
    </row>
  </sheetData>
  <mergeCells count="15">
    <mergeCell ref="G52:G57"/>
    <mergeCell ref="A1:G1"/>
    <mergeCell ref="A3:G3"/>
    <mergeCell ref="A4:G4"/>
    <mergeCell ref="A49:A51"/>
    <mergeCell ref="B49:B51"/>
    <mergeCell ref="D49:D51"/>
    <mergeCell ref="E49:E51"/>
    <mergeCell ref="F49:F51"/>
    <mergeCell ref="G49:G51"/>
    <mergeCell ref="A52:A57"/>
    <mergeCell ref="B52:B57"/>
    <mergeCell ref="D52:D57"/>
    <mergeCell ref="E52:E57"/>
    <mergeCell ref="F52:F5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03C2A-798A-43CD-AD4C-F32C40FC8B16}">
  <dimension ref="A1:I52"/>
  <sheetViews>
    <sheetView topLeftCell="C41" zoomScale="70" zoomScaleNormal="70" workbookViewId="0">
      <selection activeCell="A4" sqref="A4:G4"/>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727</v>
      </c>
      <c r="B3" s="453"/>
      <c r="C3" s="453"/>
      <c r="D3" s="453"/>
      <c r="E3" s="453"/>
      <c r="F3" s="453"/>
      <c r="G3" s="453"/>
      <c r="H3" s="45"/>
      <c r="I3" s="45"/>
    </row>
    <row r="4" spans="1:9" ht="33" customHeight="1">
      <c r="A4" s="453" t="s">
        <v>336</v>
      </c>
      <c r="B4" s="453"/>
      <c r="C4" s="453"/>
      <c r="D4" s="453"/>
      <c r="E4" s="453"/>
      <c r="F4" s="453"/>
      <c r="G4" s="453"/>
      <c r="H4" s="45"/>
      <c r="I4" s="45"/>
    </row>
    <row r="5" spans="1:9" ht="72" customHeight="1">
      <c r="A5" s="65" t="s">
        <v>2</v>
      </c>
      <c r="B5" s="65" t="s">
        <v>3</v>
      </c>
      <c r="C5" s="65" t="s">
        <v>4</v>
      </c>
      <c r="D5" s="65" t="s">
        <v>5</v>
      </c>
      <c r="E5" s="66" t="s">
        <v>6</v>
      </c>
      <c r="F5" s="67" t="s">
        <v>244</v>
      </c>
      <c r="G5" s="67" t="s">
        <v>8</v>
      </c>
      <c r="H5" s="46"/>
      <c r="I5" s="46"/>
    </row>
    <row r="6" spans="1:9" ht="33" customHeight="1">
      <c r="A6" s="36" t="s">
        <v>245</v>
      </c>
      <c r="B6" s="68" t="s">
        <v>743</v>
      </c>
      <c r="C6" s="69" t="s">
        <v>744</v>
      </c>
      <c r="D6" s="70" t="s">
        <v>657</v>
      </c>
      <c r="E6" s="70" t="s">
        <v>657</v>
      </c>
      <c r="F6" s="42"/>
      <c r="G6" s="31"/>
      <c r="H6" s="46"/>
      <c r="I6" s="46"/>
    </row>
    <row r="7" spans="1:9" ht="33" customHeight="1">
      <c r="A7" s="36" t="s">
        <v>245</v>
      </c>
      <c r="B7" s="68" t="s">
        <v>745</v>
      </c>
      <c r="C7" s="69" t="s">
        <v>746</v>
      </c>
      <c r="D7" s="70" t="s">
        <v>657</v>
      </c>
      <c r="E7" s="70" t="s">
        <v>657</v>
      </c>
      <c r="F7" s="42"/>
      <c r="G7" s="31"/>
      <c r="H7" s="46"/>
      <c r="I7" s="46"/>
    </row>
    <row r="8" spans="1:9" ht="33" customHeight="1">
      <c r="A8" s="36" t="s">
        <v>245</v>
      </c>
      <c r="B8" s="68" t="s">
        <v>747</v>
      </c>
      <c r="C8" s="48" t="s">
        <v>249</v>
      </c>
      <c r="D8" s="49" t="s">
        <v>20</v>
      </c>
      <c r="E8" s="50">
        <v>7</v>
      </c>
      <c r="F8" s="42"/>
      <c r="G8" s="31">
        <f t="shared" ref="G8:G27" si="0">ROUND((E8*F8),2)</f>
        <v>0</v>
      </c>
      <c r="H8" s="46"/>
      <c r="I8" s="46"/>
    </row>
    <row r="9" spans="1:9" ht="33" customHeight="1">
      <c r="A9" s="36" t="s">
        <v>245</v>
      </c>
      <c r="B9" s="68" t="s">
        <v>748</v>
      </c>
      <c r="C9" s="48" t="s">
        <v>251</v>
      </c>
      <c r="D9" s="49" t="s">
        <v>20</v>
      </c>
      <c r="E9" s="50">
        <v>3</v>
      </c>
      <c r="F9" s="42"/>
      <c r="G9" s="31">
        <f t="shared" si="0"/>
        <v>0</v>
      </c>
      <c r="H9" s="46"/>
      <c r="I9" s="46"/>
    </row>
    <row r="10" spans="1:9" ht="33" customHeight="1">
      <c r="A10" s="36" t="s">
        <v>245</v>
      </c>
      <c r="B10" s="68" t="s">
        <v>749</v>
      </c>
      <c r="C10" s="48" t="s">
        <v>253</v>
      </c>
      <c r="D10" s="49" t="s">
        <v>20</v>
      </c>
      <c r="E10" s="50">
        <v>10</v>
      </c>
      <c r="F10" s="42"/>
      <c r="G10" s="31">
        <f t="shared" si="0"/>
        <v>0</v>
      </c>
      <c r="H10" s="46"/>
      <c r="I10" s="46"/>
    </row>
    <row r="11" spans="1:9" ht="33" customHeight="1">
      <c r="A11" s="36" t="s">
        <v>245</v>
      </c>
      <c r="B11" s="68" t="s">
        <v>750</v>
      </c>
      <c r="C11" s="48" t="s">
        <v>255</v>
      </c>
      <c r="D11" s="49" t="s">
        <v>20</v>
      </c>
      <c r="E11" s="50">
        <v>10</v>
      </c>
      <c r="F11" s="42"/>
      <c r="G11" s="31">
        <f t="shared" si="0"/>
        <v>0</v>
      </c>
      <c r="H11" s="46"/>
      <c r="I11" s="46"/>
    </row>
    <row r="12" spans="1:9" ht="33" customHeight="1">
      <c r="A12" s="36" t="s">
        <v>245</v>
      </c>
      <c r="B12" s="68" t="s">
        <v>751</v>
      </c>
      <c r="C12" s="48" t="s">
        <v>257</v>
      </c>
      <c r="D12" s="49" t="s">
        <v>52</v>
      </c>
      <c r="E12" s="50">
        <v>2</v>
      </c>
      <c r="F12" s="42"/>
      <c r="G12" s="31">
        <f t="shared" si="0"/>
        <v>0</v>
      </c>
      <c r="H12" s="46"/>
      <c r="I12" s="46"/>
    </row>
    <row r="13" spans="1:9" ht="33" customHeight="1">
      <c r="A13" s="36" t="s">
        <v>245</v>
      </c>
      <c r="B13" s="68" t="s">
        <v>752</v>
      </c>
      <c r="C13" s="48" t="s">
        <v>259</v>
      </c>
      <c r="D13" s="49" t="s">
        <v>52</v>
      </c>
      <c r="E13" s="50">
        <v>2</v>
      </c>
      <c r="F13" s="42"/>
      <c r="G13" s="31">
        <f t="shared" si="0"/>
        <v>0</v>
      </c>
      <c r="H13" s="46"/>
      <c r="I13" s="46"/>
    </row>
    <row r="14" spans="1:9" ht="33" customHeight="1">
      <c r="A14" s="36" t="s">
        <v>245</v>
      </c>
      <c r="B14" s="68" t="s">
        <v>754</v>
      </c>
      <c r="C14" s="48" t="s">
        <v>261</v>
      </c>
      <c r="D14" s="49" t="s">
        <v>52</v>
      </c>
      <c r="E14" s="50">
        <v>2</v>
      </c>
      <c r="F14" s="42"/>
      <c r="G14" s="31">
        <f t="shared" si="0"/>
        <v>0</v>
      </c>
      <c r="H14" s="46"/>
      <c r="I14" s="46"/>
    </row>
    <row r="15" spans="1:9" ht="33" customHeight="1">
      <c r="A15" s="36" t="s">
        <v>245</v>
      </c>
      <c r="B15" s="68" t="s">
        <v>755</v>
      </c>
      <c r="C15" s="48" t="s">
        <v>816</v>
      </c>
      <c r="D15" s="49" t="s">
        <v>52</v>
      </c>
      <c r="E15" s="50">
        <v>2</v>
      </c>
      <c r="F15" s="42"/>
      <c r="G15" s="31">
        <f t="shared" si="0"/>
        <v>0</v>
      </c>
      <c r="H15" s="46"/>
      <c r="I15" s="46"/>
    </row>
    <row r="16" spans="1:9" ht="33" customHeight="1">
      <c r="A16" s="36" t="s">
        <v>245</v>
      </c>
      <c r="B16" s="68" t="s">
        <v>756</v>
      </c>
      <c r="C16" s="48" t="s">
        <v>263</v>
      </c>
      <c r="D16" s="49" t="s">
        <v>49</v>
      </c>
      <c r="E16" s="50">
        <v>2</v>
      </c>
      <c r="F16" s="42"/>
      <c r="G16" s="31">
        <f t="shared" si="0"/>
        <v>0</v>
      </c>
      <c r="H16" s="46"/>
      <c r="I16" s="46"/>
    </row>
    <row r="17" spans="1:9" ht="33" customHeight="1">
      <c r="A17" s="36" t="s">
        <v>245</v>
      </c>
      <c r="B17" s="68" t="s">
        <v>757</v>
      </c>
      <c r="C17" s="48" t="s">
        <v>265</v>
      </c>
      <c r="D17" s="49" t="s">
        <v>52</v>
      </c>
      <c r="E17" s="50">
        <v>2</v>
      </c>
      <c r="F17" s="42"/>
      <c r="G17" s="31">
        <f t="shared" si="0"/>
        <v>0</v>
      </c>
      <c r="H17" s="46"/>
      <c r="I17" s="46"/>
    </row>
    <row r="18" spans="1:9" ht="33" customHeight="1">
      <c r="A18" s="36" t="s">
        <v>245</v>
      </c>
      <c r="B18" s="68" t="s">
        <v>759</v>
      </c>
      <c r="C18" s="48" t="s">
        <v>267</v>
      </c>
      <c r="D18" s="49" t="s">
        <v>20</v>
      </c>
      <c r="E18" s="50">
        <v>10</v>
      </c>
      <c r="F18" s="42"/>
      <c r="G18" s="31">
        <f t="shared" si="0"/>
        <v>0</v>
      </c>
      <c r="H18" s="46"/>
      <c r="I18" s="46"/>
    </row>
    <row r="19" spans="1:9" ht="33" customHeight="1">
      <c r="A19" s="36" t="s">
        <v>245</v>
      </c>
      <c r="B19" s="68" t="s">
        <v>760</v>
      </c>
      <c r="C19" s="48" t="s">
        <v>758</v>
      </c>
      <c r="D19" s="49" t="s">
        <v>20</v>
      </c>
      <c r="E19" s="50">
        <v>29</v>
      </c>
      <c r="F19" s="42"/>
      <c r="G19" s="31">
        <f t="shared" si="0"/>
        <v>0</v>
      </c>
      <c r="H19" s="46"/>
      <c r="I19" s="46"/>
    </row>
    <row r="20" spans="1:9" ht="33" customHeight="1">
      <c r="A20" s="36" t="s">
        <v>245</v>
      </c>
      <c r="B20" s="68" t="s">
        <v>761</v>
      </c>
      <c r="C20" s="48" t="s">
        <v>269</v>
      </c>
      <c r="D20" s="49" t="s">
        <v>20</v>
      </c>
      <c r="E20" s="50">
        <v>12</v>
      </c>
      <c r="F20" s="42"/>
      <c r="G20" s="31">
        <f t="shared" si="0"/>
        <v>0</v>
      </c>
      <c r="H20" s="46"/>
      <c r="I20" s="46"/>
    </row>
    <row r="21" spans="1:9" ht="33" customHeight="1">
      <c r="A21" s="36" t="s">
        <v>245</v>
      </c>
      <c r="B21" s="68" t="s">
        <v>762</v>
      </c>
      <c r="C21" s="48" t="s">
        <v>273</v>
      </c>
      <c r="D21" s="49" t="s">
        <v>20</v>
      </c>
      <c r="E21" s="50">
        <v>14</v>
      </c>
      <c r="F21" s="42"/>
      <c r="G21" s="31">
        <f t="shared" si="0"/>
        <v>0</v>
      </c>
      <c r="H21" s="46"/>
      <c r="I21" s="46"/>
    </row>
    <row r="22" spans="1:9" ht="33" customHeight="1">
      <c r="A22" s="36" t="s">
        <v>245</v>
      </c>
      <c r="B22" s="68" t="s">
        <v>763</v>
      </c>
      <c r="C22" s="48" t="s">
        <v>275</v>
      </c>
      <c r="D22" s="49" t="s">
        <v>52</v>
      </c>
      <c r="E22" s="50">
        <v>4</v>
      </c>
      <c r="F22" s="42"/>
      <c r="G22" s="31">
        <f t="shared" si="0"/>
        <v>0</v>
      </c>
      <c r="H22" s="46"/>
      <c r="I22" s="46"/>
    </row>
    <row r="23" spans="1:9" ht="33" customHeight="1">
      <c r="A23" s="36" t="s">
        <v>245</v>
      </c>
      <c r="B23" s="68" t="s">
        <v>765</v>
      </c>
      <c r="C23" s="48" t="s">
        <v>56</v>
      </c>
      <c r="D23" s="49" t="s">
        <v>52</v>
      </c>
      <c r="E23" s="50">
        <v>4</v>
      </c>
      <c r="F23" s="42"/>
      <c r="G23" s="31">
        <f t="shared" si="0"/>
        <v>0</v>
      </c>
      <c r="H23" s="46"/>
      <c r="I23" s="46"/>
    </row>
    <row r="24" spans="1:9" ht="33" customHeight="1">
      <c r="A24" s="36" t="s">
        <v>245</v>
      </c>
      <c r="B24" s="68" t="s">
        <v>766</v>
      </c>
      <c r="C24" s="48" t="s">
        <v>280</v>
      </c>
      <c r="D24" s="49" t="s">
        <v>49</v>
      </c>
      <c r="E24" s="50">
        <v>2</v>
      </c>
      <c r="F24" s="42"/>
      <c r="G24" s="31">
        <f t="shared" si="0"/>
        <v>0</v>
      </c>
      <c r="H24" s="46"/>
      <c r="I24" s="46"/>
    </row>
    <row r="25" spans="1:9" ht="33" customHeight="1">
      <c r="A25" s="36" t="s">
        <v>245</v>
      </c>
      <c r="B25" s="68" t="s">
        <v>767</v>
      </c>
      <c r="C25" s="48" t="s">
        <v>764</v>
      </c>
      <c r="D25" s="49" t="s">
        <v>49</v>
      </c>
      <c r="E25" s="50">
        <v>2</v>
      </c>
      <c r="F25" s="42"/>
      <c r="G25" s="31">
        <f t="shared" si="0"/>
        <v>0</v>
      </c>
      <c r="H25" s="46"/>
      <c r="I25" s="46"/>
    </row>
    <row r="26" spans="1:9" ht="33" customHeight="1">
      <c r="A26" s="36" t="s">
        <v>245</v>
      </c>
      <c r="B26" s="68" t="s">
        <v>768</v>
      </c>
      <c r="C26" s="48" t="s">
        <v>60</v>
      </c>
      <c r="D26" s="49" t="s">
        <v>49</v>
      </c>
      <c r="E26" s="50">
        <v>1</v>
      </c>
      <c r="F26" s="42"/>
      <c r="G26" s="31">
        <f t="shared" si="0"/>
        <v>0</v>
      </c>
    </row>
    <row r="27" spans="1:9" ht="33" customHeight="1">
      <c r="A27" s="36" t="s">
        <v>292</v>
      </c>
      <c r="B27" s="68" t="s">
        <v>769</v>
      </c>
      <c r="C27" s="48" t="s">
        <v>283</v>
      </c>
      <c r="D27" s="49" t="s">
        <v>49</v>
      </c>
      <c r="E27" s="50">
        <v>1</v>
      </c>
      <c r="F27" s="42"/>
      <c r="G27" s="31">
        <f t="shared" si="0"/>
        <v>0</v>
      </c>
    </row>
    <row r="28" spans="1:9" ht="33" customHeight="1">
      <c r="A28" s="36" t="s">
        <v>297</v>
      </c>
      <c r="B28" s="68" t="s">
        <v>770</v>
      </c>
      <c r="C28" s="48" t="s">
        <v>285</v>
      </c>
      <c r="D28" s="49" t="s">
        <v>49</v>
      </c>
      <c r="E28" s="50">
        <v>1</v>
      </c>
      <c r="F28" s="4"/>
      <c r="G28" s="31">
        <f>ROUND((E28*F28),2)</f>
        <v>0</v>
      </c>
    </row>
    <row r="29" spans="1:9" ht="33" customHeight="1">
      <c r="A29" s="36" t="s">
        <v>297</v>
      </c>
      <c r="B29" s="68" t="s">
        <v>772</v>
      </c>
      <c r="C29" s="48" t="s">
        <v>291</v>
      </c>
      <c r="D29" s="49" t="s">
        <v>49</v>
      </c>
      <c r="E29" s="50">
        <v>1</v>
      </c>
      <c r="F29" s="4"/>
      <c r="G29" s="31">
        <f t="shared" ref="G29:G46" si="1">ROUND((E29*F29),2)</f>
        <v>0</v>
      </c>
      <c r="H29" s="52" t="s">
        <v>93</v>
      </c>
      <c r="I29" s="53">
        <f>ROUND(SUM(G6:G29),2)</f>
        <v>0</v>
      </c>
    </row>
    <row r="30" spans="1:9" ht="33" customHeight="1">
      <c r="A30" s="36" t="s">
        <v>292</v>
      </c>
      <c r="B30" s="68" t="s">
        <v>774</v>
      </c>
      <c r="C30" s="69" t="s">
        <v>777</v>
      </c>
      <c r="D30" s="70" t="s">
        <v>657</v>
      </c>
      <c r="E30" s="50"/>
      <c r="F30" s="4"/>
      <c r="G30" s="31"/>
      <c r="H30" s="52"/>
      <c r="I30" s="53"/>
    </row>
    <row r="31" spans="1:9" ht="33" customHeight="1">
      <c r="A31" s="36" t="s">
        <v>292</v>
      </c>
      <c r="B31" s="68" t="s">
        <v>776</v>
      </c>
      <c r="C31" s="48" t="s">
        <v>817</v>
      </c>
      <c r="D31" s="49" t="s">
        <v>52</v>
      </c>
      <c r="E31" s="50">
        <v>2</v>
      </c>
      <c r="F31" s="4"/>
      <c r="G31" s="31">
        <f t="shared" si="1"/>
        <v>0</v>
      </c>
      <c r="H31" s="71" t="s">
        <v>110</v>
      </c>
      <c r="I31" s="53">
        <f>ROUND(SUM(G30:G31),2)</f>
        <v>0</v>
      </c>
    </row>
    <row r="32" spans="1:9" ht="47.25" customHeight="1">
      <c r="A32" s="36" t="s">
        <v>297</v>
      </c>
      <c r="B32" s="68" t="s">
        <v>778</v>
      </c>
      <c r="C32" s="69" t="s">
        <v>612</v>
      </c>
      <c r="D32" s="70" t="s">
        <v>657</v>
      </c>
      <c r="E32" s="50"/>
      <c r="F32" s="4"/>
      <c r="G32" s="31"/>
      <c r="H32" s="71"/>
      <c r="I32" s="53"/>
    </row>
    <row r="33" spans="1:9" ht="60" customHeight="1">
      <c r="A33" s="36" t="s">
        <v>297</v>
      </c>
      <c r="B33" s="68" t="s">
        <v>780</v>
      </c>
      <c r="C33" s="69" t="s">
        <v>782</v>
      </c>
      <c r="D33" s="70" t="s">
        <v>657</v>
      </c>
      <c r="E33" s="50"/>
      <c r="F33" s="4"/>
      <c r="G33" s="31"/>
      <c r="H33" s="54"/>
      <c r="I33" s="55"/>
    </row>
    <row r="34" spans="1:9" ht="33" customHeight="1">
      <c r="A34" s="72" t="s">
        <v>297</v>
      </c>
      <c r="B34" s="68" t="s">
        <v>781</v>
      </c>
      <c r="C34" s="48" t="s">
        <v>301</v>
      </c>
      <c r="D34" s="49" t="s">
        <v>20</v>
      </c>
      <c r="E34" s="50">
        <v>10</v>
      </c>
      <c r="F34" s="73"/>
      <c r="G34" s="31">
        <f t="shared" si="1"/>
        <v>0</v>
      </c>
      <c r="H34" s="54"/>
      <c r="I34" s="55"/>
    </row>
    <row r="35" spans="1:9" ht="33" customHeight="1">
      <c r="A35" s="72" t="s">
        <v>297</v>
      </c>
      <c r="B35" s="68" t="s">
        <v>783</v>
      </c>
      <c r="C35" s="48" t="s">
        <v>303</v>
      </c>
      <c r="D35" s="49" t="s">
        <v>20</v>
      </c>
      <c r="E35" s="50">
        <v>10</v>
      </c>
      <c r="F35" s="73"/>
      <c r="G35" s="31">
        <f t="shared" si="1"/>
        <v>0</v>
      </c>
      <c r="H35" s="54"/>
      <c r="I35" s="55"/>
    </row>
    <row r="36" spans="1:9" ht="33" customHeight="1">
      <c r="A36" s="72" t="s">
        <v>297</v>
      </c>
      <c r="B36" s="68" t="s">
        <v>784</v>
      </c>
      <c r="C36" s="48" t="s">
        <v>305</v>
      </c>
      <c r="D36" s="49" t="s">
        <v>20</v>
      </c>
      <c r="E36" s="50">
        <v>51</v>
      </c>
      <c r="F36" s="73"/>
      <c r="G36" s="31">
        <f t="shared" si="1"/>
        <v>0</v>
      </c>
      <c r="H36" s="54"/>
      <c r="I36" s="55"/>
    </row>
    <row r="37" spans="1:9" ht="33" customHeight="1">
      <c r="A37" s="72" t="s">
        <v>297</v>
      </c>
      <c r="B37" s="68" t="s">
        <v>785</v>
      </c>
      <c r="C37" s="48" t="s">
        <v>307</v>
      </c>
      <c r="D37" s="49" t="s">
        <v>20</v>
      </c>
      <c r="E37" s="50">
        <v>14</v>
      </c>
      <c r="F37" s="73"/>
      <c r="G37" s="31">
        <f t="shared" si="1"/>
        <v>0</v>
      </c>
      <c r="H37" s="54"/>
      <c r="I37" s="55"/>
    </row>
    <row r="38" spans="1:9" ht="33" customHeight="1">
      <c r="A38" s="72" t="s">
        <v>297</v>
      </c>
      <c r="B38" s="68" t="s">
        <v>786</v>
      </c>
      <c r="C38" s="48" t="s">
        <v>309</v>
      </c>
      <c r="D38" s="49" t="s">
        <v>52</v>
      </c>
      <c r="E38" s="50">
        <v>4</v>
      </c>
      <c r="F38" s="73"/>
      <c r="G38" s="31">
        <f t="shared" si="1"/>
        <v>0</v>
      </c>
      <c r="H38" s="54"/>
      <c r="I38" s="55"/>
    </row>
    <row r="39" spans="1:9" ht="33" customHeight="1">
      <c r="A39" s="72" t="s">
        <v>297</v>
      </c>
      <c r="B39" s="189" t="s">
        <v>787</v>
      </c>
      <c r="C39" s="75" t="s">
        <v>821</v>
      </c>
      <c r="D39" s="190" t="s">
        <v>49</v>
      </c>
      <c r="E39" s="190">
        <v>2</v>
      </c>
      <c r="F39" s="73"/>
      <c r="G39" s="31">
        <f t="shared" si="1"/>
        <v>0</v>
      </c>
    </row>
    <row r="40" spans="1:9" ht="33" customHeight="1">
      <c r="A40" s="72" t="s">
        <v>297</v>
      </c>
      <c r="B40" s="189" t="s">
        <v>788</v>
      </c>
      <c r="C40" s="76" t="s">
        <v>823</v>
      </c>
      <c r="D40" s="190" t="s">
        <v>49</v>
      </c>
      <c r="E40" s="190">
        <v>2</v>
      </c>
      <c r="F40" s="73"/>
      <c r="G40" s="31">
        <f t="shared" si="1"/>
        <v>0</v>
      </c>
    </row>
    <row r="41" spans="1:9" ht="33" customHeight="1">
      <c r="A41" s="72" t="s">
        <v>297</v>
      </c>
      <c r="B41" s="189" t="s">
        <v>790</v>
      </c>
      <c r="C41" s="76" t="s">
        <v>825</v>
      </c>
      <c r="D41" s="190" t="s">
        <v>52</v>
      </c>
      <c r="E41" s="190">
        <v>2</v>
      </c>
      <c r="F41" s="73"/>
      <c r="G41" s="31">
        <f t="shared" si="1"/>
        <v>0</v>
      </c>
    </row>
    <row r="42" spans="1:9" ht="71.25" customHeight="1">
      <c r="A42" s="72" t="s">
        <v>297</v>
      </c>
      <c r="B42" s="189" t="s">
        <v>792</v>
      </c>
      <c r="C42" s="191" t="s">
        <v>827</v>
      </c>
      <c r="D42" s="190" t="s">
        <v>52</v>
      </c>
      <c r="E42" s="190">
        <v>2</v>
      </c>
      <c r="F42" s="73"/>
      <c r="G42" s="31">
        <f t="shared" si="1"/>
        <v>0</v>
      </c>
    </row>
    <row r="43" spans="1:9" ht="30" customHeight="1">
      <c r="A43" s="509" t="s">
        <v>297</v>
      </c>
      <c r="B43" s="505" t="s">
        <v>818</v>
      </c>
      <c r="C43" s="191" t="s">
        <v>317</v>
      </c>
      <c r="D43" s="507" t="s">
        <v>49</v>
      </c>
      <c r="E43" s="507">
        <v>2</v>
      </c>
      <c r="F43" s="487"/>
      <c r="G43" s="510">
        <f t="shared" si="1"/>
        <v>0</v>
      </c>
    </row>
    <row r="44" spans="1:9" ht="30" customHeight="1">
      <c r="A44" s="509"/>
      <c r="B44" s="505"/>
      <c r="C44" s="191" t="s">
        <v>318</v>
      </c>
      <c r="D44" s="507"/>
      <c r="E44" s="507"/>
      <c r="F44" s="487"/>
      <c r="G44" s="510"/>
    </row>
    <row r="45" spans="1:9" ht="30" customHeight="1">
      <c r="A45" s="509"/>
      <c r="B45" s="505"/>
      <c r="C45" s="191" t="s">
        <v>319</v>
      </c>
      <c r="D45" s="507"/>
      <c r="E45" s="507"/>
      <c r="F45" s="487"/>
      <c r="G45" s="510"/>
    </row>
    <row r="46" spans="1:9" ht="30" customHeight="1">
      <c r="A46" s="509" t="s">
        <v>297</v>
      </c>
      <c r="B46" s="505" t="s">
        <v>819</v>
      </c>
      <c r="C46" s="191" t="s">
        <v>328</v>
      </c>
      <c r="D46" s="507" t="s">
        <v>49</v>
      </c>
      <c r="E46" s="507">
        <v>2</v>
      </c>
      <c r="F46" s="489"/>
      <c r="G46" s="510">
        <f t="shared" si="1"/>
        <v>0</v>
      </c>
    </row>
    <row r="47" spans="1:9" ht="30" customHeight="1">
      <c r="A47" s="509"/>
      <c r="B47" s="505"/>
      <c r="C47" s="191" t="s">
        <v>329</v>
      </c>
      <c r="D47" s="507"/>
      <c r="E47" s="507"/>
      <c r="F47" s="489"/>
      <c r="G47" s="510"/>
    </row>
    <row r="48" spans="1:9" ht="30" customHeight="1">
      <c r="A48" s="509"/>
      <c r="B48" s="505"/>
      <c r="C48" s="191" t="s">
        <v>323</v>
      </c>
      <c r="D48" s="507"/>
      <c r="E48" s="507"/>
      <c r="F48" s="489"/>
      <c r="G48" s="510"/>
    </row>
    <row r="49" spans="1:9" ht="30" customHeight="1">
      <c r="A49" s="509"/>
      <c r="B49" s="505"/>
      <c r="C49" s="191" t="s">
        <v>324</v>
      </c>
      <c r="D49" s="507"/>
      <c r="E49" s="507"/>
      <c r="F49" s="489"/>
      <c r="G49" s="510"/>
    </row>
    <row r="50" spans="1:9" ht="30" customHeight="1">
      <c r="A50" s="509"/>
      <c r="B50" s="505"/>
      <c r="C50" s="191" t="s">
        <v>330</v>
      </c>
      <c r="D50" s="507"/>
      <c r="E50" s="507"/>
      <c r="F50" s="489"/>
      <c r="G50" s="510"/>
    </row>
    <row r="51" spans="1:9" ht="30" customHeight="1">
      <c r="A51" s="509"/>
      <c r="B51" s="505"/>
      <c r="C51" s="191" t="s">
        <v>326</v>
      </c>
      <c r="D51" s="507"/>
      <c r="E51" s="507"/>
      <c r="F51" s="489"/>
      <c r="G51" s="510"/>
      <c r="H51" s="71" t="s">
        <v>333</v>
      </c>
      <c r="I51" s="53">
        <f>ROUND(SUM(G34:G51),2)</f>
        <v>0</v>
      </c>
    </row>
    <row r="52" spans="1:9" ht="41.4">
      <c r="F52" s="26" t="s">
        <v>359</v>
      </c>
      <c r="G52" s="25">
        <f>SUM(G6:G51)</f>
        <v>0</v>
      </c>
    </row>
  </sheetData>
  <mergeCells count="15">
    <mergeCell ref="G46:G51"/>
    <mergeCell ref="A1:G1"/>
    <mergeCell ref="A3:G3"/>
    <mergeCell ref="A4:G4"/>
    <mergeCell ref="A43:A45"/>
    <mergeCell ref="B43:B45"/>
    <mergeCell ref="D43:D45"/>
    <mergeCell ref="E43:E45"/>
    <mergeCell ref="F43:F45"/>
    <mergeCell ref="G43:G45"/>
    <mergeCell ref="A46:A51"/>
    <mergeCell ref="B46:B51"/>
    <mergeCell ref="D46:D51"/>
    <mergeCell ref="E46:E51"/>
    <mergeCell ref="F46:F51"/>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07B7-46A4-43B9-A1DF-D9CF66A90133}">
  <dimension ref="A1:I54"/>
  <sheetViews>
    <sheetView topLeftCell="E44" zoomScale="70" zoomScaleNormal="70" workbookViewId="0">
      <selection activeCell="F56" sqref="F56"/>
    </sheetView>
  </sheetViews>
  <sheetFormatPr defaultColWidth="9.109375" defaultRowHeight="13.8"/>
  <cols>
    <col min="1" max="1" width="39.5546875" style="23" customWidth="1"/>
    <col min="2" max="2" width="10.5546875" style="22" customWidth="1"/>
    <col min="3" max="3" width="74"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830</v>
      </c>
      <c r="B3" s="453"/>
      <c r="C3" s="453"/>
      <c r="D3" s="453"/>
      <c r="E3" s="453"/>
      <c r="F3" s="453"/>
      <c r="G3" s="453"/>
      <c r="H3" s="45"/>
      <c r="I3" s="45"/>
    </row>
    <row r="4" spans="1:9" ht="33" customHeight="1">
      <c r="A4" s="453" t="s">
        <v>361</v>
      </c>
      <c r="B4" s="453"/>
      <c r="C4" s="453"/>
      <c r="D4" s="453"/>
      <c r="E4" s="453"/>
      <c r="F4" s="453"/>
      <c r="G4" s="453"/>
      <c r="H4" s="45"/>
      <c r="I4" s="45"/>
    </row>
    <row r="5" spans="1:9" ht="72" customHeight="1">
      <c r="A5" s="65" t="s">
        <v>2</v>
      </c>
      <c r="B5" s="65" t="s">
        <v>3</v>
      </c>
      <c r="C5" s="65" t="s">
        <v>4</v>
      </c>
      <c r="D5" s="65" t="s">
        <v>5</v>
      </c>
      <c r="E5" s="66" t="s">
        <v>6</v>
      </c>
      <c r="F5" s="67" t="s">
        <v>244</v>
      </c>
      <c r="G5" s="67" t="s">
        <v>8</v>
      </c>
      <c r="H5" s="46"/>
      <c r="I5" s="46"/>
    </row>
    <row r="6" spans="1:9" ht="33" customHeight="1">
      <c r="A6" s="36" t="s">
        <v>245</v>
      </c>
      <c r="B6" s="68" t="s">
        <v>743</v>
      </c>
      <c r="C6" s="69" t="s">
        <v>744</v>
      </c>
      <c r="D6" s="70" t="s">
        <v>657</v>
      </c>
      <c r="E6" s="70" t="s">
        <v>657</v>
      </c>
      <c r="F6" s="42"/>
      <c r="G6" s="31"/>
      <c r="H6" s="46"/>
      <c r="I6" s="46"/>
    </row>
    <row r="7" spans="1:9" ht="33" customHeight="1">
      <c r="A7" s="36" t="s">
        <v>245</v>
      </c>
      <c r="B7" s="68" t="s">
        <v>745</v>
      </c>
      <c r="C7" s="69" t="s">
        <v>746</v>
      </c>
      <c r="D7" s="70" t="s">
        <v>657</v>
      </c>
      <c r="E7" s="70" t="s">
        <v>657</v>
      </c>
      <c r="F7" s="42"/>
      <c r="G7" s="31"/>
      <c r="H7" s="46"/>
      <c r="I7" s="46"/>
    </row>
    <row r="8" spans="1:9" ht="33" customHeight="1">
      <c r="A8" s="36" t="s">
        <v>245</v>
      </c>
      <c r="B8" s="68" t="s">
        <v>747</v>
      </c>
      <c r="C8" s="48" t="s">
        <v>249</v>
      </c>
      <c r="D8" s="49" t="s">
        <v>20</v>
      </c>
      <c r="E8" s="50">
        <v>7</v>
      </c>
      <c r="F8" s="42"/>
      <c r="G8" s="31">
        <f t="shared" ref="G8:G27" si="0">ROUND((E8*F8),2)</f>
        <v>0</v>
      </c>
      <c r="H8" s="46"/>
      <c r="I8" s="46"/>
    </row>
    <row r="9" spans="1:9" ht="33" customHeight="1">
      <c r="A9" s="36" t="s">
        <v>245</v>
      </c>
      <c r="B9" s="68" t="s">
        <v>748</v>
      </c>
      <c r="C9" s="48" t="s">
        <v>251</v>
      </c>
      <c r="D9" s="49" t="s">
        <v>20</v>
      </c>
      <c r="E9" s="50">
        <v>4</v>
      </c>
      <c r="F9" s="42"/>
      <c r="G9" s="31">
        <f t="shared" si="0"/>
        <v>0</v>
      </c>
      <c r="H9" s="46"/>
      <c r="I9" s="46"/>
    </row>
    <row r="10" spans="1:9" ht="33" customHeight="1">
      <c r="A10" s="36" t="s">
        <v>245</v>
      </c>
      <c r="B10" s="68" t="s">
        <v>749</v>
      </c>
      <c r="C10" s="48" t="s">
        <v>253</v>
      </c>
      <c r="D10" s="49" t="s">
        <v>20</v>
      </c>
      <c r="E10" s="50">
        <v>11</v>
      </c>
      <c r="F10" s="42"/>
      <c r="G10" s="31">
        <f t="shared" si="0"/>
        <v>0</v>
      </c>
      <c r="H10" s="46"/>
      <c r="I10" s="46"/>
    </row>
    <row r="11" spans="1:9" ht="33" customHeight="1">
      <c r="A11" s="36" t="s">
        <v>245</v>
      </c>
      <c r="B11" s="68" t="s">
        <v>750</v>
      </c>
      <c r="C11" s="48" t="s">
        <v>255</v>
      </c>
      <c r="D11" s="49" t="s">
        <v>20</v>
      </c>
      <c r="E11" s="50">
        <v>11</v>
      </c>
      <c r="F11" s="42"/>
      <c r="G11" s="31">
        <f t="shared" si="0"/>
        <v>0</v>
      </c>
      <c r="H11" s="46"/>
      <c r="I11" s="46"/>
    </row>
    <row r="12" spans="1:9" ht="33" customHeight="1">
      <c r="A12" s="36" t="s">
        <v>245</v>
      </c>
      <c r="B12" s="68" t="s">
        <v>751</v>
      </c>
      <c r="C12" s="48" t="s">
        <v>257</v>
      </c>
      <c r="D12" s="49" t="s">
        <v>52</v>
      </c>
      <c r="E12" s="50">
        <v>1</v>
      </c>
      <c r="F12" s="42"/>
      <c r="G12" s="31">
        <f t="shared" si="0"/>
        <v>0</v>
      </c>
      <c r="H12" s="46"/>
      <c r="I12" s="46"/>
    </row>
    <row r="13" spans="1:9" ht="33" customHeight="1">
      <c r="A13" s="36" t="s">
        <v>245</v>
      </c>
      <c r="B13" s="68" t="s">
        <v>752</v>
      </c>
      <c r="C13" s="48" t="s">
        <v>259</v>
      </c>
      <c r="D13" s="49" t="s">
        <v>52</v>
      </c>
      <c r="E13" s="50">
        <v>1</v>
      </c>
      <c r="F13" s="42"/>
      <c r="G13" s="31">
        <f t="shared" si="0"/>
        <v>0</v>
      </c>
      <c r="H13" s="46"/>
      <c r="I13" s="46"/>
    </row>
    <row r="14" spans="1:9" ht="33" customHeight="1">
      <c r="A14" s="36" t="s">
        <v>245</v>
      </c>
      <c r="B14" s="68" t="s">
        <v>754</v>
      </c>
      <c r="C14" s="48" t="s">
        <v>261</v>
      </c>
      <c r="D14" s="49" t="s">
        <v>52</v>
      </c>
      <c r="E14" s="50">
        <v>1</v>
      </c>
      <c r="F14" s="42"/>
      <c r="G14" s="31">
        <f t="shared" si="0"/>
        <v>0</v>
      </c>
      <c r="H14" s="46"/>
      <c r="I14" s="46"/>
    </row>
    <row r="15" spans="1:9" ht="33" customHeight="1">
      <c r="A15" s="36" t="s">
        <v>245</v>
      </c>
      <c r="B15" s="68" t="s">
        <v>755</v>
      </c>
      <c r="C15" s="48" t="s">
        <v>816</v>
      </c>
      <c r="D15" s="49" t="s">
        <v>52</v>
      </c>
      <c r="E15" s="50">
        <v>1</v>
      </c>
      <c r="F15" s="42"/>
      <c r="G15" s="31">
        <f t="shared" si="0"/>
        <v>0</v>
      </c>
      <c r="H15" s="46"/>
      <c r="I15" s="46"/>
    </row>
    <row r="16" spans="1:9" ht="33" customHeight="1">
      <c r="A16" s="36" t="s">
        <v>245</v>
      </c>
      <c r="B16" s="68" t="s">
        <v>756</v>
      </c>
      <c r="C16" s="48" t="s">
        <v>753</v>
      </c>
      <c r="D16" s="49" t="s">
        <v>52</v>
      </c>
      <c r="E16" s="50">
        <v>1</v>
      </c>
      <c r="F16" s="42"/>
      <c r="G16" s="31">
        <f t="shared" si="0"/>
        <v>0</v>
      </c>
      <c r="H16" s="46"/>
      <c r="I16" s="46"/>
    </row>
    <row r="17" spans="1:9" ht="33" customHeight="1">
      <c r="A17" s="36" t="s">
        <v>245</v>
      </c>
      <c r="B17" s="68" t="s">
        <v>757</v>
      </c>
      <c r="C17" s="48" t="s">
        <v>263</v>
      </c>
      <c r="D17" s="49" t="s">
        <v>49</v>
      </c>
      <c r="E17" s="50">
        <v>2</v>
      </c>
      <c r="F17" s="42"/>
      <c r="G17" s="31">
        <f t="shared" si="0"/>
        <v>0</v>
      </c>
      <c r="H17" s="46"/>
      <c r="I17" s="46"/>
    </row>
    <row r="18" spans="1:9" ht="33" customHeight="1">
      <c r="A18" s="36" t="s">
        <v>245</v>
      </c>
      <c r="B18" s="68" t="s">
        <v>759</v>
      </c>
      <c r="C18" s="48" t="s">
        <v>265</v>
      </c>
      <c r="D18" s="49" t="s">
        <v>52</v>
      </c>
      <c r="E18" s="50">
        <v>2</v>
      </c>
      <c r="F18" s="42"/>
      <c r="G18" s="31">
        <f t="shared" si="0"/>
        <v>0</v>
      </c>
      <c r="H18" s="46"/>
      <c r="I18" s="46"/>
    </row>
    <row r="19" spans="1:9" ht="33" customHeight="1">
      <c r="A19" s="36" t="s">
        <v>245</v>
      </c>
      <c r="B19" s="68" t="s">
        <v>760</v>
      </c>
      <c r="C19" s="48" t="s">
        <v>267</v>
      </c>
      <c r="D19" s="49" t="s">
        <v>20</v>
      </c>
      <c r="E19" s="50">
        <v>11</v>
      </c>
      <c r="F19" s="42"/>
      <c r="G19" s="31">
        <f t="shared" si="0"/>
        <v>0</v>
      </c>
      <c r="H19" s="46"/>
      <c r="I19" s="46"/>
    </row>
    <row r="20" spans="1:9" ht="33" customHeight="1">
      <c r="A20" s="36" t="s">
        <v>245</v>
      </c>
      <c r="B20" s="68" t="s">
        <v>761</v>
      </c>
      <c r="C20" s="48" t="s">
        <v>758</v>
      </c>
      <c r="D20" s="49" t="s">
        <v>20</v>
      </c>
      <c r="E20" s="50">
        <v>27</v>
      </c>
      <c r="F20" s="42"/>
      <c r="G20" s="31">
        <f t="shared" si="0"/>
        <v>0</v>
      </c>
      <c r="H20" s="46"/>
      <c r="I20" s="46"/>
    </row>
    <row r="21" spans="1:9" ht="33" customHeight="1">
      <c r="A21" s="36" t="s">
        <v>245</v>
      </c>
      <c r="B21" s="68" t="s">
        <v>762</v>
      </c>
      <c r="C21" s="48" t="s">
        <v>269</v>
      </c>
      <c r="D21" s="49" t="s">
        <v>20</v>
      </c>
      <c r="E21" s="50">
        <v>12</v>
      </c>
      <c r="F21" s="42"/>
      <c r="G21" s="31">
        <f t="shared" si="0"/>
        <v>0</v>
      </c>
      <c r="H21" s="46"/>
      <c r="I21" s="46"/>
    </row>
    <row r="22" spans="1:9" ht="33" customHeight="1">
      <c r="A22" s="36" t="s">
        <v>245</v>
      </c>
      <c r="B22" s="68" t="s">
        <v>763</v>
      </c>
      <c r="C22" s="48" t="s">
        <v>273</v>
      </c>
      <c r="D22" s="49" t="s">
        <v>20</v>
      </c>
      <c r="E22" s="50">
        <v>15</v>
      </c>
      <c r="F22" s="42"/>
      <c r="G22" s="31">
        <f t="shared" si="0"/>
        <v>0</v>
      </c>
      <c r="H22" s="46"/>
      <c r="I22" s="46"/>
    </row>
    <row r="23" spans="1:9" ht="33" customHeight="1">
      <c r="A23" s="36" t="s">
        <v>245</v>
      </c>
      <c r="B23" s="68" t="s">
        <v>765</v>
      </c>
      <c r="C23" s="48" t="s">
        <v>275</v>
      </c>
      <c r="D23" s="49" t="s">
        <v>52</v>
      </c>
      <c r="E23" s="50">
        <v>4</v>
      </c>
      <c r="F23" s="42"/>
      <c r="G23" s="31">
        <f t="shared" si="0"/>
        <v>0</v>
      </c>
      <c r="H23" s="46"/>
      <c r="I23" s="46"/>
    </row>
    <row r="24" spans="1:9" ht="33" customHeight="1">
      <c r="A24" s="36" t="s">
        <v>245</v>
      </c>
      <c r="B24" s="68" t="s">
        <v>766</v>
      </c>
      <c r="C24" s="48" t="s">
        <v>56</v>
      </c>
      <c r="D24" s="49" t="s">
        <v>52</v>
      </c>
      <c r="E24" s="50">
        <v>4</v>
      </c>
      <c r="F24" s="42"/>
      <c r="G24" s="31">
        <f t="shared" si="0"/>
        <v>0</v>
      </c>
      <c r="H24" s="46"/>
      <c r="I24" s="46"/>
    </row>
    <row r="25" spans="1:9" ht="33" customHeight="1">
      <c r="A25" s="36" t="s">
        <v>245</v>
      </c>
      <c r="B25" s="68" t="s">
        <v>767</v>
      </c>
      <c r="C25" s="48" t="s">
        <v>280</v>
      </c>
      <c r="D25" s="49" t="s">
        <v>49</v>
      </c>
      <c r="E25" s="50">
        <v>1</v>
      </c>
      <c r="F25" s="42"/>
      <c r="G25" s="31">
        <f t="shared" si="0"/>
        <v>0</v>
      </c>
      <c r="H25" s="46"/>
      <c r="I25" s="46"/>
    </row>
    <row r="26" spans="1:9" ht="33" customHeight="1">
      <c r="A26" s="36" t="s">
        <v>245</v>
      </c>
      <c r="B26" s="68" t="s">
        <v>768</v>
      </c>
      <c r="C26" s="48" t="s">
        <v>764</v>
      </c>
      <c r="D26" s="49" t="s">
        <v>49</v>
      </c>
      <c r="E26" s="50">
        <v>2</v>
      </c>
      <c r="F26" s="42"/>
      <c r="G26" s="31">
        <f t="shared" si="0"/>
        <v>0</v>
      </c>
    </row>
    <row r="27" spans="1:9" ht="33" customHeight="1">
      <c r="A27" s="36" t="s">
        <v>292</v>
      </c>
      <c r="B27" s="68" t="s">
        <v>769</v>
      </c>
      <c r="C27" s="48" t="s">
        <v>60</v>
      </c>
      <c r="D27" s="49" t="s">
        <v>49</v>
      </c>
      <c r="E27" s="50">
        <v>1</v>
      </c>
      <c r="F27" s="42"/>
      <c r="G27" s="31">
        <f t="shared" si="0"/>
        <v>0</v>
      </c>
    </row>
    <row r="28" spans="1:9" ht="33" customHeight="1">
      <c r="A28" s="36" t="s">
        <v>297</v>
      </c>
      <c r="B28" s="68" t="s">
        <v>770</v>
      </c>
      <c r="C28" s="48" t="s">
        <v>283</v>
      </c>
      <c r="D28" s="49" t="s">
        <v>49</v>
      </c>
      <c r="E28" s="50">
        <v>1</v>
      </c>
      <c r="F28" s="4"/>
      <c r="G28" s="31">
        <f>ROUND((E28*F28),2)</f>
        <v>0</v>
      </c>
    </row>
    <row r="29" spans="1:9" ht="33" customHeight="1">
      <c r="A29" s="36" t="s">
        <v>297</v>
      </c>
      <c r="B29" s="68" t="s">
        <v>772</v>
      </c>
      <c r="C29" s="48" t="s">
        <v>285</v>
      </c>
      <c r="D29" s="49" t="s">
        <v>49</v>
      </c>
      <c r="E29" s="50">
        <v>1</v>
      </c>
      <c r="F29" s="4"/>
      <c r="G29" s="31">
        <f t="shared" ref="G29:G48" si="1">ROUND((E29*F29),2)</f>
        <v>0</v>
      </c>
      <c r="H29" s="54"/>
      <c r="I29" s="55"/>
    </row>
    <row r="30" spans="1:9" ht="33" customHeight="1">
      <c r="A30" s="36" t="s">
        <v>292</v>
      </c>
      <c r="B30" s="68" t="s">
        <v>774</v>
      </c>
      <c r="C30" s="48" t="s">
        <v>291</v>
      </c>
      <c r="D30" s="49" t="s">
        <v>49</v>
      </c>
      <c r="E30" s="50">
        <v>1</v>
      </c>
      <c r="F30" s="4"/>
      <c r="G30" s="31">
        <f t="shared" si="1"/>
        <v>0</v>
      </c>
      <c r="H30" s="52" t="s">
        <v>93</v>
      </c>
      <c r="I30" s="53">
        <f>ROUND(SUM(G7:G30),2)</f>
        <v>0</v>
      </c>
    </row>
    <row r="31" spans="1:9" ht="33" customHeight="1">
      <c r="A31" s="36" t="s">
        <v>292</v>
      </c>
      <c r="B31" s="68" t="s">
        <v>776</v>
      </c>
      <c r="C31" s="69" t="s">
        <v>777</v>
      </c>
      <c r="D31" s="70" t="s">
        <v>657</v>
      </c>
      <c r="E31" s="50"/>
      <c r="F31" s="4"/>
      <c r="G31" s="31"/>
      <c r="H31" s="71"/>
      <c r="I31" s="53"/>
    </row>
    <row r="32" spans="1:9" ht="47.25" customHeight="1">
      <c r="A32" s="36" t="s">
        <v>297</v>
      </c>
      <c r="B32" s="68" t="s">
        <v>778</v>
      </c>
      <c r="C32" s="48" t="s">
        <v>817</v>
      </c>
      <c r="D32" s="49" t="s">
        <v>52</v>
      </c>
      <c r="E32" s="50">
        <v>2</v>
      </c>
      <c r="F32" s="4"/>
      <c r="G32" s="31">
        <f t="shared" si="1"/>
        <v>0</v>
      </c>
      <c r="H32" s="71" t="s">
        <v>110</v>
      </c>
      <c r="I32" s="53">
        <f>ROUND(SUM(G31:G32),2)</f>
        <v>0</v>
      </c>
    </row>
    <row r="33" spans="1:9" ht="60" customHeight="1">
      <c r="A33" s="36" t="s">
        <v>297</v>
      </c>
      <c r="B33" s="68" t="s">
        <v>780</v>
      </c>
      <c r="C33" s="69" t="s">
        <v>612</v>
      </c>
      <c r="D33" s="70" t="s">
        <v>657</v>
      </c>
      <c r="E33" s="50"/>
      <c r="F33" s="4"/>
      <c r="G33" s="31"/>
      <c r="H33" s="54"/>
      <c r="I33" s="55"/>
    </row>
    <row r="34" spans="1:9" ht="33" customHeight="1">
      <c r="A34" s="72" t="s">
        <v>297</v>
      </c>
      <c r="B34" s="68" t="s">
        <v>781</v>
      </c>
      <c r="C34" s="69" t="s">
        <v>782</v>
      </c>
      <c r="D34" s="70" t="s">
        <v>657</v>
      </c>
      <c r="E34" s="50"/>
      <c r="F34" s="73"/>
      <c r="G34" s="74"/>
      <c r="H34" s="54"/>
      <c r="I34" s="55"/>
    </row>
    <row r="35" spans="1:9" ht="33" customHeight="1">
      <c r="A35" s="72" t="s">
        <v>297</v>
      </c>
      <c r="B35" s="68" t="s">
        <v>783</v>
      </c>
      <c r="C35" s="48" t="s">
        <v>301</v>
      </c>
      <c r="D35" s="49" t="s">
        <v>20</v>
      </c>
      <c r="E35" s="50">
        <v>11</v>
      </c>
      <c r="F35" s="73"/>
      <c r="G35" s="31">
        <f t="shared" si="1"/>
        <v>0</v>
      </c>
      <c r="H35" s="54"/>
      <c r="I35" s="55"/>
    </row>
    <row r="36" spans="1:9" ht="33" customHeight="1">
      <c r="A36" s="72" t="s">
        <v>297</v>
      </c>
      <c r="B36" s="68" t="s">
        <v>784</v>
      </c>
      <c r="C36" s="48" t="s">
        <v>303</v>
      </c>
      <c r="D36" s="49" t="s">
        <v>20</v>
      </c>
      <c r="E36" s="50">
        <v>11</v>
      </c>
      <c r="F36" s="73"/>
      <c r="G36" s="31">
        <f t="shared" si="1"/>
        <v>0</v>
      </c>
      <c r="H36" s="54"/>
      <c r="I36" s="55"/>
    </row>
    <row r="37" spans="1:9" ht="33" customHeight="1">
      <c r="A37" s="72" t="s">
        <v>297</v>
      </c>
      <c r="B37" s="68" t="s">
        <v>785</v>
      </c>
      <c r="C37" s="48" t="s">
        <v>305</v>
      </c>
      <c r="D37" s="49" t="s">
        <v>20</v>
      </c>
      <c r="E37" s="50">
        <v>50</v>
      </c>
      <c r="F37" s="73"/>
      <c r="G37" s="31">
        <f t="shared" si="1"/>
        <v>0</v>
      </c>
      <c r="H37" s="54"/>
      <c r="I37" s="55"/>
    </row>
    <row r="38" spans="1:9" ht="33" customHeight="1">
      <c r="A38" s="72" t="s">
        <v>297</v>
      </c>
      <c r="B38" s="68" t="s">
        <v>786</v>
      </c>
      <c r="C38" s="48" t="s">
        <v>307</v>
      </c>
      <c r="D38" s="49" t="s">
        <v>20</v>
      </c>
      <c r="E38" s="50">
        <v>15</v>
      </c>
      <c r="F38" s="73"/>
      <c r="G38" s="31">
        <f t="shared" si="1"/>
        <v>0</v>
      </c>
      <c r="H38" s="54"/>
      <c r="I38" s="55"/>
    </row>
    <row r="39" spans="1:9" ht="33" customHeight="1">
      <c r="A39" s="72" t="s">
        <v>297</v>
      </c>
      <c r="B39" s="68" t="s">
        <v>787</v>
      </c>
      <c r="C39" s="48" t="s">
        <v>309</v>
      </c>
      <c r="D39" s="49" t="s">
        <v>52</v>
      </c>
      <c r="E39" s="50">
        <v>4</v>
      </c>
      <c r="F39" s="73"/>
      <c r="G39" s="31">
        <f t="shared" si="1"/>
        <v>0</v>
      </c>
    </row>
    <row r="40" spans="1:9" ht="33" customHeight="1">
      <c r="A40" s="72" t="s">
        <v>297</v>
      </c>
      <c r="B40" s="68" t="s">
        <v>788</v>
      </c>
      <c r="C40" s="75" t="s">
        <v>821</v>
      </c>
      <c r="D40" s="49" t="s">
        <v>49</v>
      </c>
      <c r="E40" s="49">
        <v>1</v>
      </c>
      <c r="F40" s="73"/>
      <c r="G40" s="31">
        <f t="shared" si="1"/>
        <v>0</v>
      </c>
    </row>
    <row r="41" spans="1:9" ht="33" customHeight="1">
      <c r="A41" s="72" t="s">
        <v>297</v>
      </c>
      <c r="B41" s="68" t="s">
        <v>790</v>
      </c>
      <c r="C41" s="76" t="s">
        <v>823</v>
      </c>
      <c r="D41" s="49" t="s">
        <v>49</v>
      </c>
      <c r="E41" s="49">
        <v>1</v>
      </c>
      <c r="F41" s="73"/>
      <c r="G41" s="31">
        <f t="shared" si="1"/>
        <v>0</v>
      </c>
    </row>
    <row r="42" spans="1:9" ht="33" customHeight="1">
      <c r="A42" s="72" t="s">
        <v>297</v>
      </c>
      <c r="B42" s="68" t="s">
        <v>792</v>
      </c>
      <c r="C42" s="76" t="s">
        <v>825</v>
      </c>
      <c r="D42" s="49" t="s">
        <v>52</v>
      </c>
      <c r="E42" s="49">
        <v>1</v>
      </c>
      <c r="F42" s="73"/>
      <c r="G42" s="31">
        <f t="shared" si="1"/>
        <v>0</v>
      </c>
    </row>
    <row r="43" spans="1:9" ht="33" customHeight="1">
      <c r="A43" s="72" t="s">
        <v>297</v>
      </c>
      <c r="B43" s="68" t="s">
        <v>818</v>
      </c>
      <c r="C43" s="76" t="s">
        <v>791</v>
      </c>
      <c r="D43" s="49" t="s">
        <v>52</v>
      </c>
      <c r="E43" s="49">
        <v>0</v>
      </c>
      <c r="F43" s="73"/>
      <c r="G43" s="31">
        <f t="shared" si="1"/>
        <v>0</v>
      </c>
    </row>
    <row r="44" spans="1:9" ht="71.25" customHeight="1">
      <c r="A44" s="72" t="s">
        <v>297</v>
      </c>
      <c r="B44" s="68" t="s">
        <v>819</v>
      </c>
      <c r="C44" s="48" t="s">
        <v>827</v>
      </c>
      <c r="D44" s="49" t="s">
        <v>52</v>
      </c>
      <c r="E44" s="49">
        <v>1</v>
      </c>
      <c r="F44" s="73"/>
      <c r="G44" s="31">
        <f t="shared" si="1"/>
        <v>0</v>
      </c>
    </row>
    <row r="45" spans="1:9" ht="30" customHeight="1">
      <c r="A45" s="509" t="s">
        <v>297</v>
      </c>
      <c r="B45" s="458" t="s">
        <v>820</v>
      </c>
      <c r="C45" s="48" t="s">
        <v>317</v>
      </c>
      <c r="D45" s="459" t="s">
        <v>49</v>
      </c>
      <c r="E45" s="459">
        <v>2</v>
      </c>
      <c r="F45" s="487"/>
      <c r="G45" s="510">
        <f t="shared" si="1"/>
        <v>0</v>
      </c>
    </row>
    <row r="46" spans="1:9" ht="30" customHeight="1">
      <c r="A46" s="509"/>
      <c r="B46" s="458"/>
      <c r="C46" s="48" t="s">
        <v>318</v>
      </c>
      <c r="D46" s="459"/>
      <c r="E46" s="459"/>
      <c r="F46" s="487"/>
      <c r="G46" s="510"/>
    </row>
    <row r="47" spans="1:9" ht="30" customHeight="1">
      <c r="A47" s="509"/>
      <c r="B47" s="458"/>
      <c r="C47" s="48" t="s">
        <v>319</v>
      </c>
      <c r="D47" s="459"/>
      <c r="E47" s="459"/>
      <c r="F47" s="487"/>
      <c r="G47" s="510"/>
    </row>
    <row r="48" spans="1:9" ht="30" customHeight="1">
      <c r="A48" s="509" t="s">
        <v>297</v>
      </c>
      <c r="B48" s="458" t="s">
        <v>822</v>
      </c>
      <c r="C48" s="48" t="s">
        <v>328</v>
      </c>
      <c r="D48" s="459" t="s">
        <v>49</v>
      </c>
      <c r="E48" s="459">
        <v>1</v>
      </c>
      <c r="F48" s="489"/>
      <c r="G48" s="510">
        <f t="shared" si="1"/>
        <v>0</v>
      </c>
    </row>
    <row r="49" spans="1:9" ht="30" customHeight="1">
      <c r="A49" s="509"/>
      <c r="B49" s="458"/>
      <c r="C49" s="48" t="s">
        <v>329</v>
      </c>
      <c r="D49" s="459"/>
      <c r="E49" s="459"/>
      <c r="F49" s="489"/>
      <c r="G49" s="510"/>
    </row>
    <row r="50" spans="1:9" ht="30" customHeight="1">
      <c r="A50" s="509"/>
      <c r="B50" s="458"/>
      <c r="C50" s="48" t="s">
        <v>323</v>
      </c>
      <c r="D50" s="459"/>
      <c r="E50" s="459"/>
      <c r="F50" s="489"/>
      <c r="G50" s="510"/>
    </row>
    <row r="51" spans="1:9" ht="30" customHeight="1">
      <c r="A51" s="509"/>
      <c r="B51" s="458"/>
      <c r="C51" s="48" t="s">
        <v>324</v>
      </c>
      <c r="D51" s="459"/>
      <c r="E51" s="459"/>
      <c r="F51" s="489"/>
      <c r="G51" s="510"/>
    </row>
    <row r="52" spans="1:9" ht="30" customHeight="1">
      <c r="A52" s="509"/>
      <c r="B52" s="458"/>
      <c r="C52" s="48" t="s">
        <v>330</v>
      </c>
      <c r="D52" s="459"/>
      <c r="E52" s="459"/>
      <c r="F52" s="489"/>
      <c r="G52" s="510"/>
    </row>
    <row r="53" spans="1:9" ht="30" customHeight="1">
      <c r="A53" s="509"/>
      <c r="B53" s="458"/>
      <c r="C53" s="48" t="s">
        <v>326</v>
      </c>
      <c r="D53" s="459"/>
      <c r="E53" s="459"/>
      <c r="F53" s="489"/>
      <c r="G53" s="510"/>
      <c r="H53" s="71" t="s">
        <v>333</v>
      </c>
      <c r="I53" s="53">
        <f>ROUND(SUM(G35:G53),2)</f>
        <v>0</v>
      </c>
    </row>
    <row r="54" spans="1:9" ht="41.4">
      <c r="F54" s="26" t="s">
        <v>364</v>
      </c>
      <c r="G54" s="25">
        <f>SUM(G6:G53)</f>
        <v>0</v>
      </c>
    </row>
  </sheetData>
  <mergeCells count="15">
    <mergeCell ref="G48:G53"/>
    <mergeCell ref="A1:G1"/>
    <mergeCell ref="A3:G3"/>
    <mergeCell ref="A4:G4"/>
    <mergeCell ref="A45:A47"/>
    <mergeCell ref="B45:B47"/>
    <mergeCell ref="D45:D47"/>
    <mergeCell ref="E45:E47"/>
    <mergeCell ref="F45:F47"/>
    <mergeCell ref="G45:G47"/>
    <mergeCell ref="A48:A53"/>
    <mergeCell ref="B48:B53"/>
    <mergeCell ref="D48:D53"/>
    <mergeCell ref="E48:E53"/>
    <mergeCell ref="F48:F5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6C42-DBFF-48DD-9E8A-EC7F81105F7B}">
  <dimension ref="A1:I49"/>
  <sheetViews>
    <sheetView topLeftCell="E42" zoomScale="70" zoomScaleNormal="7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609</v>
      </c>
      <c r="B3" s="453"/>
      <c r="C3" s="453"/>
      <c r="D3" s="453"/>
      <c r="E3" s="453"/>
      <c r="F3" s="453"/>
      <c r="G3" s="453"/>
      <c r="H3" s="24"/>
      <c r="I3" s="24"/>
    </row>
    <row r="4" spans="1:9" ht="33" customHeight="1" thickBot="1">
      <c r="A4" s="494" t="s">
        <v>831</v>
      </c>
      <c r="B4" s="494"/>
      <c r="C4" s="494"/>
      <c r="D4" s="494"/>
      <c r="E4" s="494"/>
      <c r="F4" s="494"/>
      <c r="G4" s="494"/>
      <c r="H4" s="24"/>
      <c r="I4" s="24"/>
    </row>
    <row r="5" spans="1:9" ht="33" customHeight="1" thickBot="1">
      <c r="A5" s="14" t="s">
        <v>2</v>
      </c>
      <c r="B5" s="13" t="s">
        <v>3</v>
      </c>
      <c r="C5" s="13" t="s">
        <v>4</v>
      </c>
      <c r="D5" s="13" t="s">
        <v>5</v>
      </c>
      <c r="E5" s="12" t="s">
        <v>6</v>
      </c>
      <c r="F5" s="11" t="s">
        <v>244</v>
      </c>
      <c r="G5" s="10" t="s">
        <v>8</v>
      </c>
      <c r="H5" s="39"/>
      <c r="I5" s="39"/>
    </row>
    <row r="6" spans="1:9" ht="33" customHeight="1">
      <c r="A6" s="165" t="s">
        <v>117</v>
      </c>
      <c r="B6" s="166"/>
      <c r="C6" s="96" t="s">
        <v>832</v>
      </c>
      <c r="D6" s="121"/>
      <c r="E6" s="121"/>
      <c r="F6" s="98"/>
      <c r="G6" s="99"/>
      <c r="H6" s="39"/>
      <c r="I6" s="39"/>
    </row>
    <row r="7" spans="1:9" ht="33" customHeight="1">
      <c r="A7" s="167" t="s">
        <v>117</v>
      </c>
      <c r="B7" s="168" t="s">
        <v>577</v>
      </c>
      <c r="C7" s="123" t="s">
        <v>134</v>
      </c>
      <c r="D7" s="122" t="s">
        <v>49</v>
      </c>
      <c r="E7" s="122">
        <v>1</v>
      </c>
      <c r="F7" s="4"/>
      <c r="G7" s="169">
        <f t="shared" ref="G7:G48" si="0">ROUND((E7*F7),2)</f>
        <v>0</v>
      </c>
      <c r="H7" s="39"/>
      <c r="I7" s="39"/>
    </row>
    <row r="8" spans="1:9" ht="33" customHeight="1">
      <c r="A8" s="167" t="s">
        <v>117</v>
      </c>
      <c r="B8" s="168" t="s">
        <v>578</v>
      </c>
      <c r="C8" s="123" t="s">
        <v>381</v>
      </c>
      <c r="D8" s="122" t="s">
        <v>52</v>
      </c>
      <c r="E8" s="122">
        <v>4</v>
      </c>
      <c r="F8" s="4"/>
      <c r="G8" s="169">
        <f t="shared" si="0"/>
        <v>0</v>
      </c>
      <c r="H8" s="39"/>
      <c r="I8" s="39"/>
    </row>
    <row r="9" spans="1:9" ht="33" customHeight="1">
      <c r="A9" s="167" t="s">
        <v>117</v>
      </c>
      <c r="B9" s="168" t="s">
        <v>579</v>
      </c>
      <c r="C9" s="123" t="s">
        <v>383</v>
      </c>
      <c r="D9" s="122" t="s">
        <v>52</v>
      </c>
      <c r="E9" s="122">
        <v>2</v>
      </c>
      <c r="F9" s="4"/>
      <c r="G9" s="169">
        <f t="shared" si="0"/>
        <v>0</v>
      </c>
      <c r="H9" s="39"/>
      <c r="I9" s="39"/>
    </row>
    <row r="10" spans="1:9" ht="33" customHeight="1">
      <c r="A10" s="167" t="s">
        <v>117</v>
      </c>
      <c r="B10" s="168" t="s">
        <v>580</v>
      </c>
      <c r="C10" s="123" t="s">
        <v>385</v>
      </c>
      <c r="D10" s="122" t="s">
        <v>386</v>
      </c>
      <c r="E10" s="122">
        <v>19</v>
      </c>
      <c r="F10" s="4"/>
      <c r="G10" s="169">
        <f t="shared" si="0"/>
        <v>0</v>
      </c>
      <c r="H10" s="17"/>
    </row>
    <row r="11" spans="1:9" ht="33" customHeight="1">
      <c r="A11" s="167" t="s">
        <v>117</v>
      </c>
      <c r="B11" s="168" t="s">
        <v>581</v>
      </c>
      <c r="C11" s="123" t="s">
        <v>833</v>
      </c>
      <c r="D11" s="122" t="s">
        <v>154</v>
      </c>
      <c r="E11" s="122">
        <v>3.4</v>
      </c>
      <c r="F11" s="4"/>
      <c r="G11" s="169">
        <f t="shared" si="0"/>
        <v>0</v>
      </c>
      <c r="H11" s="38"/>
      <c r="I11" s="37"/>
    </row>
    <row r="12" spans="1:9" ht="33" customHeight="1">
      <c r="A12" s="167" t="s">
        <v>117</v>
      </c>
      <c r="B12" s="168" t="s">
        <v>582</v>
      </c>
      <c r="C12" s="123" t="s">
        <v>492</v>
      </c>
      <c r="D12" s="122" t="s">
        <v>20</v>
      </c>
      <c r="E12" s="122">
        <v>10</v>
      </c>
      <c r="F12" s="170"/>
      <c r="G12" s="169">
        <f t="shared" si="0"/>
        <v>0</v>
      </c>
    </row>
    <row r="13" spans="1:9" ht="33" customHeight="1">
      <c r="A13" s="167" t="s">
        <v>117</v>
      </c>
      <c r="B13" s="171" t="s">
        <v>583</v>
      </c>
      <c r="C13" s="123" t="s">
        <v>509</v>
      </c>
      <c r="D13" s="122" t="s">
        <v>20</v>
      </c>
      <c r="E13" s="122">
        <v>22</v>
      </c>
      <c r="F13" s="170"/>
      <c r="G13" s="169">
        <f t="shared" si="0"/>
        <v>0</v>
      </c>
    </row>
    <row r="14" spans="1:9" ht="33" customHeight="1" thickBot="1">
      <c r="A14" s="172" t="s">
        <v>117</v>
      </c>
      <c r="B14" s="173" t="s">
        <v>584</v>
      </c>
      <c r="C14" s="126" t="s">
        <v>388</v>
      </c>
      <c r="D14" s="125" t="s">
        <v>389</v>
      </c>
      <c r="E14" s="125">
        <v>67</v>
      </c>
      <c r="F14" s="174"/>
      <c r="G14" s="175">
        <f t="shared" si="0"/>
        <v>0</v>
      </c>
      <c r="H14" s="32" t="s">
        <v>93</v>
      </c>
      <c r="I14" s="30">
        <f>ROUND(SUM(G6:G14),2)</f>
        <v>0</v>
      </c>
    </row>
    <row r="15" spans="1:9" ht="33" customHeight="1">
      <c r="A15" s="172" t="s">
        <v>391</v>
      </c>
      <c r="B15" s="176">
        <v>2</v>
      </c>
      <c r="C15" s="96" t="s">
        <v>834</v>
      </c>
      <c r="D15" s="97"/>
      <c r="E15" s="97"/>
      <c r="F15" s="98"/>
      <c r="G15" s="99"/>
      <c r="H15" s="38"/>
      <c r="I15" s="37"/>
    </row>
    <row r="16" spans="1:9" ht="33" customHeight="1">
      <c r="A16" s="172" t="s">
        <v>391</v>
      </c>
      <c r="B16" s="177" t="s">
        <v>577</v>
      </c>
      <c r="C16" s="123" t="s">
        <v>392</v>
      </c>
      <c r="D16" s="122" t="s">
        <v>393</v>
      </c>
      <c r="E16" s="122">
        <v>3</v>
      </c>
      <c r="F16" s="4"/>
      <c r="G16" s="169">
        <f t="shared" si="0"/>
        <v>0</v>
      </c>
      <c r="H16" s="38"/>
      <c r="I16" s="37"/>
    </row>
    <row r="17" spans="1:9" ht="33" customHeight="1">
      <c r="A17" s="172" t="s">
        <v>391</v>
      </c>
      <c r="B17" s="177" t="s">
        <v>578</v>
      </c>
      <c r="C17" s="123" t="s">
        <v>835</v>
      </c>
      <c r="D17" s="122" t="s">
        <v>393</v>
      </c>
      <c r="E17" s="122">
        <v>3</v>
      </c>
      <c r="F17" s="4"/>
      <c r="G17" s="169">
        <f t="shared" si="0"/>
        <v>0</v>
      </c>
      <c r="H17" s="38"/>
      <c r="I17" s="37"/>
    </row>
    <row r="18" spans="1:9" ht="33" customHeight="1">
      <c r="A18" s="172" t="s">
        <v>391</v>
      </c>
      <c r="B18" s="177" t="s">
        <v>579</v>
      </c>
      <c r="C18" s="123" t="s">
        <v>395</v>
      </c>
      <c r="D18" s="122" t="s">
        <v>393</v>
      </c>
      <c r="E18" s="122">
        <v>9</v>
      </c>
      <c r="F18" s="4"/>
      <c r="G18" s="169">
        <f t="shared" si="0"/>
        <v>0</v>
      </c>
      <c r="H18" s="38"/>
      <c r="I18" s="37"/>
    </row>
    <row r="19" spans="1:9" ht="33" customHeight="1">
      <c r="A19" s="172" t="s">
        <v>391</v>
      </c>
      <c r="B19" s="177" t="s">
        <v>580</v>
      </c>
      <c r="C19" s="123" t="s">
        <v>397</v>
      </c>
      <c r="D19" s="122" t="s">
        <v>393</v>
      </c>
      <c r="E19" s="122">
        <v>1</v>
      </c>
      <c r="F19" s="4"/>
      <c r="G19" s="169">
        <f t="shared" si="0"/>
        <v>0</v>
      </c>
      <c r="H19" s="38"/>
      <c r="I19" s="37"/>
    </row>
    <row r="20" spans="1:9" ht="33" customHeight="1">
      <c r="A20" s="172" t="s">
        <v>391</v>
      </c>
      <c r="B20" s="178" t="s">
        <v>836</v>
      </c>
      <c r="C20" s="128" t="s">
        <v>401</v>
      </c>
      <c r="D20" s="33" t="s">
        <v>837</v>
      </c>
      <c r="E20" s="33">
        <v>27</v>
      </c>
      <c r="F20" s="4"/>
      <c r="G20" s="169">
        <f t="shared" si="0"/>
        <v>0</v>
      </c>
      <c r="H20" s="38"/>
      <c r="I20" s="37"/>
    </row>
    <row r="21" spans="1:9" ht="33" customHeight="1">
      <c r="A21" s="172" t="s">
        <v>391</v>
      </c>
      <c r="B21" s="177" t="s">
        <v>582</v>
      </c>
      <c r="C21" s="123" t="s">
        <v>403</v>
      </c>
      <c r="D21" s="122" t="s">
        <v>393</v>
      </c>
      <c r="E21" s="122">
        <v>1</v>
      </c>
      <c r="F21" s="4"/>
      <c r="G21" s="169">
        <f t="shared" si="0"/>
        <v>0</v>
      </c>
      <c r="H21" s="38"/>
      <c r="I21" s="37"/>
    </row>
    <row r="22" spans="1:9" ht="33" customHeight="1" thickBot="1">
      <c r="A22" s="172" t="s">
        <v>391</v>
      </c>
      <c r="B22" s="179" t="s">
        <v>583</v>
      </c>
      <c r="C22" s="126" t="s">
        <v>405</v>
      </c>
      <c r="D22" s="125" t="s">
        <v>389</v>
      </c>
      <c r="E22" s="125">
        <v>11</v>
      </c>
      <c r="F22" s="174"/>
      <c r="G22" s="175">
        <f t="shared" si="0"/>
        <v>0</v>
      </c>
      <c r="H22" s="32" t="s">
        <v>110</v>
      </c>
      <c r="I22" s="30">
        <f>ROUND(SUM(G15:G22),2)</f>
        <v>0</v>
      </c>
    </row>
    <row r="23" spans="1:9" ht="33" customHeight="1">
      <c r="A23" s="172" t="s">
        <v>838</v>
      </c>
      <c r="B23" s="180">
        <v>3</v>
      </c>
      <c r="C23" s="96" t="s">
        <v>839</v>
      </c>
      <c r="D23" s="97"/>
      <c r="E23" s="97"/>
      <c r="F23" s="98"/>
      <c r="G23" s="99"/>
      <c r="H23" s="38"/>
      <c r="I23" s="37"/>
    </row>
    <row r="24" spans="1:9" ht="33" customHeight="1">
      <c r="A24" s="172" t="s">
        <v>838</v>
      </c>
      <c r="B24" s="177">
        <v>3.1</v>
      </c>
      <c r="C24" s="123" t="s">
        <v>407</v>
      </c>
      <c r="D24" s="122" t="s">
        <v>20</v>
      </c>
      <c r="E24" s="122">
        <v>10</v>
      </c>
      <c r="F24" s="4"/>
      <c r="G24" s="169">
        <f t="shared" si="0"/>
        <v>0</v>
      </c>
      <c r="H24" s="38"/>
      <c r="I24" s="37"/>
    </row>
    <row r="25" spans="1:9" ht="33" customHeight="1">
      <c r="A25" s="172" t="s">
        <v>838</v>
      </c>
      <c r="B25" s="177">
        <v>3.2</v>
      </c>
      <c r="C25" s="123" t="s">
        <v>547</v>
      </c>
      <c r="D25" s="122" t="s">
        <v>20</v>
      </c>
      <c r="E25" s="122">
        <v>22</v>
      </c>
      <c r="F25" s="4"/>
      <c r="G25" s="169">
        <f t="shared" si="0"/>
        <v>0</v>
      </c>
      <c r="H25" s="38"/>
      <c r="I25" s="37"/>
    </row>
    <row r="26" spans="1:9" ht="33" customHeight="1">
      <c r="A26" s="172" t="s">
        <v>838</v>
      </c>
      <c r="B26" s="177">
        <v>3.3</v>
      </c>
      <c r="C26" s="123" t="s">
        <v>409</v>
      </c>
      <c r="D26" s="122" t="s">
        <v>20</v>
      </c>
      <c r="E26" s="122">
        <v>10</v>
      </c>
      <c r="F26" s="4"/>
      <c r="G26" s="169">
        <f t="shared" si="0"/>
        <v>0</v>
      </c>
      <c r="H26" s="38"/>
      <c r="I26" s="37"/>
    </row>
    <row r="27" spans="1:9" ht="33" customHeight="1" thickBot="1">
      <c r="A27" s="172" t="s">
        <v>838</v>
      </c>
      <c r="B27" s="179">
        <v>3.4</v>
      </c>
      <c r="C27" s="126" t="s">
        <v>410</v>
      </c>
      <c r="D27" s="125" t="s">
        <v>20</v>
      </c>
      <c r="E27" s="125">
        <v>10</v>
      </c>
      <c r="F27" s="174"/>
      <c r="G27" s="175">
        <f t="shared" si="0"/>
        <v>0</v>
      </c>
      <c r="H27" s="32" t="s">
        <v>333</v>
      </c>
      <c r="I27" s="30">
        <f>ROUND(SUM(G23:G27),2)</f>
        <v>0</v>
      </c>
    </row>
    <row r="28" spans="1:9" ht="33" customHeight="1">
      <c r="A28" s="172" t="s">
        <v>840</v>
      </c>
      <c r="B28" s="180">
        <v>4</v>
      </c>
      <c r="C28" s="96" t="s">
        <v>841</v>
      </c>
      <c r="D28" s="97"/>
      <c r="E28" s="97"/>
      <c r="F28" s="98"/>
      <c r="G28" s="99"/>
      <c r="H28" s="38"/>
      <c r="I28" s="37"/>
    </row>
    <row r="29" spans="1:9" ht="33" customHeight="1" thickBot="1">
      <c r="A29" s="172" t="s">
        <v>840</v>
      </c>
      <c r="B29" s="179">
        <v>4.0999999999999996</v>
      </c>
      <c r="C29" s="126" t="s">
        <v>551</v>
      </c>
      <c r="D29" s="125" t="s">
        <v>389</v>
      </c>
      <c r="E29" s="125">
        <v>5</v>
      </c>
      <c r="F29" s="174"/>
      <c r="G29" s="175">
        <f t="shared" si="0"/>
        <v>0</v>
      </c>
      <c r="H29" s="32" t="s">
        <v>199</v>
      </c>
      <c r="I29" s="30">
        <f>ROUND(SUM(G28:G29),2)</f>
        <v>0</v>
      </c>
    </row>
    <row r="30" spans="1:9" ht="33" customHeight="1">
      <c r="A30" s="172" t="s">
        <v>842</v>
      </c>
      <c r="B30" s="180">
        <v>5</v>
      </c>
      <c r="C30" s="96" t="s">
        <v>843</v>
      </c>
      <c r="D30" s="97"/>
      <c r="E30" s="97"/>
      <c r="F30" s="98"/>
      <c r="G30" s="99"/>
      <c r="H30" s="38"/>
      <c r="I30" s="37"/>
    </row>
    <row r="31" spans="1:9" ht="33" customHeight="1">
      <c r="A31" s="172" t="s">
        <v>842</v>
      </c>
      <c r="B31" s="177">
        <v>5.0999999999999996</v>
      </c>
      <c r="C31" s="123" t="s">
        <v>413</v>
      </c>
      <c r="D31" s="122" t="s">
        <v>393</v>
      </c>
      <c r="E31" s="122">
        <v>3</v>
      </c>
      <c r="F31" s="4"/>
      <c r="G31" s="169">
        <f t="shared" si="0"/>
        <v>0</v>
      </c>
      <c r="H31" s="38"/>
      <c r="I31" s="37"/>
    </row>
    <row r="32" spans="1:9" ht="33" customHeight="1">
      <c r="A32" s="172" t="s">
        <v>842</v>
      </c>
      <c r="B32" s="177">
        <v>5.2</v>
      </c>
      <c r="C32" s="123" t="s">
        <v>414</v>
      </c>
      <c r="D32" s="122" t="s">
        <v>389</v>
      </c>
      <c r="E32" s="122">
        <v>17</v>
      </c>
      <c r="F32" s="4"/>
      <c r="G32" s="169">
        <f t="shared" si="0"/>
        <v>0</v>
      </c>
      <c r="H32" s="38"/>
      <c r="I32" s="37"/>
    </row>
    <row r="33" spans="1:9" ht="33" customHeight="1">
      <c r="A33" s="172" t="s">
        <v>842</v>
      </c>
      <c r="B33" s="177">
        <v>5.3</v>
      </c>
      <c r="C33" s="123" t="s">
        <v>416</v>
      </c>
      <c r="D33" s="122" t="s">
        <v>389</v>
      </c>
      <c r="E33" s="122">
        <v>14</v>
      </c>
      <c r="F33" s="4"/>
      <c r="G33" s="169">
        <f t="shared" si="0"/>
        <v>0</v>
      </c>
      <c r="H33" s="38"/>
      <c r="I33" s="37"/>
    </row>
    <row r="34" spans="1:9" ht="33" customHeight="1">
      <c r="A34" s="172" t="s">
        <v>842</v>
      </c>
      <c r="B34" s="177">
        <v>5.4</v>
      </c>
      <c r="C34" s="123" t="s">
        <v>417</v>
      </c>
      <c r="D34" s="122" t="s">
        <v>389</v>
      </c>
      <c r="E34" s="122">
        <v>2.5</v>
      </c>
      <c r="F34" s="4"/>
      <c r="G34" s="169">
        <f t="shared" si="0"/>
        <v>0</v>
      </c>
      <c r="H34" s="38"/>
      <c r="I34" s="37"/>
    </row>
    <row r="35" spans="1:9" ht="33" customHeight="1" thickBot="1">
      <c r="A35" s="172" t="s">
        <v>842</v>
      </c>
      <c r="B35" s="179">
        <v>5.5</v>
      </c>
      <c r="C35" s="126" t="s">
        <v>419</v>
      </c>
      <c r="D35" s="125" t="s">
        <v>389</v>
      </c>
      <c r="E35" s="125">
        <v>0.8</v>
      </c>
      <c r="F35" s="174"/>
      <c r="G35" s="175">
        <f t="shared" si="0"/>
        <v>0</v>
      </c>
      <c r="H35" s="32" t="s">
        <v>203</v>
      </c>
      <c r="I35" s="30">
        <f>ROUND(SUM(G31:G35),2)</f>
        <v>0</v>
      </c>
    </row>
    <row r="36" spans="1:9" ht="33" customHeight="1">
      <c r="A36" s="172" t="s">
        <v>844</v>
      </c>
      <c r="B36" s="181">
        <v>6</v>
      </c>
      <c r="C36" s="96" t="s">
        <v>845</v>
      </c>
      <c r="D36" s="121"/>
      <c r="E36" s="121"/>
      <c r="F36" s="98"/>
      <c r="G36" s="99"/>
      <c r="H36" s="38"/>
      <c r="I36" s="37"/>
    </row>
    <row r="37" spans="1:9" ht="33" customHeight="1">
      <c r="A37" s="172" t="s">
        <v>844</v>
      </c>
      <c r="B37" s="177">
        <v>6.1</v>
      </c>
      <c r="C37" s="123" t="s">
        <v>553</v>
      </c>
      <c r="D37" s="122" t="s">
        <v>393</v>
      </c>
      <c r="E37" s="122">
        <v>2</v>
      </c>
      <c r="F37" s="4"/>
      <c r="G37" s="169"/>
      <c r="H37" s="38"/>
      <c r="I37" s="37"/>
    </row>
    <row r="38" spans="1:9" ht="33" customHeight="1">
      <c r="A38" s="172" t="s">
        <v>844</v>
      </c>
      <c r="B38" s="177">
        <v>6.2</v>
      </c>
      <c r="C38" s="123" t="s">
        <v>425</v>
      </c>
      <c r="D38" s="122" t="s">
        <v>389</v>
      </c>
      <c r="E38" s="122">
        <v>10</v>
      </c>
      <c r="F38" s="4"/>
      <c r="G38" s="169"/>
      <c r="H38" s="38"/>
      <c r="I38" s="37"/>
    </row>
    <row r="39" spans="1:9" ht="33" customHeight="1">
      <c r="A39" s="172" t="s">
        <v>844</v>
      </c>
      <c r="B39" s="177">
        <v>6.3</v>
      </c>
      <c r="C39" s="123" t="s">
        <v>549</v>
      </c>
      <c r="D39" s="122" t="s">
        <v>389</v>
      </c>
      <c r="E39" s="122">
        <v>9.5</v>
      </c>
      <c r="F39" s="4"/>
      <c r="G39" s="169"/>
      <c r="H39" s="38"/>
      <c r="I39" s="37"/>
    </row>
    <row r="40" spans="1:9" ht="33" customHeight="1">
      <c r="A40" s="172" t="s">
        <v>844</v>
      </c>
      <c r="B40" s="177">
        <v>6.4</v>
      </c>
      <c r="C40" s="123" t="s">
        <v>419</v>
      </c>
      <c r="D40" s="122" t="s">
        <v>389</v>
      </c>
      <c r="E40" s="122">
        <v>0.7</v>
      </c>
      <c r="F40" s="4"/>
      <c r="G40" s="169"/>
      <c r="H40" s="38"/>
      <c r="I40" s="37"/>
    </row>
    <row r="41" spans="1:9" ht="33" customHeight="1" thickBot="1">
      <c r="A41" s="172" t="s">
        <v>844</v>
      </c>
      <c r="B41" s="179">
        <v>6.5</v>
      </c>
      <c r="C41" s="126" t="s">
        <v>420</v>
      </c>
      <c r="D41" s="125" t="s">
        <v>389</v>
      </c>
      <c r="E41" s="125">
        <v>10</v>
      </c>
      <c r="F41" s="174"/>
      <c r="G41" s="175"/>
      <c r="H41" s="32" t="s">
        <v>434</v>
      </c>
      <c r="I41" s="30">
        <f>ROUND(SUM(G37:G41),2)</f>
        <v>0</v>
      </c>
    </row>
    <row r="42" spans="1:9" ht="52.5" customHeight="1">
      <c r="A42" s="182" t="s">
        <v>501</v>
      </c>
      <c r="B42" s="180">
        <v>7</v>
      </c>
      <c r="C42" s="96" t="s">
        <v>846</v>
      </c>
      <c r="D42" s="97"/>
      <c r="E42" s="97"/>
      <c r="F42" s="98"/>
      <c r="G42" s="99"/>
      <c r="H42" s="17"/>
    </row>
    <row r="43" spans="1:9" ht="52.5" customHeight="1">
      <c r="A43" s="182" t="s">
        <v>501</v>
      </c>
      <c r="B43" s="183"/>
      <c r="C43" s="81" t="s">
        <v>847</v>
      </c>
      <c r="D43" s="117"/>
      <c r="E43" s="117"/>
      <c r="F43" s="184"/>
      <c r="G43" s="112"/>
    </row>
    <row r="44" spans="1:9" ht="33" customHeight="1">
      <c r="A44" s="182" t="s">
        <v>501</v>
      </c>
      <c r="B44" s="168">
        <v>7.1</v>
      </c>
      <c r="C44" s="123" t="s">
        <v>449</v>
      </c>
      <c r="D44" s="122" t="s">
        <v>52</v>
      </c>
      <c r="E44" s="122">
        <v>4</v>
      </c>
      <c r="F44" s="78"/>
      <c r="G44" s="185">
        <f t="shared" si="0"/>
        <v>0</v>
      </c>
    </row>
    <row r="45" spans="1:9" ht="33" customHeight="1">
      <c r="A45" s="182" t="s">
        <v>501</v>
      </c>
      <c r="B45" s="186"/>
      <c r="C45" s="81" t="s">
        <v>848</v>
      </c>
      <c r="D45" s="82"/>
      <c r="E45" s="82"/>
      <c r="F45" s="118"/>
      <c r="G45" s="112"/>
    </row>
    <row r="46" spans="1:9" ht="33" customHeight="1" thickBot="1">
      <c r="A46" s="182" t="s">
        <v>501</v>
      </c>
      <c r="B46" s="173">
        <v>7.2</v>
      </c>
      <c r="C46" s="126" t="s">
        <v>451</v>
      </c>
      <c r="D46" s="125" t="s">
        <v>389</v>
      </c>
      <c r="E46" s="125">
        <v>13</v>
      </c>
      <c r="F46" s="187"/>
      <c r="G46" s="188">
        <f t="shared" si="0"/>
        <v>0</v>
      </c>
      <c r="H46" s="32" t="s">
        <v>443</v>
      </c>
      <c r="I46" s="30">
        <f>ROUND(SUM(G42:G46),2)</f>
        <v>0</v>
      </c>
    </row>
    <row r="47" spans="1:9" ht="33" customHeight="1">
      <c r="A47" s="172" t="s">
        <v>504</v>
      </c>
      <c r="B47" s="180">
        <v>8</v>
      </c>
      <c r="C47" s="96" t="s">
        <v>849</v>
      </c>
      <c r="D47" s="97"/>
      <c r="E47" s="97"/>
      <c r="F47" s="115"/>
      <c r="G47" s="99"/>
    </row>
    <row r="48" spans="1:9" ht="52.5" customHeight="1" thickBot="1">
      <c r="A48" s="172" t="s">
        <v>504</v>
      </c>
      <c r="B48" s="173">
        <v>8.1</v>
      </c>
      <c r="C48" s="126" t="s">
        <v>455</v>
      </c>
      <c r="D48" s="125" t="s">
        <v>49</v>
      </c>
      <c r="E48" s="125">
        <v>1</v>
      </c>
      <c r="F48" s="187"/>
      <c r="G48" s="175">
        <f t="shared" si="0"/>
        <v>0</v>
      </c>
      <c r="H48" s="32" t="s">
        <v>452</v>
      </c>
      <c r="I48" s="30">
        <f>ROUND(SUM(G47:G48),2)</f>
        <v>0</v>
      </c>
    </row>
    <row r="49" spans="6:7" ht="56.25" customHeight="1">
      <c r="F49" s="2" t="s">
        <v>369</v>
      </c>
      <c r="G49" s="1">
        <f>SUM(G6:G48)</f>
        <v>0</v>
      </c>
    </row>
  </sheetData>
  <mergeCells count="3">
    <mergeCell ref="A1:G1"/>
    <mergeCell ref="A3:G3"/>
    <mergeCell ref="A4:G4"/>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C534-B2CB-4C3B-A130-0D4998D4403D}">
  <dimension ref="A1:I18"/>
  <sheetViews>
    <sheetView topLeftCell="E16" zoomScale="70" zoomScaleNormal="7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702</v>
      </c>
      <c r="B3" s="453"/>
      <c r="C3" s="453"/>
      <c r="D3" s="453"/>
      <c r="E3" s="453"/>
      <c r="F3" s="453"/>
      <c r="G3" s="453"/>
      <c r="H3" s="24"/>
      <c r="I3" s="24"/>
    </row>
    <row r="4" spans="1:9" ht="33" customHeight="1" thickBot="1">
      <c r="A4" s="494" t="s">
        <v>850</v>
      </c>
      <c r="B4" s="494"/>
      <c r="C4" s="494"/>
      <c r="D4" s="494"/>
      <c r="E4" s="494"/>
      <c r="F4" s="494"/>
      <c r="G4" s="494"/>
      <c r="H4" s="24"/>
      <c r="I4" s="24"/>
    </row>
    <row r="5" spans="1:9" ht="33" customHeight="1" thickBot="1">
      <c r="A5" s="14" t="s">
        <v>2</v>
      </c>
      <c r="B5" s="13" t="s">
        <v>3</v>
      </c>
      <c r="C5" s="13" t="s">
        <v>4</v>
      </c>
      <c r="D5" s="13" t="s">
        <v>5</v>
      </c>
      <c r="E5" s="12" t="s">
        <v>6</v>
      </c>
      <c r="F5" s="11" t="s">
        <v>244</v>
      </c>
      <c r="G5" s="10" t="s">
        <v>8</v>
      </c>
      <c r="H5" s="39"/>
      <c r="I5" s="39"/>
    </row>
    <row r="6" spans="1:9" ht="33" customHeight="1">
      <c r="A6" s="94" t="s">
        <v>117</v>
      </c>
      <c r="B6" s="139"/>
      <c r="C6" s="96" t="s">
        <v>832</v>
      </c>
      <c r="D6" s="121"/>
      <c r="E6" s="121"/>
      <c r="F6" s="98"/>
      <c r="G6" s="99"/>
      <c r="H6" s="39"/>
      <c r="I6" s="39"/>
    </row>
    <row r="7" spans="1:9" ht="33" customHeight="1">
      <c r="A7" s="79" t="s">
        <v>117</v>
      </c>
      <c r="B7" s="122" t="s">
        <v>577</v>
      </c>
      <c r="C7" s="123" t="s">
        <v>134</v>
      </c>
      <c r="D7" s="122" t="s">
        <v>49</v>
      </c>
      <c r="E7" s="122">
        <v>1</v>
      </c>
      <c r="F7" s="6"/>
      <c r="G7" s="127">
        <f t="shared" ref="G7:G17" si="0">ROUND((E7*F7),2)</f>
        <v>0</v>
      </c>
      <c r="H7" s="39"/>
      <c r="I7" s="39"/>
    </row>
    <row r="8" spans="1:9" ht="33" customHeight="1">
      <c r="A8" s="79" t="s">
        <v>117</v>
      </c>
      <c r="B8" s="122" t="s">
        <v>578</v>
      </c>
      <c r="C8" s="123" t="s">
        <v>381</v>
      </c>
      <c r="D8" s="122" t="s">
        <v>52</v>
      </c>
      <c r="E8" s="122">
        <v>4</v>
      </c>
      <c r="F8" s="6"/>
      <c r="G8" s="127">
        <f t="shared" si="0"/>
        <v>0</v>
      </c>
      <c r="H8" s="39"/>
      <c r="I8" s="39"/>
    </row>
    <row r="9" spans="1:9" ht="33" customHeight="1">
      <c r="A9" s="79" t="s">
        <v>117</v>
      </c>
      <c r="B9" s="122" t="s">
        <v>579</v>
      </c>
      <c r="C9" s="123" t="s">
        <v>383</v>
      </c>
      <c r="D9" s="122" t="s">
        <v>52</v>
      </c>
      <c r="E9" s="122">
        <v>2</v>
      </c>
      <c r="F9" s="6"/>
      <c r="G9" s="127">
        <f t="shared" si="0"/>
        <v>0</v>
      </c>
      <c r="H9" s="39"/>
      <c r="I9" s="39"/>
    </row>
    <row r="10" spans="1:9" ht="33" customHeight="1" thickBot="1">
      <c r="A10" s="102" t="s">
        <v>117</v>
      </c>
      <c r="B10" s="125" t="s">
        <v>580</v>
      </c>
      <c r="C10" s="126" t="s">
        <v>388</v>
      </c>
      <c r="D10" s="125" t="s">
        <v>389</v>
      </c>
      <c r="E10" s="125">
        <v>63</v>
      </c>
      <c r="F10" s="5"/>
      <c r="G10" s="129">
        <f t="shared" si="0"/>
        <v>0</v>
      </c>
      <c r="H10" s="32" t="s">
        <v>93</v>
      </c>
      <c r="I10" s="30">
        <f>ROUND(SUM(G6:G10),2)</f>
        <v>0</v>
      </c>
    </row>
    <row r="11" spans="1:9" ht="33" customHeight="1">
      <c r="A11" s="94" t="s">
        <v>851</v>
      </c>
      <c r="B11" s="158" t="s">
        <v>852</v>
      </c>
      <c r="C11" s="159" t="s">
        <v>846</v>
      </c>
      <c r="D11" s="158"/>
      <c r="E11" s="158"/>
      <c r="F11" s="160"/>
      <c r="G11" s="99"/>
    </row>
    <row r="12" spans="1:9" ht="33" customHeight="1">
      <c r="A12" s="142" t="s">
        <v>851</v>
      </c>
      <c r="B12" s="161"/>
      <c r="C12" s="162" t="s">
        <v>847</v>
      </c>
      <c r="D12" s="163"/>
      <c r="E12" s="163"/>
      <c r="F12" s="164"/>
      <c r="G12" s="84"/>
    </row>
    <row r="13" spans="1:9" ht="33" customHeight="1">
      <c r="A13" s="142" t="s">
        <v>851</v>
      </c>
      <c r="B13" s="122" t="s">
        <v>585</v>
      </c>
      <c r="C13" s="123" t="s">
        <v>449</v>
      </c>
      <c r="D13" s="122" t="s">
        <v>52</v>
      </c>
      <c r="E13" s="122">
        <v>4</v>
      </c>
      <c r="F13" s="6"/>
      <c r="G13" s="127">
        <f t="shared" si="0"/>
        <v>0</v>
      </c>
    </row>
    <row r="14" spans="1:9" ht="33" customHeight="1">
      <c r="A14" s="142" t="s">
        <v>851</v>
      </c>
      <c r="B14" s="119"/>
      <c r="C14" s="81" t="s">
        <v>848</v>
      </c>
      <c r="D14" s="82"/>
      <c r="E14" s="82"/>
      <c r="F14" s="83"/>
      <c r="G14" s="84">
        <f t="shared" si="0"/>
        <v>0</v>
      </c>
    </row>
    <row r="15" spans="1:9" ht="33" customHeight="1" thickBot="1">
      <c r="A15" s="143" t="s">
        <v>851</v>
      </c>
      <c r="B15" s="125" t="s">
        <v>586</v>
      </c>
      <c r="C15" s="126" t="s">
        <v>451</v>
      </c>
      <c r="D15" s="125" t="s">
        <v>389</v>
      </c>
      <c r="E15" s="125">
        <v>21</v>
      </c>
      <c r="F15" s="5"/>
      <c r="G15" s="129">
        <f t="shared" si="0"/>
        <v>0</v>
      </c>
      <c r="H15" s="32" t="s">
        <v>110</v>
      </c>
      <c r="I15" s="30">
        <f>ROUND(SUM(G11:G15),2)</f>
        <v>0</v>
      </c>
    </row>
    <row r="16" spans="1:9" ht="33" customHeight="1">
      <c r="A16" s="94" t="s">
        <v>853</v>
      </c>
      <c r="B16" s="97" t="s">
        <v>854</v>
      </c>
      <c r="C16" s="96" t="s">
        <v>849</v>
      </c>
      <c r="D16" s="97"/>
      <c r="E16" s="97"/>
      <c r="F16" s="98"/>
      <c r="G16" s="99"/>
      <c r="H16" s="38"/>
      <c r="I16" s="37"/>
    </row>
    <row r="17" spans="1:9" ht="52.5" customHeight="1" thickBot="1">
      <c r="A17" s="143" t="s">
        <v>853</v>
      </c>
      <c r="B17" s="125" t="s">
        <v>511</v>
      </c>
      <c r="C17" s="126" t="s">
        <v>455</v>
      </c>
      <c r="D17" s="125" t="s">
        <v>49</v>
      </c>
      <c r="E17" s="125">
        <v>1</v>
      </c>
      <c r="F17" s="5"/>
      <c r="G17" s="129">
        <f t="shared" si="0"/>
        <v>0</v>
      </c>
      <c r="H17" s="32" t="s">
        <v>333</v>
      </c>
      <c r="I17" s="30">
        <f>ROUND(SUM(G16:G17),2)</f>
        <v>0</v>
      </c>
    </row>
    <row r="18" spans="1:9" ht="52.5" customHeight="1">
      <c r="F18" s="2" t="s">
        <v>374</v>
      </c>
      <c r="G18" s="1">
        <f>SUM(G6:G17)</f>
        <v>0</v>
      </c>
    </row>
  </sheetData>
  <mergeCells count="3">
    <mergeCell ref="A1:G1"/>
    <mergeCell ref="A3:G3"/>
    <mergeCell ref="A4:G4"/>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2640-6C23-42A4-955F-E6C8FCC5D4E2}">
  <dimension ref="A1:I18"/>
  <sheetViews>
    <sheetView topLeftCell="E16" zoomScale="70" zoomScaleNormal="7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797</v>
      </c>
      <c r="B3" s="453"/>
      <c r="C3" s="453"/>
      <c r="D3" s="453"/>
      <c r="E3" s="453"/>
      <c r="F3" s="453"/>
      <c r="G3" s="453"/>
      <c r="H3" s="24"/>
      <c r="I3" s="24"/>
    </row>
    <row r="4" spans="1:9" ht="33" customHeight="1" thickBot="1">
      <c r="A4" s="494" t="s">
        <v>855</v>
      </c>
      <c r="B4" s="494"/>
      <c r="C4" s="494"/>
      <c r="D4" s="494"/>
      <c r="E4" s="494"/>
      <c r="F4" s="494"/>
      <c r="G4" s="494"/>
      <c r="H4" s="24"/>
      <c r="I4" s="24"/>
    </row>
    <row r="5" spans="1:9" ht="33" customHeight="1">
      <c r="A5" s="14" t="s">
        <v>2</v>
      </c>
      <c r="B5" s="13" t="s">
        <v>3</v>
      </c>
      <c r="C5" s="13" t="s">
        <v>4</v>
      </c>
      <c r="D5" s="13" t="s">
        <v>5</v>
      </c>
      <c r="E5" s="12" t="s">
        <v>6</v>
      </c>
      <c r="F5" s="11" t="s">
        <v>244</v>
      </c>
      <c r="G5" s="10" t="s">
        <v>8</v>
      </c>
      <c r="H5" s="39"/>
      <c r="I5" s="39"/>
    </row>
    <row r="6" spans="1:9" ht="33" customHeight="1">
      <c r="A6" s="79" t="s">
        <v>117</v>
      </c>
      <c r="B6" s="144">
        <v>1</v>
      </c>
      <c r="C6" s="81" t="s">
        <v>832</v>
      </c>
      <c r="D6" s="82"/>
      <c r="E6" s="82"/>
      <c r="F6" s="83"/>
      <c r="G6" s="84"/>
      <c r="H6" s="39"/>
      <c r="I6" s="39"/>
    </row>
    <row r="7" spans="1:9" ht="33" customHeight="1">
      <c r="A7" s="79" t="s">
        <v>117</v>
      </c>
      <c r="B7" s="122" t="s">
        <v>577</v>
      </c>
      <c r="C7" s="123" t="s">
        <v>134</v>
      </c>
      <c r="D7" s="122" t="s">
        <v>49</v>
      </c>
      <c r="E7" s="122">
        <v>1</v>
      </c>
      <c r="F7" s="6"/>
      <c r="G7" s="127">
        <f t="shared" ref="G7:G17" si="0">ROUND((E7*F7),2)</f>
        <v>0</v>
      </c>
      <c r="H7" s="39"/>
      <c r="I7" s="39"/>
    </row>
    <row r="8" spans="1:9" ht="33" customHeight="1">
      <c r="A8" s="79" t="s">
        <v>117</v>
      </c>
      <c r="B8" s="122" t="s">
        <v>578</v>
      </c>
      <c r="C8" s="123" t="s">
        <v>381</v>
      </c>
      <c r="D8" s="122" t="s">
        <v>52</v>
      </c>
      <c r="E8" s="122">
        <v>7</v>
      </c>
      <c r="F8" s="6"/>
      <c r="G8" s="127">
        <f t="shared" si="0"/>
        <v>0</v>
      </c>
      <c r="H8" s="39"/>
      <c r="I8" s="39"/>
    </row>
    <row r="9" spans="1:9" ht="33" customHeight="1">
      <c r="A9" s="79" t="s">
        <v>117</v>
      </c>
      <c r="B9" s="122" t="s">
        <v>579</v>
      </c>
      <c r="C9" s="123" t="s">
        <v>383</v>
      </c>
      <c r="D9" s="122" t="s">
        <v>52</v>
      </c>
      <c r="E9" s="122">
        <v>2</v>
      </c>
      <c r="F9" s="6"/>
      <c r="G9" s="127">
        <f t="shared" si="0"/>
        <v>0</v>
      </c>
      <c r="H9" s="39"/>
      <c r="I9" s="39"/>
    </row>
    <row r="10" spans="1:9" ht="33" customHeight="1" thickBot="1">
      <c r="A10" s="90" t="s">
        <v>117</v>
      </c>
      <c r="B10" s="132" t="s">
        <v>580</v>
      </c>
      <c r="C10" s="133" t="s">
        <v>388</v>
      </c>
      <c r="D10" s="132" t="s">
        <v>389</v>
      </c>
      <c r="E10" s="132">
        <v>47</v>
      </c>
      <c r="F10" s="140"/>
      <c r="G10" s="141">
        <f t="shared" si="0"/>
        <v>0</v>
      </c>
      <c r="H10" s="32" t="s">
        <v>93</v>
      </c>
      <c r="I10" s="30">
        <f>ROUND(SUM(G6:G10),2)</f>
        <v>0</v>
      </c>
    </row>
    <row r="11" spans="1:9" ht="33" customHeight="1">
      <c r="A11" s="94" t="s">
        <v>851</v>
      </c>
      <c r="B11" s="97" t="s">
        <v>852</v>
      </c>
      <c r="C11" s="96" t="s">
        <v>846</v>
      </c>
      <c r="D11" s="97"/>
      <c r="E11" s="97"/>
      <c r="F11" s="98"/>
      <c r="G11" s="99"/>
    </row>
    <row r="12" spans="1:9" ht="33" customHeight="1">
      <c r="A12" s="79" t="s">
        <v>851</v>
      </c>
      <c r="B12" s="116"/>
      <c r="C12" s="81" t="s">
        <v>847</v>
      </c>
      <c r="D12" s="117"/>
      <c r="E12" s="117"/>
      <c r="F12" s="83"/>
      <c r="G12" s="84"/>
    </row>
    <row r="13" spans="1:9" ht="33" customHeight="1">
      <c r="A13" s="79" t="s">
        <v>851</v>
      </c>
      <c r="B13" s="122" t="s">
        <v>585</v>
      </c>
      <c r="C13" s="123" t="s">
        <v>449</v>
      </c>
      <c r="D13" s="122" t="s">
        <v>52</v>
      </c>
      <c r="E13" s="122">
        <v>5</v>
      </c>
      <c r="F13" s="6"/>
      <c r="G13" s="127">
        <f t="shared" si="0"/>
        <v>0</v>
      </c>
    </row>
    <row r="14" spans="1:9" ht="33" customHeight="1">
      <c r="A14" s="79" t="s">
        <v>851</v>
      </c>
      <c r="B14" s="119"/>
      <c r="C14" s="81" t="s">
        <v>848</v>
      </c>
      <c r="D14" s="82"/>
      <c r="E14" s="82"/>
      <c r="F14" s="83"/>
      <c r="G14" s="84">
        <f t="shared" si="0"/>
        <v>0</v>
      </c>
    </row>
    <row r="15" spans="1:9" ht="33" customHeight="1" thickBot="1">
      <c r="A15" s="102" t="s">
        <v>851</v>
      </c>
      <c r="B15" s="125" t="s">
        <v>586</v>
      </c>
      <c r="C15" s="126" t="s">
        <v>451</v>
      </c>
      <c r="D15" s="125" t="s">
        <v>389</v>
      </c>
      <c r="E15" s="125">
        <v>17</v>
      </c>
      <c r="F15" s="5"/>
      <c r="G15" s="129">
        <f t="shared" si="0"/>
        <v>0</v>
      </c>
      <c r="H15" s="32" t="s">
        <v>110</v>
      </c>
      <c r="I15" s="30">
        <f>ROUND(SUM(G11:G15),2)</f>
        <v>0</v>
      </c>
    </row>
    <row r="16" spans="1:9" ht="33" customHeight="1">
      <c r="A16" s="94" t="s">
        <v>853</v>
      </c>
      <c r="B16" s="97" t="s">
        <v>854</v>
      </c>
      <c r="C16" s="96" t="s">
        <v>849</v>
      </c>
      <c r="D16" s="97"/>
      <c r="E16" s="97"/>
      <c r="F16" s="98"/>
      <c r="G16" s="99"/>
      <c r="H16" s="38"/>
      <c r="I16" s="37"/>
    </row>
    <row r="17" spans="1:9" ht="52.5" customHeight="1" thickBot="1">
      <c r="A17" s="143" t="s">
        <v>853</v>
      </c>
      <c r="B17" s="125" t="s">
        <v>511</v>
      </c>
      <c r="C17" s="126" t="s">
        <v>455</v>
      </c>
      <c r="D17" s="125" t="s">
        <v>49</v>
      </c>
      <c r="E17" s="125">
        <v>1</v>
      </c>
      <c r="F17" s="5"/>
      <c r="G17" s="129">
        <f t="shared" si="0"/>
        <v>0</v>
      </c>
      <c r="H17" s="32" t="s">
        <v>333</v>
      </c>
      <c r="I17" s="30">
        <f>ROUND(SUM(G16:G17),2)</f>
        <v>0</v>
      </c>
    </row>
    <row r="18" spans="1:9" ht="52.5" customHeight="1">
      <c r="F18" s="2" t="s">
        <v>377</v>
      </c>
      <c r="G18" s="1">
        <f>SUM(G6:G17)</f>
        <v>0</v>
      </c>
    </row>
  </sheetData>
  <mergeCells count="3">
    <mergeCell ref="A1:G1"/>
    <mergeCell ref="A3:G3"/>
    <mergeCell ref="A4:G4"/>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714E7-8CDF-4889-AFEE-E9F87AF344F3}">
  <dimension ref="A1:I32"/>
  <sheetViews>
    <sheetView topLeftCell="E31" zoomScale="70" zoomScaleNormal="7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801</v>
      </c>
      <c r="B3" s="453"/>
      <c r="C3" s="453"/>
      <c r="D3" s="453"/>
      <c r="E3" s="453"/>
      <c r="F3" s="453"/>
      <c r="G3" s="453"/>
      <c r="H3" s="24"/>
      <c r="I3" s="24"/>
    </row>
    <row r="4" spans="1:9" ht="33" customHeight="1" thickBot="1">
      <c r="A4" s="494" t="s">
        <v>378</v>
      </c>
      <c r="B4" s="494"/>
      <c r="C4" s="494"/>
      <c r="D4" s="494"/>
      <c r="E4" s="494"/>
      <c r="F4" s="494"/>
      <c r="G4" s="494"/>
      <c r="H4" s="24"/>
      <c r="I4" s="24"/>
    </row>
    <row r="5" spans="1:9" ht="33" customHeight="1">
      <c r="A5" s="14" t="s">
        <v>2</v>
      </c>
      <c r="B5" s="13" t="s">
        <v>3</v>
      </c>
      <c r="C5" s="13" t="s">
        <v>4</v>
      </c>
      <c r="D5" s="13" t="s">
        <v>5</v>
      </c>
      <c r="E5" s="12" t="s">
        <v>6</v>
      </c>
      <c r="F5" s="11" t="s">
        <v>244</v>
      </c>
      <c r="G5" s="10" t="s">
        <v>8</v>
      </c>
      <c r="H5" s="39"/>
      <c r="I5" s="39"/>
    </row>
    <row r="6" spans="1:9" ht="33" customHeight="1">
      <c r="A6" s="79" t="s">
        <v>117</v>
      </c>
      <c r="B6" s="144">
        <v>1</v>
      </c>
      <c r="C6" s="81" t="s">
        <v>832</v>
      </c>
      <c r="D6" s="82"/>
      <c r="E6" s="82"/>
      <c r="F6" s="83"/>
      <c r="G6" s="84"/>
      <c r="H6" s="39"/>
      <c r="I6" s="39"/>
    </row>
    <row r="7" spans="1:9" ht="33" customHeight="1">
      <c r="A7" s="79" t="s">
        <v>117</v>
      </c>
      <c r="B7" s="122" t="s">
        <v>577</v>
      </c>
      <c r="C7" s="123" t="s">
        <v>134</v>
      </c>
      <c r="D7" s="122" t="s">
        <v>49</v>
      </c>
      <c r="E7" s="122">
        <v>1</v>
      </c>
      <c r="F7" s="6"/>
      <c r="G7" s="127">
        <f t="shared" ref="G7:G31" si="0">ROUND((E7*F7),2)</f>
        <v>0</v>
      </c>
      <c r="H7" s="39"/>
      <c r="I7" s="39"/>
    </row>
    <row r="8" spans="1:9" ht="33" customHeight="1">
      <c r="A8" s="79" t="s">
        <v>117</v>
      </c>
      <c r="B8" s="122" t="s">
        <v>578</v>
      </c>
      <c r="C8" s="123" t="s">
        <v>381</v>
      </c>
      <c r="D8" s="122" t="s">
        <v>52</v>
      </c>
      <c r="E8" s="122">
        <v>6</v>
      </c>
      <c r="F8" s="6"/>
      <c r="G8" s="127">
        <f t="shared" si="0"/>
        <v>0</v>
      </c>
      <c r="H8" s="39"/>
      <c r="I8" s="39"/>
    </row>
    <row r="9" spans="1:9" ht="33" customHeight="1">
      <c r="A9" s="79" t="s">
        <v>117</v>
      </c>
      <c r="B9" s="122" t="s">
        <v>579</v>
      </c>
      <c r="C9" s="123" t="s">
        <v>383</v>
      </c>
      <c r="D9" s="122" t="s">
        <v>52</v>
      </c>
      <c r="E9" s="122">
        <v>2</v>
      </c>
      <c r="F9" s="6"/>
      <c r="G9" s="127">
        <f t="shared" si="0"/>
        <v>0</v>
      </c>
      <c r="H9" s="39"/>
      <c r="I9" s="39"/>
    </row>
    <row r="10" spans="1:9" ht="33" customHeight="1">
      <c r="A10" s="79" t="s">
        <v>117</v>
      </c>
      <c r="B10" s="122" t="s">
        <v>580</v>
      </c>
      <c r="C10" s="123" t="s">
        <v>385</v>
      </c>
      <c r="D10" s="122" t="s">
        <v>389</v>
      </c>
      <c r="E10" s="122">
        <v>95</v>
      </c>
      <c r="F10" s="6"/>
      <c r="G10" s="127">
        <f t="shared" si="0"/>
        <v>0</v>
      </c>
    </row>
    <row r="11" spans="1:9" ht="33" customHeight="1">
      <c r="A11" s="79" t="s">
        <v>117</v>
      </c>
      <c r="B11" s="122" t="s">
        <v>254</v>
      </c>
      <c r="C11" s="123" t="s">
        <v>833</v>
      </c>
      <c r="D11" s="122" t="s">
        <v>154</v>
      </c>
      <c r="E11" s="122">
        <v>23.3</v>
      </c>
      <c r="F11" s="6"/>
      <c r="G11" s="127">
        <f t="shared" si="0"/>
        <v>0</v>
      </c>
    </row>
    <row r="12" spans="1:9" ht="33" customHeight="1" thickBot="1">
      <c r="A12" s="90" t="s">
        <v>117</v>
      </c>
      <c r="B12" s="132" t="s">
        <v>582</v>
      </c>
      <c r="C12" s="133" t="s">
        <v>388</v>
      </c>
      <c r="D12" s="132" t="s">
        <v>389</v>
      </c>
      <c r="E12" s="132">
        <v>8</v>
      </c>
      <c r="F12" s="140"/>
      <c r="G12" s="141">
        <f t="shared" si="0"/>
        <v>0</v>
      </c>
      <c r="H12" s="32" t="s">
        <v>93</v>
      </c>
      <c r="I12" s="30">
        <f>ROUND(SUM(G6:G12),2)</f>
        <v>0</v>
      </c>
    </row>
    <row r="13" spans="1:9" ht="33" customHeight="1">
      <c r="A13" s="94" t="s">
        <v>856</v>
      </c>
      <c r="B13" s="97" t="s">
        <v>852</v>
      </c>
      <c r="C13" s="96" t="s">
        <v>857</v>
      </c>
      <c r="D13" s="97"/>
      <c r="E13" s="97"/>
      <c r="F13" s="98"/>
      <c r="G13" s="99"/>
    </row>
    <row r="14" spans="1:9" ht="33" customHeight="1" thickBot="1">
      <c r="A14" s="102" t="s">
        <v>856</v>
      </c>
      <c r="B14" s="125" t="s">
        <v>585</v>
      </c>
      <c r="C14" s="126" t="s">
        <v>433</v>
      </c>
      <c r="D14" s="125" t="s">
        <v>389</v>
      </c>
      <c r="E14" s="125">
        <v>127</v>
      </c>
      <c r="F14" s="5"/>
      <c r="G14" s="129">
        <f t="shared" si="0"/>
        <v>0</v>
      </c>
      <c r="H14" s="32" t="s">
        <v>110</v>
      </c>
      <c r="I14" s="30">
        <f>ROUND(SUM(G13:G14),2)</f>
        <v>0</v>
      </c>
    </row>
    <row r="15" spans="1:9" ht="33" customHeight="1">
      <c r="A15" s="147" t="s">
        <v>406</v>
      </c>
      <c r="B15" s="97">
        <v>3</v>
      </c>
      <c r="C15" s="148" t="s">
        <v>839</v>
      </c>
      <c r="D15" s="149"/>
      <c r="E15" s="149"/>
      <c r="F15" s="98"/>
      <c r="G15" s="99"/>
      <c r="H15" s="38"/>
      <c r="I15" s="37"/>
    </row>
    <row r="16" spans="1:9" ht="33" customHeight="1">
      <c r="A16" s="108" t="s">
        <v>406</v>
      </c>
      <c r="B16" s="150">
        <v>3.1</v>
      </c>
      <c r="C16" s="123" t="s">
        <v>407</v>
      </c>
      <c r="D16" s="122" t="s">
        <v>20</v>
      </c>
      <c r="E16" s="122">
        <v>15</v>
      </c>
      <c r="F16" s="6"/>
      <c r="G16" s="127">
        <f t="shared" si="0"/>
        <v>0</v>
      </c>
      <c r="H16" s="38"/>
      <c r="I16" s="37"/>
    </row>
    <row r="17" spans="1:9" ht="33" customHeight="1">
      <c r="A17" s="108" t="s">
        <v>406</v>
      </c>
      <c r="B17" s="150">
        <v>3.2</v>
      </c>
      <c r="C17" s="123" t="s">
        <v>409</v>
      </c>
      <c r="D17" s="122" t="s">
        <v>20</v>
      </c>
      <c r="E17" s="122">
        <v>15</v>
      </c>
      <c r="F17" s="6"/>
      <c r="G17" s="127">
        <f t="shared" si="0"/>
        <v>0</v>
      </c>
      <c r="H17" s="38"/>
      <c r="I17" s="37"/>
    </row>
    <row r="18" spans="1:9" ht="33" customHeight="1" thickBot="1">
      <c r="A18" s="143" t="s">
        <v>406</v>
      </c>
      <c r="B18" s="137">
        <v>3.3</v>
      </c>
      <c r="C18" s="151" t="s">
        <v>410</v>
      </c>
      <c r="D18" s="125" t="s">
        <v>20</v>
      </c>
      <c r="E18" s="125">
        <v>15</v>
      </c>
      <c r="F18" s="5"/>
      <c r="G18" s="129">
        <f t="shared" si="0"/>
        <v>0</v>
      </c>
      <c r="H18" s="32" t="s">
        <v>333</v>
      </c>
      <c r="I18" s="30">
        <f>ROUND(SUM(G15:G18),2)</f>
        <v>0</v>
      </c>
    </row>
    <row r="19" spans="1:9" ht="33" customHeight="1">
      <c r="A19" s="147" t="s">
        <v>858</v>
      </c>
      <c r="B19" s="149">
        <v>4</v>
      </c>
      <c r="C19" s="148" t="s">
        <v>859</v>
      </c>
      <c r="D19" s="149"/>
      <c r="E19" s="149"/>
      <c r="F19" s="152"/>
      <c r="G19" s="153"/>
      <c r="H19" s="38"/>
      <c r="I19" s="37"/>
    </row>
    <row r="20" spans="1:9" ht="33" customHeight="1">
      <c r="A20" s="154" t="s">
        <v>858</v>
      </c>
      <c r="B20" s="123">
        <v>4.0999999999999996</v>
      </c>
      <c r="C20" s="155" t="s">
        <v>860</v>
      </c>
      <c r="D20" s="122" t="s">
        <v>389</v>
      </c>
      <c r="E20" s="122">
        <v>6</v>
      </c>
      <c r="F20" s="6"/>
      <c r="G20" s="127">
        <f t="shared" si="0"/>
        <v>0</v>
      </c>
      <c r="H20" s="38"/>
      <c r="I20" s="37"/>
    </row>
    <row r="21" spans="1:9" ht="33" customHeight="1">
      <c r="A21" s="154" t="s">
        <v>858</v>
      </c>
      <c r="B21" s="123">
        <v>4.2</v>
      </c>
      <c r="C21" s="155" t="s">
        <v>861</v>
      </c>
      <c r="D21" s="122" t="s">
        <v>389</v>
      </c>
      <c r="E21" s="122">
        <v>1</v>
      </c>
      <c r="F21" s="6"/>
      <c r="G21" s="127">
        <f t="shared" si="0"/>
        <v>0</v>
      </c>
      <c r="H21" s="38"/>
      <c r="I21" s="37"/>
    </row>
    <row r="22" spans="1:9" ht="33" customHeight="1">
      <c r="A22" s="154" t="s">
        <v>858</v>
      </c>
      <c r="B22" s="123">
        <v>4.3</v>
      </c>
      <c r="C22" s="155" t="s">
        <v>862</v>
      </c>
      <c r="D22" s="122" t="s">
        <v>389</v>
      </c>
      <c r="E22" s="122">
        <v>32</v>
      </c>
      <c r="F22" s="6"/>
      <c r="G22" s="127">
        <f t="shared" si="0"/>
        <v>0</v>
      </c>
      <c r="H22" s="38"/>
      <c r="I22" s="37"/>
    </row>
    <row r="23" spans="1:9" ht="33" customHeight="1">
      <c r="A23" s="154" t="s">
        <v>858</v>
      </c>
      <c r="B23" s="123">
        <v>4.4000000000000004</v>
      </c>
      <c r="C23" s="155" t="s">
        <v>863</v>
      </c>
      <c r="D23" s="122" t="s">
        <v>389</v>
      </c>
      <c r="E23" s="122">
        <v>13</v>
      </c>
      <c r="F23" s="6"/>
      <c r="G23" s="127">
        <f t="shared" si="0"/>
        <v>0</v>
      </c>
      <c r="H23" s="38"/>
      <c r="I23" s="37"/>
    </row>
    <row r="24" spans="1:9" ht="33" customHeight="1" thickBot="1">
      <c r="A24" s="156" t="s">
        <v>858</v>
      </c>
      <c r="B24" s="126">
        <v>4.5</v>
      </c>
      <c r="C24" s="151" t="s">
        <v>420</v>
      </c>
      <c r="D24" s="125" t="s">
        <v>389</v>
      </c>
      <c r="E24" s="125">
        <v>45</v>
      </c>
      <c r="F24" s="5"/>
      <c r="G24" s="129">
        <f t="shared" si="0"/>
        <v>0</v>
      </c>
      <c r="H24" s="32" t="s">
        <v>199</v>
      </c>
      <c r="I24" s="30">
        <f>ROUND(SUM(G20:G24),2)</f>
        <v>0</v>
      </c>
    </row>
    <row r="25" spans="1:9" ht="33" customHeight="1">
      <c r="A25" s="94" t="s">
        <v>864</v>
      </c>
      <c r="B25" s="97">
        <v>5</v>
      </c>
      <c r="C25" s="96" t="s">
        <v>846</v>
      </c>
      <c r="D25" s="97"/>
      <c r="E25" s="97"/>
      <c r="F25" s="98"/>
      <c r="G25" s="99"/>
    </row>
    <row r="26" spans="1:9" ht="33" customHeight="1">
      <c r="A26" s="142" t="s">
        <v>864</v>
      </c>
      <c r="B26" s="116"/>
      <c r="C26" s="81" t="s">
        <v>847</v>
      </c>
      <c r="D26" s="117"/>
      <c r="E26" s="117"/>
      <c r="F26" s="83"/>
      <c r="G26" s="84"/>
      <c r="H26" s="38"/>
      <c r="I26" s="37"/>
    </row>
    <row r="27" spans="1:9" ht="33" customHeight="1">
      <c r="A27" s="142" t="s">
        <v>864</v>
      </c>
      <c r="B27" s="122">
        <v>5.0999999999999996</v>
      </c>
      <c r="C27" s="123" t="s">
        <v>449</v>
      </c>
      <c r="D27" s="122" t="s">
        <v>52</v>
      </c>
      <c r="E27" s="122">
        <v>4</v>
      </c>
      <c r="F27" s="6"/>
      <c r="G27" s="127">
        <f t="shared" si="0"/>
        <v>0</v>
      </c>
    </row>
    <row r="28" spans="1:9" ht="33" customHeight="1">
      <c r="A28" s="142" t="s">
        <v>864</v>
      </c>
      <c r="B28" s="119"/>
      <c r="C28" s="81" t="s">
        <v>848</v>
      </c>
      <c r="D28" s="82"/>
      <c r="E28" s="82"/>
      <c r="F28" s="83"/>
      <c r="G28" s="84"/>
      <c r="H28" s="17"/>
    </row>
    <row r="29" spans="1:9" ht="33" customHeight="1" thickBot="1">
      <c r="A29" s="143" t="s">
        <v>864</v>
      </c>
      <c r="B29" s="125">
        <v>5.2</v>
      </c>
      <c r="C29" s="126" t="s">
        <v>451</v>
      </c>
      <c r="D29" s="125" t="s">
        <v>389</v>
      </c>
      <c r="E29" s="125">
        <v>17</v>
      </c>
      <c r="F29" s="5"/>
      <c r="G29" s="129">
        <f t="shared" si="0"/>
        <v>0</v>
      </c>
      <c r="H29" s="32" t="s">
        <v>203</v>
      </c>
      <c r="I29" s="30">
        <f>ROUND(SUM(G25:G29),2)</f>
        <v>0</v>
      </c>
    </row>
    <row r="30" spans="1:9" ht="33" customHeight="1" thickBot="1">
      <c r="A30" s="94" t="s">
        <v>865</v>
      </c>
      <c r="B30" s="97">
        <v>6</v>
      </c>
      <c r="C30" s="96" t="s">
        <v>849</v>
      </c>
      <c r="D30" s="97"/>
      <c r="E30" s="97"/>
      <c r="F30" s="98"/>
      <c r="G30" s="99"/>
    </row>
    <row r="31" spans="1:9" ht="57.75" customHeight="1" thickBot="1">
      <c r="A31" s="157" t="s">
        <v>865</v>
      </c>
      <c r="B31" s="125">
        <v>6.1</v>
      </c>
      <c r="C31" s="126" t="s">
        <v>455</v>
      </c>
      <c r="D31" s="125" t="s">
        <v>49</v>
      </c>
      <c r="E31" s="125">
        <v>1</v>
      </c>
      <c r="F31" s="5"/>
      <c r="G31" s="129">
        <f t="shared" si="0"/>
        <v>0</v>
      </c>
      <c r="H31" s="32" t="s">
        <v>434</v>
      </c>
      <c r="I31" s="30">
        <f>ROUND(SUM(G30:G31),2)</f>
        <v>0</v>
      </c>
    </row>
    <row r="32" spans="1:9" ht="52.5" customHeight="1">
      <c r="F32" s="2" t="s">
        <v>459</v>
      </c>
      <c r="G32" s="1">
        <f>SUM(G6:G31)</f>
        <v>0</v>
      </c>
    </row>
  </sheetData>
  <mergeCells count="3">
    <mergeCell ref="A1:G1"/>
    <mergeCell ref="A3:G3"/>
    <mergeCell ref="A4:G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B819-471F-45C7-A094-3CECC26E7A1A}">
  <dimension ref="A1:I46"/>
  <sheetViews>
    <sheetView topLeftCell="E39" zoomScale="70" zoomScaleNormal="7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804</v>
      </c>
      <c r="B3" s="453"/>
      <c r="C3" s="453"/>
      <c r="D3" s="453"/>
      <c r="E3" s="453"/>
      <c r="F3" s="453"/>
      <c r="G3" s="453"/>
      <c r="H3" s="24"/>
      <c r="I3" s="24"/>
    </row>
    <row r="4" spans="1:9" ht="33" customHeight="1" thickBot="1">
      <c r="A4" s="494" t="s">
        <v>460</v>
      </c>
      <c r="B4" s="494"/>
      <c r="C4" s="494"/>
      <c r="D4" s="494"/>
      <c r="E4" s="494"/>
      <c r="F4" s="494"/>
      <c r="G4" s="494"/>
      <c r="H4" s="24"/>
      <c r="I4" s="24"/>
    </row>
    <row r="5" spans="1:9" ht="33" customHeight="1">
      <c r="A5" s="14" t="s">
        <v>2</v>
      </c>
      <c r="B5" s="13" t="s">
        <v>3</v>
      </c>
      <c r="C5" s="13" t="s">
        <v>4</v>
      </c>
      <c r="D5" s="13" t="s">
        <v>5</v>
      </c>
      <c r="E5" s="12" t="s">
        <v>6</v>
      </c>
      <c r="F5" s="11" t="s">
        <v>244</v>
      </c>
      <c r="G5" s="10" t="s">
        <v>8</v>
      </c>
      <c r="H5" s="39"/>
      <c r="I5" s="39"/>
    </row>
    <row r="6" spans="1:9" ht="33" customHeight="1">
      <c r="A6" s="79" t="s">
        <v>117</v>
      </c>
      <c r="B6" s="144">
        <v>1</v>
      </c>
      <c r="C6" s="81" t="s">
        <v>832</v>
      </c>
      <c r="D6" s="82"/>
      <c r="E6" s="82"/>
      <c r="F6" s="83"/>
      <c r="G6" s="84"/>
      <c r="H6" s="39"/>
      <c r="I6" s="39"/>
    </row>
    <row r="7" spans="1:9" ht="33" customHeight="1">
      <c r="A7" s="79" t="s">
        <v>117</v>
      </c>
      <c r="B7" s="122" t="s">
        <v>577</v>
      </c>
      <c r="C7" s="123" t="s">
        <v>134</v>
      </c>
      <c r="D7" s="122" t="s">
        <v>49</v>
      </c>
      <c r="E7" s="122">
        <v>1</v>
      </c>
      <c r="F7" s="6"/>
      <c r="G7" s="127">
        <f t="shared" ref="G7:G45" si="0">ROUND((E7*F7),2)</f>
        <v>0</v>
      </c>
      <c r="H7" s="39"/>
      <c r="I7" s="39"/>
    </row>
    <row r="8" spans="1:9" ht="33" customHeight="1">
      <c r="A8" s="79" t="s">
        <v>117</v>
      </c>
      <c r="B8" s="122" t="s">
        <v>578</v>
      </c>
      <c r="C8" s="123" t="s">
        <v>381</v>
      </c>
      <c r="D8" s="122" t="s">
        <v>52</v>
      </c>
      <c r="E8" s="122">
        <v>6</v>
      </c>
      <c r="F8" s="6"/>
      <c r="G8" s="127">
        <f t="shared" si="0"/>
        <v>0</v>
      </c>
      <c r="H8" s="39"/>
      <c r="I8" s="39"/>
    </row>
    <row r="9" spans="1:9" ht="33" customHeight="1">
      <c r="A9" s="79" t="s">
        <v>117</v>
      </c>
      <c r="B9" s="122" t="s">
        <v>579</v>
      </c>
      <c r="C9" s="123" t="s">
        <v>383</v>
      </c>
      <c r="D9" s="122" t="s">
        <v>52</v>
      </c>
      <c r="E9" s="122">
        <v>2</v>
      </c>
      <c r="F9" s="6"/>
      <c r="G9" s="127">
        <f t="shared" si="0"/>
        <v>0</v>
      </c>
      <c r="H9" s="39"/>
      <c r="I9" s="39"/>
    </row>
    <row r="10" spans="1:9" ht="33" customHeight="1">
      <c r="A10" s="79" t="s">
        <v>117</v>
      </c>
      <c r="B10" s="122" t="s">
        <v>580</v>
      </c>
      <c r="C10" s="123" t="s">
        <v>385</v>
      </c>
      <c r="D10" s="122" t="s">
        <v>389</v>
      </c>
      <c r="E10" s="122">
        <v>108</v>
      </c>
      <c r="F10" s="6"/>
      <c r="G10" s="127">
        <f t="shared" si="0"/>
        <v>0</v>
      </c>
    </row>
    <row r="11" spans="1:9" ht="33" customHeight="1">
      <c r="A11" s="79" t="s">
        <v>117</v>
      </c>
      <c r="B11" s="122" t="s">
        <v>581</v>
      </c>
      <c r="C11" s="123" t="s">
        <v>833</v>
      </c>
      <c r="D11" s="122" t="s">
        <v>154</v>
      </c>
      <c r="E11" s="122">
        <v>26.5</v>
      </c>
      <c r="F11" s="6"/>
      <c r="G11" s="127">
        <f t="shared" si="0"/>
        <v>0</v>
      </c>
    </row>
    <row r="12" spans="1:9" ht="33" customHeight="1">
      <c r="A12" s="79" t="s">
        <v>117</v>
      </c>
      <c r="B12" s="122" t="s">
        <v>582</v>
      </c>
      <c r="C12" s="123" t="s">
        <v>492</v>
      </c>
      <c r="D12" s="122" t="s">
        <v>20</v>
      </c>
      <c r="E12" s="122">
        <v>10</v>
      </c>
      <c r="F12" s="6"/>
      <c r="G12" s="127">
        <f t="shared" si="0"/>
        <v>0</v>
      </c>
    </row>
    <row r="13" spans="1:9" ht="33" customHeight="1">
      <c r="A13" s="79" t="s">
        <v>117</v>
      </c>
      <c r="B13" s="122" t="s">
        <v>583</v>
      </c>
      <c r="C13" s="123" t="s">
        <v>509</v>
      </c>
      <c r="D13" s="122" t="s">
        <v>20</v>
      </c>
      <c r="E13" s="122">
        <v>34</v>
      </c>
      <c r="F13" s="6"/>
      <c r="G13" s="127">
        <f t="shared" si="0"/>
        <v>0</v>
      </c>
    </row>
    <row r="14" spans="1:9" ht="33" customHeight="1">
      <c r="A14" s="79" t="s">
        <v>117</v>
      </c>
      <c r="B14" s="122" t="s">
        <v>584</v>
      </c>
      <c r="C14" s="123" t="s">
        <v>542</v>
      </c>
      <c r="D14" s="122" t="s">
        <v>389</v>
      </c>
      <c r="E14" s="122">
        <v>71</v>
      </c>
      <c r="F14" s="6"/>
      <c r="G14" s="127">
        <f t="shared" si="0"/>
        <v>0</v>
      </c>
    </row>
    <row r="15" spans="1:9" ht="33" customHeight="1">
      <c r="A15" s="79" t="s">
        <v>117</v>
      </c>
      <c r="B15" s="122" t="s">
        <v>866</v>
      </c>
      <c r="C15" s="123" t="s">
        <v>867</v>
      </c>
      <c r="D15" s="122" t="s">
        <v>389</v>
      </c>
      <c r="E15" s="122">
        <v>10</v>
      </c>
      <c r="F15" s="6"/>
      <c r="G15" s="127">
        <f t="shared" si="0"/>
        <v>0</v>
      </c>
      <c r="H15" s="38"/>
      <c r="I15" s="37"/>
    </row>
    <row r="16" spans="1:9" ht="33" customHeight="1" thickBot="1">
      <c r="A16" s="102" t="s">
        <v>117</v>
      </c>
      <c r="B16" s="125" t="s">
        <v>868</v>
      </c>
      <c r="C16" s="126" t="s">
        <v>388</v>
      </c>
      <c r="D16" s="125" t="s">
        <v>389</v>
      </c>
      <c r="E16" s="125">
        <v>27</v>
      </c>
      <c r="F16" s="5"/>
      <c r="G16" s="129">
        <f t="shared" si="0"/>
        <v>0</v>
      </c>
      <c r="H16" s="32" t="s">
        <v>93</v>
      </c>
      <c r="I16" s="30">
        <f>ROUND(SUM(G6:G16),2)</f>
        <v>0</v>
      </c>
    </row>
    <row r="17" spans="1:9" ht="33" customHeight="1">
      <c r="A17" s="94" t="s">
        <v>391</v>
      </c>
      <c r="B17" s="136">
        <v>2</v>
      </c>
      <c r="C17" s="96" t="s">
        <v>834</v>
      </c>
      <c r="D17" s="139"/>
      <c r="E17" s="97"/>
      <c r="F17" s="98"/>
      <c r="G17" s="99"/>
      <c r="H17" s="17"/>
    </row>
    <row r="18" spans="1:9" ht="33" customHeight="1">
      <c r="A18" s="79" t="s">
        <v>391</v>
      </c>
      <c r="B18" s="122" t="s">
        <v>585</v>
      </c>
      <c r="C18" s="123" t="s">
        <v>392</v>
      </c>
      <c r="D18" s="122" t="s">
        <v>393</v>
      </c>
      <c r="E18" s="122">
        <v>3</v>
      </c>
      <c r="F18" s="6"/>
      <c r="G18" s="127">
        <f t="shared" si="0"/>
        <v>0</v>
      </c>
    </row>
    <row r="19" spans="1:9" ht="33" customHeight="1">
      <c r="A19" s="79" t="s">
        <v>391</v>
      </c>
      <c r="B19" s="122" t="s">
        <v>586</v>
      </c>
      <c r="C19" s="123" t="s">
        <v>395</v>
      </c>
      <c r="D19" s="122" t="s">
        <v>393</v>
      </c>
      <c r="E19" s="122">
        <v>18</v>
      </c>
      <c r="F19" s="6"/>
      <c r="G19" s="127">
        <f t="shared" si="0"/>
        <v>0</v>
      </c>
    </row>
    <row r="20" spans="1:9" ht="33" customHeight="1">
      <c r="A20" s="79" t="s">
        <v>391</v>
      </c>
      <c r="B20" s="122" t="s">
        <v>587</v>
      </c>
      <c r="C20" s="123" t="s">
        <v>395</v>
      </c>
      <c r="D20" s="122" t="s">
        <v>393</v>
      </c>
      <c r="E20" s="122">
        <v>10</v>
      </c>
      <c r="F20" s="6"/>
      <c r="G20" s="127">
        <f t="shared" si="0"/>
        <v>0</v>
      </c>
      <c r="H20" s="17"/>
    </row>
    <row r="21" spans="1:9" ht="33" customHeight="1">
      <c r="A21" s="79" t="s">
        <v>391</v>
      </c>
      <c r="B21" s="122" t="s">
        <v>588</v>
      </c>
      <c r="C21" s="123" t="s">
        <v>401</v>
      </c>
      <c r="D21" s="122" t="s">
        <v>389</v>
      </c>
      <c r="E21" s="122">
        <v>81</v>
      </c>
      <c r="F21" s="6"/>
      <c r="G21" s="127">
        <f t="shared" si="0"/>
        <v>0</v>
      </c>
      <c r="H21" s="39"/>
      <c r="I21" s="39"/>
    </row>
    <row r="22" spans="1:9" ht="33" customHeight="1">
      <c r="A22" s="79" t="s">
        <v>391</v>
      </c>
      <c r="B22" s="122" t="s">
        <v>589</v>
      </c>
      <c r="C22" s="123" t="s">
        <v>403</v>
      </c>
      <c r="D22" s="122" t="s">
        <v>393</v>
      </c>
      <c r="E22" s="122">
        <v>2</v>
      </c>
      <c r="F22" s="6"/>
      <c r="G22" s="127">
        <f t="shared" si="0"/>
        <v>0</v>
      </c>
    </row>
    <row r="23" spans="1:9" ht="33" customHeight="1">
      <c r="A23" s="79" t="s">
        <v>391</v>
      </c>
      <c r="B23" s="122" t="s">
        <v>590</v>
      </c>
      <c r="C23" s="123" t="s">
        <v>869</v>
      </c>
      <c r="D23" s="122" t="s">
        <v>393</v>
      </c>
      <c r="E23" s="122">
        <v>1</v>
      </c>
      <c r="F23" s="6"/>
      <c r="G23" s="127">
        <f t="shared" si="0"/>
        <v>0</v>
      </c>
      <c r="H23" s="17"/>
    </row>
    <row r="24" spans="1:9" ht="33" customHeight="1" thickBot="1">
      <c r="A24" s="90" t="s">
        <v>391</v>
      </c>
      <c r="B24" s="132" t="s">
        <v>870</v>
      </c>
      <c r="C24" s="133" t="s">
        <v>405</v>
      </c>
      <c r="D24" s="132" t="s">
        <v>389</v>
      </c>
      <c r="E24" s="132">
        <v>31</v>
      </c>
      <c r="F24" s="140"/>
      <c r="G24" s="141">
        <f t="shared" si="0"/>
        <v>0</v>
      </c>
      <c r="H24" s="32" t="s">
        <v>110</v>
      </c>
      <c r="I24" s="30">
        <f>ROUND(SUM(G17:G24),2)</f>
        <v>0</v>
      </c>
    </row>
    <row r="25" spans="1:9" ht="33" customHeight="1">
      <c r="A25" s="94" t="s">
        <v>406</v>
      </c>
      <c r="B25" s="97" t="s">
        <v>854</v>
      </c>
      <c r="C25" s="96" t="s">
        <v>839</v>
      </c>
      <c r="D25" s="97"/>
      <c r="E25" s="97"/>
      <c r="F25" s="98"/>
      <c r="G25" s="99"/>
      <c r="H25" s="17"/>
    </row>
    <row r="26" spans="1:9" ht="33" customHeight="1">
      <c r="A26" s="79" t="s">
        <v>406</v>
      </c>
      <c r="B26" s="122" t="s">
        <v>511</v>
      </c>
      <c r="C26" s="123" t="s">
        <v>407</v>
      </c>
      <c r="D26" s="122" t="s">
        <v>20</v>
      </c>
      <c r="E26" s="122">
        <v>30</v>
      </c>
      <c r="F26" s="6"/>
      <c r="G26" s="127">
        <f t="shared" si="0"/>
        <v>0</v>
      </c>
    </row>
    <row r="27" spans="1:9" ht="33" customHeight="1">
      <c r="A27" s="79" t="s">
        <v>406</v>
      </c>
      <c r="B27" s="122" t="s">
        <v>512</v>
      </c>
      <c r="C27" s="123" t="s">
        <v>408</v>
      </c>
      <c r="D27" s="122" t="s">
        <v>20</v>
      </c>
      <c r="E27" s="122">
        <v>26</v>
      </c>
      <c r="F27" s="6"/>
      <c r="G27" s="127">
        <f t="shared" si="0"/>
        <v>0</v>
      </c>
    </row>
    <row r="28" spans="1:9" ht="33" customHeight="1">
      <c r="A28" s="79" t="s">
        <v>406</v>
      </c>
      <c r="B28" s="122" t="s">
        <v>513</v>
      </c>
      <c r="C28" s="123" t="s">
        <v>409</v>
      </c>
      <c r="D28" s="122" t="s">
        <v>20</v>
      </c>
      <c r="E28" s="122">
        <v>30</v>
      </c>
      <c r="F28" s="6"/>
      <c r="G28" s="127">
        <f t="shared" si="0"/>
        <v>0</v>
      </c>
      <c r="H28" s="38"/>
      <c r="I28" s="37"/>
    </row>
    <row r="29" spans="1:9" ht="33" customHeight="1" thickBot="1">
      <c r="A29" s="102" t="s">
        <v>406</v>
      </c>
      <c r="B29" s="125" t="s">
        <v>514</v>
      </c>
      <c r="C29" s="126" t="s">
        <v>410</v>
      </c>
      <c r="D29" s="125" t="s">
        <v>20</v>
      </c>
      <c r="E29" s="125">
        <v>30</v>
      </c>
      <c r="F29" s="5"/>
      <c r="G29" s="129">
        <f t="shared" si="0"/>
        <v>0</v>
      </c>
      <c r="H29" s="32" t="s">
        <v>333</v>
      </c>
      <c r="I29" s="30">
        <f>ROUND(SUM(G25:G29),2)</f>
        <v>0</v>
      </c>
    </row>
    <row r="30" spans="1:9" ht="33" customHeight="1">
      <c r="A30" s="79" t="s">
        <v>871</v>
      </c>
      <c r="B30" s="97" t="s">
        <v>872</v>
      </c>
      <c r="C30" s="96" t="s">
        <v>873</v>
      </c>
      <c r="D30" s="97"/>
      <c r="E30" s="97"/>
      <c r="F30" s="98"/>
      <c r="G30" s="99"/>
      <c r="H30" s="17"/>
    </row>
    <row r="31" spans="1:9" ht="33" customHeight="1">
      <c r="A31" s="79" t="s">
        <v>871</v>
      </c>
      <c r="B31" s="122" t="s">
        <v>516</v>
      </c>
      <c r="C31" s="123" t="s">
        <v>553</v>
      </c>
      <c r="D31" s="122" t="s">
        <v>393</v>
      </c>
      <c r="E31" s="122">
        <v>16</v>
      </c>
      <c r="F31" s="6"/>
      <c r="G31" s="127">
        <f t="shared" si="0"/>
        <v>0</v>
      </c>
    </row>
    <row r="32" spans="1:9" ht="33" customHeight="1">
      <c r="A32" s="79" t="s">
        <v>871</v>
      </c>
      <c r="B32" s="122" t="s">
        <v>517</v>
      </c>
      <c r="C32" s="123" t="s">
        <v>425</v>
      </c>
      <c r="D32" s="122" t="s">
        <v>389</v>
      </c>
      <c r="E32" s="122">
        <v>81</v>
      </c>
      <c r="F32" s="6"/>
      <c r="G32" s="127">
        <f t="shared" si="0"/>
        <v>0</v>
      </c>
    </row>
    <row r="33" spans="1:9" ht="33" customHeight="1">
      <c r="A33" s="79" t="s">
        <v>871</v>
      </c>
      <c r="B33" s="122" t="s">
        <v>518</v>
      </c>
      <c r="C33" s="123" t="s">
        <v>549</v>
      </c>
      <c r="D33" s="122" t="s">
        <v>389</v>
      </c>
      <c r="E33" s="122">
        <v>70</v>
      </c>
      <c r="F33" s="6"/>
      <c r="G33" s="127">
        <f t="shared" si="0"/>
        <v>0</v>
      </c>
      <c r="H33" s="38"/>
      <c r="I33" s="37"/>
    </row>
    <row r="34" spans="1:9" ht="33" customHeight="1">
      <c r="A34" s="79" t="s">
        <v>871</v>
      </c>
      <c r="B34" s="122" t="s">
        <v>519</v>
      </c>
      <c r="C34" s="123" t="s">
        <v>417</v>
      </c>
      <c r="D34" s="122" t="s">
        <v>389</v>
      </c>
      <c r="E34" s="122">
        <v>4.8</v>
      </c>
      <c r="F34" s="6"/>
      <c r="G34" s="127">
        <f t="shared" si="0"/>
        <v>0</v>
      </c>
      <c r="H34" s="38"/>
      <c r="I34" s="37"/>
    </row>
    <row r="35" spans="1:9" ht="33" customHeight="1">
      <c r="A35" s="79" t="s">
        <v>871</v>
      </c>
      <c r="B35" s="122" t="s">
        <v>520</v>
      </c>
      <c r="C35" s="123" t="s">
        <v>419</v>
      </c>
      <c r="D35" s="122" t="s">
        <v>389</v>
      </c>
      <c r="E35" s="122">
        <v>5.2</v>
      </c>
      <c r="F35" s="6"/>
      <c r="G35" s="127">
        <f t="shared" si="0"/>
        <v>0</v>
      </c>
      <c r="H35" s="17"/>
    </row>
    <row r="36" spans="1:9" ht="33" customHeight="1" thickBot="1">
      <c r="A36" s="90" t="s">
        <v>871</v>
      </c>
      <c r="B36" s="132" t="s">
        <v>874</v>
      </c>
      <c r="C36" s="133" t="s">
        <v>420</v>
      </c>
      <c r="D36" s="132" t="s">
        <v>389</v>
      </c>
      <c r="E36" s="132">
        <v>81</v>
      </c>
      <c r="F36" s="140"/>
      <c r="G36" s="141">
        <f t="shared" si="0"/>
        <v>0</v>
      </c>
      <c r="H36" s="32" t="s">
        <v>199</v>
      </c>
      <c r="I36" s="30">
        <f>ROUND(SUM(G30:G36),2)</f>
        <v>0</v>
      </c>
    </row>
    <row r="37" spans="1:9" ht="33" customHeight="1">
      <c r="A37" s="94" t="s">
        <v>875</v>
      </c>
      <c r="B37" s="97" t="s">
        <v>876</v>
      </c>
      <c r="C37" s="96" t="s">
        <v>877</v>
      </c>
      <c r="D37" s="121"/>
      <c r="E37" s="121"/>
      <c r="F37" s="98"/>
      <c r="G37" s="99"/>
    </row>
    <row r="38" spans="1:9" ht="33" customHeight="1" thickBot="1">
      <c r="A38" s="90" t="s">
        <v>875</v>
      </c>
      <c r="B38" s="132" t="s">
        <v>522</v>
      </c>
      <c r="C38" s="133" t="s">
        <v>433</v>
      </c>
      <c r="D38" s="132" t="s">
        <v>389</v>
      </c>
      <c r="E38" s="132">
        <v>150</v>
      </c>
      <c r="F38" s="140"/>
      <c r="G38" s="141">
        <f t="shared" si="0"/>
        <v>0</v>
      </c>
      <c r="H38" s="32" t="s">
        <v>203</v>
      </c>
      <c r="I38" s="30">
        <f>ROUND(SUM(G37:G38),2)</f>
        <v>0</v>
      </c>
    </row>
    <row r="39" spans="1:9" ht="53.25" customHeight="1">
      <c r="A39" s="94" t="s">
        <v>878</v>
      </c>
      <c r="B39" s="97" t="s">
        <v>879</v>
      </c>
      <c r="C39" s="96" t="s">
        <v>846</v>
      </c>
      <c r="D39" s="97"/>
      <c r="E39" s="97"/>
      <c r="F39" s="98"/>
      <c r="G39" s="99"/>
    </row>
    <row r="40" spans="1:9" ht="71.25" customHeight="1">
      <c r="A40" s="79" t="s">
        <v>878</v>
      </c>
      <c r="B40" s="116"/>
      <c r="C40" s="81" t="s">
        <v>847</v>
      </c>
      <c r="D40" s="117"/>
      <c r="E40" s="117"/>
      <c r="F40" s="118"/>
      <c r="G40" s="84"/>
      <c r="H40" s="24"/>
      <c r="I40" s="24"/>
    </row>
    <row r="41" spans="1:9" ht="33" customHeight="1">
      <c r="A41" s="79" t="s">
        <v>878</v>
      </c>
      <c r="B41" s="122" t="s">
        <v>529</v>
      </c>
      <c r="C41" s="123" t="s">
        <v>449</v>
      </c>
      <c r="D41" s="122" t="s">
        <v>52</v>
      </c>
      <c r="E41" s="122">
        <v>4</v>
      </c>
      <c r="F41" s="130"/>
      <c r="G41" s="127">
        <f t="shared" si="0"/>
        <v>0</v>
      </c>
    </row>
    <row r="42" spans="1:9" ht="33" customHeight="1">
      <c r="A42" s="79" t="s">
        <v>878</v>
      </c>
      <c r="B42" s="145"/>
      <c r="C42" s="146" t="s">
        <v>848</v>
      </c>
      <c r="D42" s="122"/>
      <c r="E42" s="122"/>
      <c r="F42" s="130"/>
      <c r="G42" s="127">
        <f t="shared" si="0"/>
        <v>0</v>
      </c>
      <c r="H42" s="17"/>
    </row>
    <row r="43" spans="1:9" ht="33" customHeight="1" thickBot="1">
      <c r="A43" s="102" t="s">
        <v>878</v>
      </c>
      <c r="B43" s="125" t="s">
        <v>593</v>
      </c>
      <c r="C43" s="126" t="s">
        <v>451</v>
      </c>
      <c r="D43" s="125" t="s">
        <v>389</v>
      </c>
      <c r="E43" s="125">
        <v>29</v>
      </c>
      <c r="F43" s="131"/>
      <c r="G43" s="129">
        <f t="shared" si="0"/>
        <v>0</v>
      </c>
      <c r="H43" s="32" t="s">
        <v>434</v>
      </c>
      <c r="I43" s="30">
        <f>ROUND(SUM(G39:G43),2)</f>
        <v>0</v>
      </c>
    </row>
    <row r="44" spans="1:9" ht="33" customHeight="1">
      <c r="A44" s="94" t="s">
        <v>880</v>
      </c>
      <c r="B44" s="97" t="s">
        <v>881</v>
      </c>
      <c r="C44" s="96" t="s">
        <v>849</v>
      </c>
      <c r="D44" s="97"/>
      <c r="E44" s="97"/>
      <c r="F44" s="115"/>
      <c r="G44" s="99"/>
    </row>
    <row r="45" spans="1:9" ht="52.5" customHeight="1">
      <c r="A45" s="142" t="s">
        <v>880</v>
      </c>
      <c r="B45" s="122" t="s">
        <v>531</v>
      </c>
      <c r="C45" s="123" t="s">
        <v>455</v>
      </c>
      <c r="D45" s="122" t="s">
        <v>49</v>
      </c>
      <c r="E45" s="122">
        <v>1</v>
      </c>
      <c r="F45" s="130"/>
      <c r="G45" s="127">
        <f t="shared" si="0"/>
        <v>0</v>
      </c>
      <c r="H45" s="32" t="s">
        <v>443</v>
      </c>
      <c r="I45" s="30">
        <f>ROUND(SUM(G44:G45),2)</f>
        <v>0</v>
      </c>
    </row>
    <row r="46" spans="1:9" ht="52.5" customHeight="1">
      <c r="F46" s="2" t="s">
        <v>489</v>
      </c>
      <c r="G46" s="1">
        <f>SUM(G6:G45)</f>
        <v>0</v>
      </c>
    </row>
  </sheetData>
  <mergeCells count="3">
    <mergeCell ref="A1:G1"/>
    <mergeCell ref="A3:G3"/>
    <mergeCell ref="A4:G4"/>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42F9-D157-418C-A26E-261B9DD3E590}">
  <dimension ref="A1:I51"/>
  <sheetViews>
    <sheetView topLeftCell="E41" zoomScale="70" zoomScaleNormal="70" workbookViewId="0">
      <selection activeCell="G51" sqref="G51"/>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722</v>
      </c>
      <c r="B3" s="453"/>
      <c r="C3" s="453"/>
      <c r="D3" s="453"/>
      <c r="E3" s="453"/>
      <c r="F3" s="453"/>
      <c r="G3" s="453"/>
      <c r="H3" s="24"/>
      <c r="I3" s="24"/>
    </row>
    <row r="4" spans="1:9" ht="33" customHeight="1" thickBot="1">
      <c r="A4" s="494" t="s">
        <v>508</v>
      </c>
      <c r="B4" s="494"/>
      <c r="C4" s="494"/>
      <c r="D4" s="494"/>
      <c r="E4" s="494"/>
      <c r="F4" s="494"/>
      <c r="G4" s="494"/>
      <c r="H4" s="24"/>
      <c r="I4" s="24"/>
    </row>
    <row r="5" spans="1:9" ht="33" customHeight="1" thickBot="1">
      <c r="A5" s="14" t="s">
        <v>2</v>
      </c>
      <c r="B5" s="13" t="s">
        <v>3</v>
      </c>
      <c r="C5" s="13" t="s">
        <v>4</v>
      </c>
      <c r="D5" s="13" t="s">
        <v>5</v>
      </c>
      <c r="E5" s="12" t="s">
        <v>6</v>
      </c>
      <c r="F5" s="11" t="s">
        <v>244</v>
      </c>
      <c r="G5" s="10" t="s">
        <v>8</v>
      </c>
      <c r="H5" s="39"/>
      <c r="I5" s="39"/>
    </row>
    <row r="6" spans="1:9" ht="33" customHeight="1">
      <c r="A6" s="94" t="s">
        <v>117</v>
      </c>
      <c r="B6" s="136">
        <v>1</v>
      </c>
      <c r="C6" s="96" t="s">
        <v>832</v>
      </c>
      <c r="D6" s="121"/>
      <c r="E6" s="121"/>
      <c r="F6" s="98"/>
      <c r="G6" s="99"/>
      <c r="H6" s="39"/>
      <c r="I6" s="39"/>
    </row>
    <row r="7" spans="1:9" ht="33" customHeight="1">
      <c r="A7" s="79" t="s">
        <v>117</v>
      </c>
      <c r="B7" s="122" t="s">
        <v>577</v>
      </c>
      <c r="C7" s="123" t="s">
        <v>134</v>
      </c>
      <c r="D7" s="122" t="s">
        <v>49</v>
      </c>
      <c r="E7" s="122">
        <v>1</v>
      </c>
      <c r="F7" s="87"/>
      <c r="G7" s="88">
        <f t="shared" ref="G7:G50" si="0">ROUND((E7*F7),2)</f>
        <v>0</v>
      </c>
      <c r="H7" s="39"/>
      <c r="I7" s="39"/>
    </row>
    <row r="8" spans="1:9" ht="33" customHeight="1">
      <c r="A8" s="79" t="s">
        <v>117</v>
      </c>
      <c r="B8" s="122" t="s">
        <v>578</v>
      </c>
      <c r="C8" s="123" t="s">
        <v>381</v>
      </c>
      <c r="D8" s="122" t="s">
        <v>52</v>
      </c>
      <c r="E8" s="122">
        <v>10</v>
      </c>
      <c r="F8" s="87"/>
      <c r="G8" s="88">
        <f t="shared" si="0"/>
        <v>0</v>
      </c>
      <c r="H8" s="39"/>
      <c r="I8" s="39"/>
    </row>
    <row r="9" spans="1:9" ht="33" customHeight="1">
      <c r="A9" s="79" t="s">
        <v>117</v>
      </c>
      <c r="B9" s="122" t="s">
        <v>579</v>
      </c>
      <c r="C9" s="123" t="s">
        <v>383</v>
      </c>
      <c r="D9" s="122" t="s">
        <v>52</v>
      </c>
      <c r="E9" s="122">
        <v>4</v>
      </c>
      <c r="F9" s="87"/>
      <c r="G9" s="88">
        <f t="shared" si="0"/>
        <v>0</v>
      </c>
      <c r="H9" s="39"/>
      <c r="I9" s="39"/>
    </row>
    <row r="10" spans="1:9" ht="33" customHeight="1">
      <c r="A10" s="79" t="s">
        <v>117</v>
      </c>
      <c r="B10" s="122" t="s">
        <v>580</v>
      </c>
      <c r="C10" s="123" t="s">
        <v>385</v>
      </c>
      <c r="D10" s="122" t="s">
        <v>389</v>
      </c>
      <c r="E10" s="122">
        <v>102</v>
      </c>
      <c r="F10" s="87"/>
      <c r="G10" s="88">
        <f t="shared" si="0"/>
        <v>0</v>
      </c>
    </row>
    <row r="11" spans="1:9" ht="33" customHeight="1">
      <c r="A11" s="79" t="s">
        <v>117</v>
      </c>
      <c r="B11" s="122" t="s">
        <v>581</v>
      </c>
      <c r="C11" s="123" t="s">
        <v>833</v>
      </c>
      <c r="D11" s="122" t="s">
        <v>154</v>
      </c>
      <c r="E11" s="122">
        <v>25</v>
      </c>
      <c r="F11" s="87"/>
      <c r="G11" s="88">
        <f t="shared" si="0"/>
        <v>0</v>
      </c>
    </row>
    <row r="12" spans="1:9" ht="33" customHeight="1">
      <c r="A12" s="79" t="s">
        <v>117</v>
      </c>
      <c r="B12" s="122" t="s">
        <v>582</v>
      </c>
      <c r="C12" s="123" t="s">
        <v>492</v>
      </c>
      <c r="D12" s="122" t="s">
        <v>20</v>
      </c>
      <c r="E12" s="122">
        <v>13</v>
      </c>
      <c r="F12" s="87"/>
      <c r="G12" s="88">
        <f t="shared" si="0"/>
        <v>0</v>
      </c>
    </row>
    <row r="13" spans="1:9" ht="33" customHeight="1">
      <c r="A13" s="79" t="s">
        <v>117</v>
      </c>
      <c r="B13" s="122" t="s">
        <v>583</v>
      </c>
      <c r="C13" s="123" t="s">
        <v>509</v>
      </c>
      <c r="D13" s="122" t="s">
        <v>20</v>
      </c>
      <c r="E13" s="122">
        <v>53</v>
      </c>
      <c r="F13" s="87"/>
      <c r="G13" s="88">
        <f t="shared" si="0"/>
        <v>0</v>
      </c>
      <c r="H13" s="38"/>
      <c r="I13" s="37"/>
    </row>
    <row r="14" spans="1:9" ht="33" customHeight="1">
      <c r="A14" s="79" t="s">
        <v>117</v>
      </c>
      <c r="B14" s="122" t="s">
        <v>584</v>
      </c>
      <c r="C14" s="123" t="s">
        <v>542</v>
      </c>
      <c r="D14" s="122" t="s">
        <v>389</v>
      </c>
      <c r="E14" s="122">
        <v>72</v>
      </c>
      <c r="F14" s="87"/>
      <c r="G14" s="88">
        <f t="shared" si="0"/>
        <v>0</v>
      </c>
    </row>
    <row r="15" spans="1:9" ht="33" customHeight="1">
      <c r="A15" s="79" t="s">
        <v>117</v>
      </c>
      <c r="B15" s="122" t="s">
        <v>866</v>
      </c>
      <c r="C15" s="123" t="s">
        <v>867</v>
      </c>
      <c r="D15" s="122" t="s">
        <v>389</v>
      </c>
      <c r="E15" s="122">
        <v>8.3000000000000007</v>
      </c>
      <c r="F15" s="87"/>
      <c r="G15" s="88">
        <f t="shared" si="0"/>
        <v>0</v>
      </c>
      <c r="H15" s="38"/>
      <c r="I15" s="37"/>
    </row>
    <row r="16" spans="1:9" ht="33" customHeight="1" thickBot="1">
      <c r="A16" s="102" t="s">
        <v>117</v>
      </c>
      <c r="B16" s="137" t="s">
        <v>882</v>
      </c>
      <c r="C16" s="126" t="s">
        <v>388</v>
      </c>
      <c r="D16" s="125" t="s">
        <v>389</v>
      </c>
      <c r="E16" s="125">
        <v>75</v>
      </c>
      <c r="F16" s="105"/>
      <c r="G16" s="106">
        <f t="shared" si="0"/>
        <v>0</v>
      </c>
      <c r="H16" s="32" t="s">
        <v>93</v>
      </c>
      <c r="I16" s="30">
        <f>ROUND(SUM(G6:G16),2)</f>
        <v>0</v>
      </c>
    </row>
    <row r="17" spans="1:9" ht="33" customHeight="1">
      <c r="A17" s="94" t="s">
        <v>391</v>
      </c>
      <c r="B17" s="138">
        <v>2</v>
      </c>
      <c r="C17" s="96" t="s">
        <v>834</v>
      </c>
      <c r="D17" s="139"/>
      <c r="E17" s="97"/>
      <c r="F17" s="98"/>
      <c r="G17" s="99"/>
    </row>
    <row r="18" spans="1:9" ht="33" customHeight="1">
      <c r="A18" s="79" t="s">
        <v>391</v>
      </c>
      <c r="B18" s="122" t="s">
        <v>585</v>
      </c>
      <c r="C18" s="123" t="s">
        <v>392</v>
      </c>
      <c r="D18" s="122" t="s">
        <v>393</v>
      </c>
      <c r="E18" s="122">
        <v>14</v>
      </c>
      <c r="F18" s="6"/>
      <c r="G18" s="127">
        <f t="shared" si="0"/>
        <v>0</v>
      </c>
      <c r="H18" s="17"/>
    </row>
    <row r="19" spans="1:9" ht="33" customHeight="1">
      <c r="A19" s="79" t="s">
        <v>391</v>
      </c>
      <c r="B19" s="122" t="s">
        <v>586</v>
      </c>
      <c r="C19" s="123" t="s">
        <v>395</v>
      </c>
      <c r="D19" s="122" t="s">
        <v>393</v>
      </c>
      <c r="E19" s="122">
        <v>28</v>
      </c>
      <c r="F19" s="87"/>
      <c r="G19" s="88">
        <f t="shared" si="0"/>
        <v>0</v>
      </c>
      <c r="H19" s="39"/>
      <c r="I19" s="39"/>
    </row>
    <row r="20" spans="1:9" ht="33" customHeight="1">
      <c r="A20" s="79" t="s">
        <v>391</v>
      </c>
      <c r="B20" s="122" t="s">
        <v>587</v>
      </c>
      <c r="C20" s="123" t="s">
        <v>397</v>
      </c>
      <c r="D20" s="122" t="s">
        <v>393</v>
      </c>
      <c r="E20" s="122">
        <v>20</v>
      </c>
      <c r="F20" s="87"/>
      <c r="G20" s="88">
        <f t="shared" si="0"/>
        <v>0</v>
      </c>
    </row>
    <row r="21" spans="1:9" ht="33" customHeight="1">
      <c r="A21" s="79" t="s">
        <v>391</v>
      </c>
      <c r="B21" s="122" t="s">
        <v>588</v>
      </c>
      <c r="C21" s="123" t="s">
        <v>401</v>
      </c>
      <c r="D21" s="122" t="s">
        <v>389</v>
      </c>
      <c r="E21" s="122">
        <v>135</v>
      </c>
      <c r="F21" s="87"/>
      <c r="G21" s="88">
        <f t="shared" si="0"/>
        <v>0</v>
      </c>
      <c r="H21" s="17"/>
    </row>
    <row r="22" spans="1:9" ht="33" customHeight="1">
      <c r="A22" s="79" t="s">
        <v>391</v>
      </c>
      <c r="B22" s="122" t="s">
        <v>589</v>
      </c>
      <c r="C22" s="123" t="s">
        <v>403</v>
      </c>
      <c r="D22" s="122" t="s">
        <v>393</v>
      </c>
      <c r="E22" s="122">
        <v>8</v>
      </c>
      <c r="F22" s="87"/>
      <c r="G22" s="88">
        <f t="shared" si="0"/>
        <v>0</v>
      </c>
    </row>
    <row r="23" spans="1:9" ht="33" customHeight="1">
      <c r="A23" s="79" t="s">
        <v>391</v>
      </c>
      <c r="B23" s="122" t="s">
        <v>590</v>
      </c>
      <c r="C23" s="123" t="s">
        <v>869</v>
      </c>
      <c r="D23" s="122" t="s">
        <v>393</v>
      </c>
      <c r="E23" s="122">
        <v>6</v>
      </c>
      <c r="F23" s="87"/>
      <c r="G23" s="88">
        <f t="shared" si="0"/>
        <v>0</v>
      </c>
    </row>
    <row r="24" spans="1:9" ht="33" customHeight="1" thickBot="1">
      <c r="A24" s="102" t="s">
        <v>391</v>
      </c>
      <c r="B24" s="125" t="s">
        <v>870</v>
      </c>
      <c r="C24" s="126" t="s">
        <v>405</v>
      </c>
      <c r="D24" s="125" t="s">
        <v>389</v>
      </c>
      <c r="E24" s="125">
        <v>14</v>
      </c>
      <c r="F24" s="105"/>
      <c r="G24" s="106">
        <f t="shared" si="0"/>
        <v>0</v>
      </c>
      <c r="H24" s="32" t="s">
        <v>110</v>
      </c>
      <c r="I24" s="30">
        <f>ROUND(SUM(G17:G24),2)</f>
        <v>0</v>
      </c>
    </row>
    <row r="25" spans="1:9" ht="33" customHeight="1">
      <c r="A25" s="94" t="s">
        <v>406</v>
      </c>
      <c r="B25" s="97" t="s">
        <v>854</v>
      </c>
      <c r="C25" s="96" t="s">
        <v>839</v>
      </c>
      <c r="D25" s="97"/>
      <c r="E25" s="97"/>
      <c r="F25" s="98"/>
      <c r="G25" s="99"/>
    </row>
    <row r="26" spans="1:9" ht="33" customHeight="1">
      <c r="A26" s="79" t="s">
        <v>406</v>
      </c>
      <c r="B26" s="122" t="s">
        <v>511</v>
      </c>
      <c r="C26" s="123" t="s">
        <v>407</v>
      </c>
      <c r="D26" s="122" t="s">
        <v>20</v>
      </c>
      <c r="E26" s="122">
        <v>84</v>
      </c>
      <c r="F26" s="6"/>
      <c r="G26" s="127">
        <f t="shared" si="0"/>
        <v>0</v>
      </c>
      <c r="H26" s="38"/>
      <c r="I26" s="37"/>
    </row>
    <row r="27" spans="1:9" ht="33" customHeight="1">
      <c r="A27" s="79" t="s">
        <v>406</v>
      </c>
      <c r="B27" s="122" t="s">
        <v>512</v>
      </c>
      <c r="C27" s="123" t="s">
        <v>408</v>
      </c>
      <c r="D27" s="122" t="s">
        <v>20</v>
      </c>
      <c r="E27" s="122">
        <v>89</v>
      </c>
      <c r="F27" s="6"/>
      <c r="G27" s="127">
        <f t="shared" si="0"/>
        <v>0</v>
      </c>
    </row>
    <row r="28" spans="1:9" ht="33" customHeight="1">
      <c r="A28" s="79" t="s">
        <v>406</v>
      </c>
      <c r="B28" s="122" t="s">
        <v>513</v>
      </c>
      <c r="C28" s="123" t="s">
        <v>409</v>
      </c>
      <c r="D28" s="122" t="s">
        <v>20</v>
      </c>
      <c r="E28" s="122">
        <v>79</v>
      </c>
      <c r="F28" s="6"/>
      <c r="G28" s="127">
        <f t="shared" si="0"/>
        <v>0</v>
      </c>
    </row>
    <row r="29" spans="1:9" ht="33" customHeight="1" thickBot="1">
      <c r="A29" s="102" t="s">
        <v>406</v>
      </c>
      <c r="B29" s="125" t="s">
        <v>514</v>
      </c>
      <c r="C29" s="126" t="s">
        <v>410</v>
      </c>
      <c r="D29" s="125" t="s">
        <v>20</v>
      </c>
      <c r="E29" s="125">
        <v>79</v>
      </c>
      <c r="F29" s="5"/>
      <c r="G29" s="129">
        <f t="shared" si="0"/>
        <v>0</v>
      </c>
      <c r="H29" s="32" t="s">
        <v>333</v>
      </c>
      <c r="I29" s="30">
        <f>ROUND(SUM(G25:G29),2)</f>
        <v>0</v>
      </c>
    </row>
    <row r="30" spans="1:9" ht="33" customHeight="1">
      <c r="A30" s="94" t="s">
        <v>591</v>
      </c>
      <c r="B30" s="97" t="s">
        <v>883</v>
      </c>
      <c r="C30" s="96" t="s">
        <v>884</v>
      </c>
      <c r="D30" s="97"/>
      <c r="E30" s="97"/>
      <c r="F30" s="98"/>
      <c r="G30" s="99"/>
    </row>
    <row r="31" spans="1:9" ht="33" customHeight="1">
      <c r="A31" s="79" t="s">
        <v>591</v>
      </c>
      <c r="B31" s="122" t="s">
        <v>516</v>
      </c>
      <c r="C31" s="123" t="s">
        <v>549</v>
      </c>
      <c r="D31" s="122" t="s">
        <v>389</v>
      </c>
      <c r="E31" s="122">
        <v>15</v>
      </c>
      <c r="F31" s="6"/>
      <c r="G31" s="127">
        <f t="shared" si="0"/>
        <v>0</v>
      </c>
      <c r="H31" s="38"/>
      <c r="I31" s="37"/>
    </row>
    <row r="32" spans="1:9" ht="33" customHeight="1">
      <c r="A32" s="79" t="s">
        <v>591</v>
      </c>
      <c r="B32" s="122" t="s">
        <v>517</v>
      </c>
      <c r="C32" s="123" t="s">
        <v>417</v>
      </c>
      <c r="D32" s="122" t="s">
        <v>389</v>
      </c>
      <c r="E32" s="122">
        <v>4.8</v>
      </c>
      <c r="F32" s="6"/>
      <c r="G32" s="127">
        <f t="shared" si="0"/>
        <v>0</v>
      </c>
      <c r="H32" s="38"/>
      <c r="I32" s="37"/>
    </row>
    <row r="33" spans="1:9" ht="33" customHeight="1">
      <c r="A33" s="79" t="s">
        <v>591</v>
      </c>
      <c r="B33" s="122" t="s">
        <v>518</v>
      </c>
      <c r="C33" s="123" t="s">
        <v>419</v>
      </c>
      <c r="D33" s="122" t="s">
        <v>389</v>
      </c>
      <c r="E33" s="122">
        <v>0.5</v>
      </c>
      <c r="F33" s="6"/>
      <c r="G33" s="127">
        <f t="shared" si="0"/>
        <v>0</v>
      </c>
      <c r="H33" s="39"/>
      <c r="I33" s="39"/>
    </row>
    <row r="34" spans="1:9" ht="33" customHeight="1" thickBot="1">
      <c r="A34" s="90" t="s">
        <v>591</v>
      </c>
      <c r="B34" s="132" t="s">
        <v>519</v>
      </c>
      <c r="C34" s="133" t="s">
        <v>420</v>
      </c>
      <c r="D34" s="132" t="s">
        <v>389</v>
      </c>
      <c r="E34" s="132">
        <v>20</v>
      </c>
      <c r="F34" s="140"/>
      <c r="G34" s="141">
        <f t="shared" si="0"/>
        <v>0</v>
      </c>
      <c r="H34" s="32" t="s">
        <v>199</v>
      </c>
      <c r="I34" s="30">
        <f>ROUND(SUM(G30:G34),2)</f>
        <v>0</v>
      </c>
    </row>
    <row r="35" spans="1:9" ht="33" customHeight="1">
      <c r="A35" s="94" t="s">
        <v>885</v>
      </c>
      <c r="B35" s="97" t="s">
        <v>876</v>
      </c>
      <c r="C35" s="96" t="s">
        <v>845</v>
      </c>
      <c r="D35" s="97"/>
      <c r="E35" s="97"/>
      <c r="F35" s="98"/>
      <c r="G35" s="98"/>
    </row>
    <row r="36" spans="1:9" ht="33" customHeight="1">
      <c r="A36" s="79" t="s">
        <v>885</v>
      </c>
      <c r="B36" s="122" t="s">
        <v>522</v>
      </c>
      <c r="C36" s="123" t="s">
        <v>553</v>
      </c>
      <c r="D36" s="122" t="s">
        <v>393</v>
      </c>
      <c r="E36" s="122">
        <v>23</v>
      </c>
      <c r="F36" s="6"/>
      <c r="G36" s="141">
        <f t="shared" si="0"/>
        <v>0</v>
      </c>
    </row>
    <row r="37" spans="1:9" ht="53.25" customHeight="1">
      <c r="A37" s="79" t="s">
        <v>885</v>
      </c>
      <c r="B37" s="122" t="s">
        <v>523</v>
      </c>
      <c r="C37" s="123" t="s">
        <v>425</v>
      </c>
      <c r="D37" s="122" t="s">
        <v>389</v>
      </c>
      <c r="E37" s="122">
        <v>136</v>
      </c>
      <c r="F37" s="6"/>
      <c r="G37" s="127">
        <f t="shared" si="0"/>
        <v>0</v>
      </c>
    </row>
    <row r="38" spans="1:9" ht="71.25" customHeight="1">
      <c r="A38" s="79" t="s">
        <v>885</v>
      </c>
      <c r="B38" s="122" t="s">
        <v>524</v>
      </c>
      <c r="C38" s="123" t="s">
        <v>549</v>
      </c>
      <c r="D38" s="122" t="s">
        <v>389</v>
      </c>
      <c r="E38" s="122">
        <v>113</v>
      </c>
      <c r="F38" s="130"/>
      <c r="G38" s="127">
        <f t="shared" si="0"/>
        <v>0</v>
      </c>
      <c r="H38" s="24"/>
      <c r="I38" s="24"/>
    </row>
    <row r="39" spans="1:9" ht="33" customHeight="1">
      <c r="A39" s="79" t="s">
        <v>885</v>
      </c>
      <c r="B39" s="122" t="s">
        <v>525</v>
      </c>
      <c r="C39" s="123" t="s">
        <v>417</v>
      </c>
      <c r="D39" s="122" t="s">
        <v>389</v>
      </c>
      <c r="E39" s="122">
        <v>8.4</v>
      </c>
      <c r="F39" s="130"/>
      <c r="G39" s="127">
        <f t="shared" si="0"/>
        <v>0</v>
      </c>
    </row>
    <row r="40" spans="1:9" ht="33" customHeight="1">
      <c r="A40" s="79" t="s">
        <v>885</v>
      </c>
      <c r="B40" s="122" t="s">
        <v>526</v>
      </c>
      <c r="C40" s="123" t="s">
        <v>419</v>
      </c>
      <c r="D40" s="122" t="s">
        <v>389</v>
      </c>
      <c r="E40" s="122">
        <v>14</v>
      </c>
      <c r="F40" s="130"/>
      <c r="G40" s="127">
        <f t="shared" si="0"/>
        <v>0</v>
      </c>
    </row>
    <row r="41" spans="1:9" ht="33" customHeight="1" thickBot="1">
      <c r="A41" s="90" t="s">
        <v>885</v>
      </c>
      <c r="B41" s="132" t="s">
        <v>527</v>
      </c>
      <c r="C41" s="133" t="s">
        <v>420</v>
      </c>
      <c r="D41" s="132" t="s">
        <v>389</v>
      </c>
      <c r="E41" s="132">
        <v>136</v>
      </c>
      <c r="F41" s="134"/>
      <c r="G41" s="141">
        <f t="shared" si="0"/>
        <v>0</v>
      </c>
      <c r="H41" s="32" t="s">
        <v>203</v>
      </c>
      <c r="I41" s="30">
        <f>ROUND(SUM(G35:G41),2)</f>
        <v>0</v>
      </c>
    </row>
    <row r="42" spans="1:9" ht="33" customHeight="1">
      <c r="A42" s="94" t="s">
        <v>431</v>
      </c>
      <c r="B42" s="97" t="s">
        <v>879</v>
      </c>
      <c r="C42" s="96" t="s">
        <v>841</v>
      </c>
      <c r="D42" s="97"/>
      <c r="E42" s="97"/>
      <c r="F42" s="115"/>
      <c r="G42" s="99"/>
    </row>
    <row r="43" spans="1:9" ht="33" customHeight="1" thickBot="1">
      <c r="A43" s="102" t="s">
        <v>431</v>
      </c>
      <c r="B43" s="125" t="s">
        <v>529</v>
      </c>
      <c r="C43" s="126" t="s">
        <v>433</v>
      </c>
      <c r="D43" s="125" t="s">
        <v>389</v>
      </c>
      <c r="E43" s="125">
        <v>43</v>
      </c>
      <c r="F43" s="131"/>
      <c r="G43" s="129">
        <f t="shared" si="0"/>
        <v>0</v>
      </c>
      <c r="H43" s="32" t="s">
        <v>434</v>
      </c>
      <c r="I43" s="30">
        <f>ROUND(SUM(G42:G43),2)</f>
        <v>0</v>
      </c>
    </row>
    <row r="44" spans="1:9" ht="33" customHeight="1">
      <c r="A44" s="142" t="s">
        <v>501</v>
      </c>
      <c r="B44" s="109" t="s">
        <v>881</v>
      </c>
      <c r="C44" s="110" t="s">
        <v>846</v>
      </c>
      <c r="D44" s="109"/>
      <c r="E44" s="109"/>
      <c r="F44" s="111"/>
      <c r="G44" s="112"/>
    </row>
    <row r="45" spans="1:9" ht="33" customHeight="1">
      <c r="A45" s="79" t="s">
        <v>501</v>
      </c>
      <c r="B45" s="116"/>
      <c r="C45" s="81" t="s">
        <v>847</v>
      </c>
      <c r="D45" s="117"/>
      <c r="E45" s="117"/>
      <c r="F45" s="118"/>
      <c r="G45" s="84"/>
    </row>
    <row r="46" spans="1:9" ht="33" customHeight="1">
      <c r="A46" s="79" t="s">
        <v>501</v>
      </c>
      <c r="B46" s="122" t="s">
        <v>531</v>
      </c>
      <c r="C46" s="123" t="s">
        <v>449</v>
      </c>
      <c r="D46" s="122" t="s">
        <v>52</v>
      </c>
      <c r="E46" s="122">
        <v>10</v>
      </c>
      <c r="F46" s="130"/>
      <c r="G46" s="127">
        <f t="shared" si="0"/>
        <v>0</v>
      </c>
    </row>
    <row r="47" spans="1:9" ht="65.25" customHeight="1">
      <c r="A47" s="79" t="s">
        <v>501</v>
      </c>
      <c r="B47" s="119"/>
      <c r="C47" s="81" t="s">
        <v>848</v>
      </c>
      <c r="D47" s="82"/>
      <c r="E47" s="82"/>
      <c r="F47" s="118"/>
      <c r="G47" s="84"/>
    </row>
    <row r="48" spans="1:9" ht="33" customHeight="1" thickBot="1">
      <c r="A48" s="102" t="s">
        <v>501</v>
      </c>
      <c r="B48" s="125" t="s">
        <v>532</v>
      </c>
      <c r="C48" s="126" t="s">
        <v>451</v>
      </c>
      <c r="D48" s="125" t="s">
        <v>389</v>
      </c>
      <c r="E48" s="125">
        <v>27</v>
      </c>
      <c r="F48" s="131"/>
      <c r="G48" s="129">
        <f t="shared" si="0"/>
        <v>0</v>
      </c>
      <c r="H48" s="32" t="s">
        <v>443</v>
      </c>
      <c r="I48" s="30">
        <f>ROUND(SUM(G44:G48),2)</f>
        <v>0</v>
      </c>
    </row>
    <row r="49" spans="1:9" ht="33" customHeight="1">
      <c r="A49" s="94" t="s">
        <v>504</v>
      </c>
      <c r="B49" s="97" t="s">
        <v>886</v>
      </c>
      <c r="C49" s="96" t="s">
        <v>849</v>
      </c>
      <c r="D49" s="97"/>
      <c r="E49" s="97"/>
      <c r="F49" s="115"/>
      <c r="G49" s="99"/>
    </row>
    <row r="50" spans="1:9" ht="48.75" customHeight="1" thickBot="1">
      <c r="A50" s="143" t="s">
        <v>504</v>
      </c>
      <c r="B50" s="125" t="s">
        <v>536</v>
      </c>
      <c r="C50" s="126" t="s">
        <v>455</v>
      </c>
      <c r="D50" s="125" t="s">
        <v>49</v>
      </c>
      <c r="E50" s="125">
        <v>1</v>
      </c>
      <c r="F50" s="131"/>
      <c r="G50" s="129">
        <f t="shared" si="0"/>
        <v>0</v>
      </c>
      <c r="H50" s="32" t="s">
        <v>443</v>
      </c>
      <c r="I50" s="30">
        <f>ROUND(SUM(G49:G50),2)</f>
        <v>0</v>
      </c>
    </row>
    <row r="51" spans="1:9" ht="53.25" customHeight="1">
      <c r="F51" s="2" t="s">
        <v>540</v>
      </c>
      <c r="G51" s="1">
        <f>SUM(G6:G50)</f>
        <v>0</v>
      </c>
    </row>
  </sheetData>
  <mergeCells count="3">
    <mergeCell ref="A1:G1"/>
    <mergeCell ref="A3:G3"/>
    <mergeCell ref="A4:G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9CF7-3A2D-4C4E-953A-639E6E424F1E}">
  <dimension ref="A1:I52"/>
  <sheetViews>
    <sheetView topLeftCell="F46"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727</v>
      </c>
      <c r="B3" s="453"/>
      <c r="C3" s="453"/>
      <c r="D3" s="453"/>
      <c r="E3" s="453"/>
      <c r="F3" s="453"/>
      <c r="G3" s="453"/>
      <c r="H3" s="24"/>
      <c r="I3" s="24"/>
    </row>
    <row r="4" spans="1:9" ht="33" customHeight="1" thickBot="1">
      <c r="A4" s="494" t="s">
        <v>541</v>
      </c>
      <c r="B4" s="494"/>
      <c r="C4" s="494"/>
      <c r="D4" s="494"/>
      <c r="E4" s="494"/>
      <c r="F4" s="494"/>
      <c r="G4" s="494"/>
      <c r="H4" s="24"/>
      <c r="I4" s="24"/>
    </row>
    <row r="5" spans="1:9" ht="33" customHeight="1" thickBot="1">
      <c r="A5" s="14" t="s">
        <v>2</v>
      </c>
      <c r="B5" s="13" t="s">
        <v>3</v>
      </c>
      <c r="C5" s="13" t="s">
        <v>4</v>
      </c>
      <c r="D5" s="13" t="s">
        <v>5</v>
      </c>
      <c r="E5" s="12" t="s">
        <v>6</v>
      </c>
      <c r="F5" s="11" t="s">
        <v>244</v>
      </c>
      <c r="G5" s="10" t="s">
        <v>8</v>
      </c>
      <c r="H5" s="39"/>
      <c r="I5" s="39"/>
    </row>
    <row r="6" spans="1:9" ht="33" customHeight="1">
      <c r="A6" s="94" t="s">
        <v>117</v>
      </c>
      <c r="B6" s="95">
        <v>1</v>
      </c>
      <c r="C6" s="96" t="s">
        <v>832</v>
      </c>
      <c r="D6" s="121"/>
      <c r="E6" s="121"/>
      <c r="F6" s="98"/>
      <c r="G6" s="99"/>
      <c r="H6" s="39"/>
      <c r="I6" s="39"/>
    </row>
    <row r="7" spans="1:9" ht="33" customHeight="1">
      <c r="A7" s="79" t="s">
        <v>117</v>
      </c>
      <c r="B7" s="122" t="s">
        <v>577</v>
      </c>
      <c r="C7" s="123" t="s">
        <v>134</v>
      </c>
      <c r="D7" s="122" t="s">
        <v>49</v>
      </c>
      <c r="E7" s="122">
        <v>1</v>
      </c>
      <c r="F7" s="87"/>
      <c r="G7" s="88">
        <f t="shared" ref="G7:G51" si="0">ROUND((E7*F7),2)</f>
        <v>0</v>
      </c>
      <c r="H7" s="39"/>
      <c r="I7" s="39"/>
    </row>
    <row r="8" spans="1:9" ht="33" customHeight="1">
      <c r="A8" s="79" t="s">
        <v>117</v>
      </c>
      <c r="B8" s="122" t="s">
        <v>578</v>
      </c>
      <c r="C8" s="123" t="s">
        <v>381</v>
      </c>
      <c r="D8" s="122" t="s">
        <v>52</v>
      </c>
      <c r="E8" s="122">
        <v>10</v>
      </c>
      <c r="F8" s="87"/>
      <c r="G8" s="88">
        <f t="shared" si="0"/>
        <v>0</v>
      </c>
      <c r="H8" s="39"/>
      <c r="I8" s="39"/>
    </row>
    <row r="9" spans="1:9" ht="33" customHeight="1">
      <c r="A9" s="79" t="s">
        <v>117</v>
      </c>
      <c r="B9" s="122" t="s">
        <v>579</v>
      </c>
      <c r="C9" s="123" t="s">
        <v>383</v>
      </c>
      <c r="D9" s="122" t="s">
        <v>52</v>
      </c>
      <c r="E9" s="122">
        <v>4</v>
      </c>
      <c r="F9" s="87"/>
      <c r="G9" s="88">
        <f t="shared" si="0"/>
        <v>0</v>
      </c>
      <c r="H9" s="39"/>
      <c r="I9" s="39"/>
    </row>
    <row r="10" spans="1:9" ht="33" customHeight="1">
      <c r="A10" s="79" t="s">
        <v>117</v>
      </c>
      <c r="B10" s="122" t="s">
        <v>580</v>
      </c>
      <c r="C10" s="124" t="s">
        <v>385</v>
      </c>
      <c r="D10" s="122" t="s">
        <v>389</v>
      </c>
      <c r="E10" s="122">
        <v>110</v>
      </c>
      <c r="F10" s="87"/>
      <c r="G10" s="88">
        <f t="shared" si="0"/>
        <v>0</v>
      </c>
    </row>
    <row r="11" spans="1:9" ht="33" customHeight="1">
      <c r="A11" s="79" t="s">
        <v>117</v>
      </c>
      <c r="B11" s="122" t="s">
        <v>581</v>
      </c>
      <c r="C11" s="124" t="s">
        <v>833</v>
      </c>
      <c r="D11" s="122" t="s">
        <v>154</v>
      </c>
      <c r="E11" s="122">
        <v>27</v>
      </c>
      <c r="F11" s="87"/>
      <c r="G11" s="88">
        <f t="shared" si="0"/>
        <v>0</v>
      </c>
    </row>
    <row r="12" spans="1:9" ht="33" customHeight="1">
      <c r="A12" s="79" t="s">
        <v>117</v>
      </c>
      <c r="B12" s="122" t="s">
        <v>582</v>
      </c>
      <c r="C12" s="123" t="s">
        <v>542</v>
      </c>
      <c r="D12" s="122" t="s">
        <v>389</v>
      </c>
      <c r="E12" s="122">
        <v>6</v>
      </c>
      <c r="F12" s="87"/>
      <c r="G12" s="88">
        <f t="shared" si="0"/>
        <v>0</v>
      </c>
      <c r="H12" s="38"/>
      <c r="I12" s="37"/>
    </row>
    <row r="13" spans="1:9" ht="33" customHeight="1">
      <c r="A13" s="79" t="s">
        <v>117</v>
      </c>
      <c r="B13" s="122" t="s">
        <v>583</v>
      </c>
      <c r="C13" s="123" t="s">
        <v>492</v>
      </c>
      <c r="D13" s="122" t="s">
        <v>20</v>
      </c>
      <c r="E13" s="122">
        <v>27</v>
      </c>
      <c r="F13" s="87"/>
      <c r="G13" s="88">
        <f t="shared" si="0"/>
        <v>0</v>
      </c>
    </row>
    <row r="14" spans="1:9" ht="33" customHeight="1">
      <c r="A14" s="79" t="s">
        <v>117</v>
      </c>
      <c r="B14" s="122" t="s">
        <v>584</v>
      </c>
      <c r="C14" s="123" t="s">
        <v>867</v>
      </c>
      <c r="D14" s="122" t="s">
        <v>389</v>
      </c>
      <c r="E14" s="122">
        <v>3.2</v>
      </c>
      <c r="F14" s="87"/>
      <c r="G14" s="88">
        <f t="shared" si="0"/>
        <v>0</v>
      </c>
      <c r="H14" s="38"/>
      <c r="I14" s="37"/>
    </row>
    <row r="15" spans="1:9" ht="33" customHeight="1" thickBot="1">
      <c r="A15" s="102" t="s">
        <v>117</v>
      </c>
      <c r="B15" s="125" t="s">
        <v>866</v>
      </c>
      <c r="C15" s="126" t="s">
        <v>388</v>
      </c>
      <c r="D15" s="125" t="s">
        <v>389</v>
      </c>
      <c r="E15" s="125">
        <v>74</v>
      </c>
      <c r="F15" s="105"/>
      <c r="G15" s="106">
        <f t="shared" si="0"/>
        <v>0</v>
      </c>
      <c r="H15" s="32" t="s">
        <v>93</v>
      </c>
      <c r="I15" s="30">
        <f>ROUND(SUM(G6:G15),2)</f>
        <v>0</v>
      </c>
    </row>
    <row r="16" spans="1:9" ht="33" customHeight="1">
      <c r="A16" s="94" t="s">
        <v>391</v>
      </c>
      <c r="B16" s="95">
        <v>2</v>
      </c>
      <c r="C16" s="96" t="s">
        <v>834</v>
      </c>
      <c r="D16" s="97"/>
      <c r="E16" s="97"/>
      <c r="F16" s="98"/>
      <c r="G16" s="99"/>
    </row>
    <row r="17" spans="1:9" ht="33" customHeight="1">
      <c r="A17" s="79" t="s">
        <v>391</v>
      </c>
      <c r="B17" s="122" t="s">
        <v>585</v>
      </c>
      <c r="C17" s="123" t="s">
        <v>392</v>
      </c>
      <c r="D17" s="122" t="s">
        <v>393</v>
      </c>
      <c r="E17" s="122">
        <v>15</v>
      </c>
      <c r="F17" s="6"/>
      <c r="G17" s="127">
        <f t="shared" si="0"/>
        <v>0</v>
      </c>
      <c r="H17" s="17"/>
    </row>
    <row r="18" spans="1:9" ht="33" customHeight="1">
      <c r="A18" s="79" t="s">
        <v>391</v>
      </c>
      <c r="B18" s="122" t="s">
        <v>586</v>
      </c>
      <c r="C18" s="123" t="s">
        <v>395</v>
      </c>
      <c r="D18" s="122" t="s">
        <v>393</v>
      </c>
      <c r="E18" s="122">
        <v>24</v>
      </c>
      <c r="F18" s="87"/>
      <c r="G18" s="88">
        <f t="shared" si="0"/>
        <v>0</v>
      </c>
      <c r="H18" s="39"/>
      <c r="I18" s="39"/>
    </row>
    <row r="19" spans="1:9" ht="33" customHeight="1">
      <c r="A19" s="79" t="s">
        <v>391</v>
      </c>
      <c r="B19" s="122" t="s">
        <v>587</v>
      </c>
      <c r="C19" s="123" t="s">
        <v>397</v>
      </c>
      <c r="D19" s="122" t="s">
        <v>393</v>
      </c>
      <c r="E19" s="122">
        <v>8</v>
      </c>
      <c r="F19" s="87"/>
      <c r="G19" s="88">
        <f t="shared" si="0"/>
        <v>0</v>
      </c>
    </row>
    <row r="20" spans="1:9" ht="33" customHeight="1">
      <c r="A20" s="79" t="s">
        <v>391</v>
      </c>
      <c r="B20" s="33" t="s">
        <v>887</v>
      </c>
      <c r="C20" s="128" t="s">
        <v>401</v>
      </c>
      <c r="D20" s="33" t="s">
        <v>837</v>
      </c>
      <c r="E20" s="33">
        <v>91</v>
      </c>
      <c r="F20" s="87"/>
      <c r="G20" s="88">
        <f t="shared" si="0"/>
        <v>0</v>
      </c>
      <c r="H20" s="17"/>
    </row>
    <row r="21" spans="1:9" ht="33" customHeight="1">
      <c r="A21" s="79" t="s">
        <v>391</v>
      </c>
      <c r="B21" s="122" t="s">
        <v>589</v>
      </c>
      <c r="C21" s="123" t="s">
        <v>403</v>
      </c>
      <c r="D21" s="122" t="s">
        <v>393</v>
      </c>
      <c r="E21" s="122">
        <v>9</v>
      </c>
      <c r="F21" s="87"/>
      <c r="G21" s="88">
        <f t="shared" si="0"/>
        <v>0</v>
      </c>
    </row>
    <row r="22" spans="1:9" ht="33" customHeight="1">
      <c r="A22" s="79" t="s">
        <v>391</v>
      </c>
      <c r="B22" s="122" t="s">
        <v>590</v>
      </c>
      <c r="C22" s="123" t="s">
        <v>869</v>
      </c>
      <c r="D22" s="122" t="s">
        <v>393</v>
      </c>
      <c r="E22" s="122">
        <v>6</v>
      </c>
      <c r="F22" s="87"/>
      <c r="G22" s="88">
        <f t="shared" si="0"/>
        <v>0</v>
      </c>
    </row>
    <row r="23" spans="1:9" ht="33" customHeight="1" thickBot="1">
      <c r="A23" s="102" t="s">
        <v>391</v>
      </c>
      <c r="B23" s="125" t="s">
        <v>870</v>
      </c>
      <c r="C23" s="126" t="s">
        <v>405</v>
      </c>
      <c r="D23" s="125" t="s">
        <v>389</v>
      </c>
      <c r="E23" s="125">
        <v>150</v>
      </c>
      <c r="F23" s="105"/>
      <c r="G23" s="106">
        <f t="shared" si="0"/>
        <v>0</v>
      </c>
      <c r="H23" s="32" t="s">
        <v>110</v>
      </c>
      <c r="I23" s="30">
        <f>ROUND(SUM(G16:G23),2)</f>
        <v>0</v>
      </c>
    </row>
    <row r="24" spans="1:9" ht="33" customHeight="1">
      <c r="A24" s="94" t="s">
        <v>406</v>
      </c>
      <c r="B24" s="97" t="s">
        <v>854</v>
      </c>
      <c r="C24" s="96" t="s">
        <v>839</v>
      </c>
      <c r="D24" s="97"/>
      <c r="E24" s="97"/>
      <c r="F24" s="98"/>
      <c r="G24" s="99"/>
    </row>
    <row r="25" spans="1:9" ht="33" customHeight="1">
      <c r="A25" s="79" t="s">
        <v>406</v>
      </c>
      <c r="B25" s="122" t="s">
        <v>511</v>
      </c>
      <c r="C25" s="123" t="s">
        <v>407</v>
      </c>
      <c r="D25" s="122" t="s">
        <v>20</v>
      </c>
      <c r="E25" s="122">
        <v>57</v>
      </c>
      <c r="F25" s="6"/>
      <c r="G25" s="127">
        <f t="shared" si="0"/>
        <v>0</v>
      </c>
      <c r="H25" s="38"/>
      <c r="I25" s="37"/>
    </row>
    <row r="26" spans="1:9" ht="33" customHeight="1">
      <c r="A26" s="79" t="s">
        <v>406</v>
      </c>
      <c r="B26" s="122" t="s">
        <v>512</v>
      </c>
      <c r="C26" s="123" t="s">
        <v>547</v>
      </c>
      <c r="D26" s="122" t="s">
        <v>20</v>
      </c>
      <c r="E26" s="122">
        <v>71</v>
      </c>
      <c r="F26" s="6"/>
      <c r="G26" s="127">
        <f t="shared" si="0"/>
        <v>0</v>
      </c>
    </row>
    <row r="27" spans="1:9" ht="33" customHeight="1">
      <c r="A27" s="79" t="s">
        <v>406</v>
      </c>
      <c r="B27" s="122" t="s">
        <v>513</v>
      </c>
      <c r="C27" s="123" t="s">
        <v>409</v>
      </c>
      <c r="D27" s="122" t="s">
        <v>20</v>
      </c>
      <c r="E27" s="122">
        <v>52</v>
      </c>
      <c r="F27" s="6"/>
      <c r="G27" s="127">
        <f t="shared" si="0"/>
        <v>0</v>
      </c>
    </row>
    <row r="28" spans="1:9" ht="33" customHeight="1" thickBot="1">
      <c r="A28" s="102" t="s">
        <v>406</v>
      </c>
      <c r="B28" s="125" t="s">
        <v>514</v>
      </c>
      <c r="C28" s="126" t="s">
        <v>410</v>
      </c>
      <c r="D28" s="125" t="s">
        <v>20</v>
      </c>
      <c r="E28" s="125">
        <v>52</v>
      </c>
      <c r="F28" s="5"/>
      <c r="G28" s="129">
        <f t="shared" si="0"/>
        <v>0</v>
      </c>
      <c r="H28" s="32" t="s">
        <v>333</v>
      </c>
      <c r="I28" s="30">
        <f>ROUND(SUM(G24:G28),2)</f>
        <v>0</v>
      </c>
    </row>
    <row r="29" spans="1:9" ht="33" customHeight="1">
      <c r="A29" s="79" t="s">
        <v>591</v>
      </c>
      <c r="B29" s="97" t="s">
        <v>872</v>
      </c>
      <c r="C29" s="96" t="s">
        <v>884</v>
      </c>
      <c r="D29" s="97"/>
      <c r="E29" s="97"/>
      <c r="F29" s="98"/>
      <c r="G29" s="99"/>
    </row>
    <row r="30" spans="1:9" ht="33" customHeight="1">
      <c r="A30" s="79" t="s">
        <v>591</v>
      </c>
      <c r="B30" s="122" t="s">
        <v>516</v>
      </c>
      <c r="C30" s="123" t="s">
        <v>549</v>
      </c>
      <c r="D30" s="122" t="s">
        <v>389</v>
      </c>
      <c r="E30" s="122">
        <v>15</v>
      </c>
      <c r="F30" s="6"/>
      <c r="G30" s="127">
        <f t="shared" si="0"/>
        <v>0</v>
      </c>
      <c r="H30" s="38"/>
      <c r="I30" s="37"/>
    </row>
    <row r="31" spans="1:9" ht="33" customHeight="1">
      <c r="A31" s="79" t="s">
        <v>591</v>
      </c>
      <c r="B31" s="122" t="s">
        <v>517</v>
      </c>
      <c r="C31" s="123" t="s">
        <v>417</v>
      </c>
      <c r="D31" s="122" t="s">
        <v>389</v>
      </c>
      <c r="E31" s="122">
        <v>4.8</v>
      </c>
      <c r="F31" s="6"/>
      <c r="G31" s="127">
        <f t="shared" si="0"/>
        <v>0</v>
      </c>
      <c r="H31" s="38"/>
      <c r="I31" s="37"/>
    </row>
    <row r="32" spans="1:9" ht="33" customHeight="1">
      <c r="A32" s="79" t="s">
        <v>591</v>
      </c>
      <c r="B32" s="122" t="s">
        <v>518</v>
      </c>
      <c r="C32" s="123" t="s">
        <v>419</v>
      </c>
      <c r="D32" s="122" t="s">
        <v>389</v>
      </c>
      <c r="E32" s="122">
        <v>0.5</v>
      </c>
      <c r="F32" s="6"/>
      <c r="G32" s="127">
        <f t="shared" si="0"/>
        <v>0</v>
      </c>
      <c r="H32" s="39"/>
      <c r="I32" s="39"/>
    </row>
    <row r="33" spans="1:9" ht="33" customHeight="1">
      <c r="A33" s="79" t="s">
        <v>591</v>
      </c>
      <c r="B33" s="122" t="s">
        <v>519</v>
      </c>
      <c r="C33" s="123" t="s">
        <v>420</v>
      </c>
      <c r="D33" s="122" t="s">
        <v>389</v>
      </c>
      <c r="E33" s="122">
        <v>5.3</v>
      </c>
      <c r="F33" s="6"/>
      <c r="G33" s="127">
        <f t="shared" si="0"/>
        <v>0</v>
      </c>
    </row>
    <row r="34" spans="1:9" ht="33" customHeight="1" thickBot="1">
      <c r="A34" s="102" t="s">
        <v>591</v>
      </c>
      <c r="B34" s="125" t="s">
        <v>520</v>
      </c>
      <c r="C34" s="126" t="s">
        <v>425</v>
      </c>
      <c r="D34" s="125" t="s">
        <v>389</v>
      </c>
      <c r="E34" s="125">
        <v>20</v>
      </c>
      <c r="F34" s="5"/>
      <c r="G34" s="129">
        <f t="shared" si="0"/>
        <v>0</v>
      </c>
      <c r="H34" s="32" t="s">
        <v>199</v>
      </c>
      <c r="I34" s="30">
        <f>ROUND(SUM(G29:G34),2)</f>
        <v>0</v>
      </c>
    </row>
    <row r="35" spans="1:9" ht="33" customHeight="1">
      <c r="A35" s="94" t="s">
        <v>471</v>
      </c>
      <c r="B35" s="97" t="s">
        <v>888</v>
      </c>
      <c r="C35" s="96" t="s">
        <v>841</v>
      </c>
      <c r="D35" s="97"/>
      <c r="E35" s="97"/>
      <c r="F35" s="98"/>
      <c r="G35" s="99"/>
    </row>
    <row r="36" spans="1:9" ht="53.25" customHeight="1" thickBot="1">
      <c r="A36" s="102" t="s">
        <v>471</v>
      </c>
      <c r="B36" s="125" t="s">
        <v>522</v>
      </c>
      <c r="C36" s="126" t="s">
        <v>551</v>
      </c>
      <c r="D36" s="125" t="s">
        <v>389</v>
      </c>
      <c r="E36" s="125">
        <v>27</v>
      </c>
      <c r="F36" s="5"/>
      <c r="G36" s="129">
        <f t="shared" si="0"/>
        <v>0</v>
      </c>
      <c r="H36" s="32" t="s">
        <v>203</v>
      </c>
      <c r="I36" s="30">
        <f>ROUND(SUM(G35:G36),2)</f>
        <v>0</v>
      </c>
    </row>
    <row r="37" spans="1:9" ht="71.25" customHeight="1">
      <c r="A37" s="94" t="s">
        <v>889</v>
      </c>
      <c r="B37" s="97" t="s">
        <v>879</v>
      </c>
      <c r="C37" s="96" t="s">
        <v>843</v>
      </c>
      <c r="D37" s="97"/>
      <c r="E37" s="97"/>
      <c r="F37" s="115"/>
      <c r="G37" s="99"/>
      <c r="H37" s="24"/>
      <c r="I37" s="24"/>
    </row>
    <row r="38" spans="1:9" ht="33" customHeight="1">
      <c r="A38" s="79" t="s">
        <v>889</v>
      </c>
      <c r="B38" s="122" t="s">
        <v>529</v>
      </c>
      <c r="C38" s="123" t="s">
        <v>413</v>
      </c>
      <c r="D38" s="122" t="s">
        <v>393</v>
      </c>
      <c r="E38" s="122">
        <v>32</v>
      </c>
      <c r="F38" s="130"/>
      <c r="G38" s="127">
        <f t="shared" si="0"/>
        <v>0</v>
      </c>
    </row>
    <row r="39" spans="1:9" ht="33" customHeight="1">
      <c r="A39" s="79" t="s">
        <v>889</v>
      </c>
      <c r="B39" s="122" t="s">
        <v>593</v>
      </c>
      <c r="C39" s="123" t="s">
        <v>414</v>
      </c>
      <c r="D39" s="122" t="s">
        <v>389</v>
      </c>
      <c r="E39" s="122">
        <v>91</v>
      </c>
      <c r="F39" s="130"/>
      <c r="G39" s="127">
        <f t="shared" si="0"/>
        <v>0</v>
      </c>
    </row>
    <row r="40" spans="1:9" ht="33" customHeight="1">
      <c r="A40" s="79" t="s">
        <v>889</v>
      </c>
      <c r="B40" s="122" t="s">
        <v>594</v>
      </c>
      <c r="C40" s="123" t="s">
        <v>416</v>
      </c>
      <c r="D40" s="122" t="s">
        <v>389</v>
      </c>
      <c r="E40" s="122">
        <v>78</v>
      </c>
      <c r="F40" s="130"/>
      <c r="G40" s="127">
        <f t="shared" si="0"/>
        <v>0</v>
      </c>
    </row>
    <row r="41" spans="1:9" ht="33" customHeight="1">
      <c r="A41" s="79" t="s">
        <v>889</v>
      </c>
      <c r="B41" s="122" t="s">
        <v>595</v>
      </c>
      <c r="C41" s="123" t="s">
        <v>417</v>
      </c>
      <c r="D41" s="122" t="s">
        <v>389</v>
      </c>
      <c r="E41" s="122">
        <v>4.8</v>
      </c>
      <c r="F41" s="130"/>
      <c r="G41" s="127">
        <f t="shared" si="0"/>
        <v>0</v>
      </c>
    </row>
    <row r="42" spans="1:9" ht="33" customHeight="1">
      <c r="A42" s="79" t="s">
        <v>889</v>
      </c>
      <c r="B42" s="122" t="s">
        <v>890</v>
      </c>
      <c r="C42" s="123" t="s">
        <v>419</v>
      </c>
      <c r="D42" s="122" t="s">
        <v>389</v>
      </c>
      <c r="E42" s="122">
        <v>7.8</v>
      </c>
      <c r="F42" s="130"/>
      <c r="G42" s="127">
        <f t="shared" si="0"/>
        <v>0</v>
      </c>
    </row>
    <row r="43" spans="1:9" ht="33" customHeight="1" thickBot="1">
      <c r="A43" s="102" t="s">
        <v>889</v>
      </c>
      <c r="B43" s="125" t="s">
        <v>891</v>
      </c>
      <c r="C43" s="126" t="s">
        <v>420</v>
      </c>
      <c r="D43" s="125" t="s">
        <v>389</v>
      </c>
      <c r="E43" s="125">
        <v>12.6</v>
      </c>
      <c r="F43" s="131"/>
      <c r="G43" s="127">
        <f t="shared" si="0"/>
        <v>0</v>
      </c>
      <c r="H43" s="32" t="s">
        <v>434</v>
      </c>
      <c r="I43" s="30">
        <f>ROUND(SUM(G37:G43),2)</f>
        <v>0</v>
      </c>
    </row>
    <row r="44" spans="1:9" ht="33" customHeight="1">
      <c r="A44" s="94" t="s">
        <v>501</v>
      </c>
      <c r="B44" s="97" t="s">
        <v>881</v>
      </c>
      <c r="C44" s="96" t="s">
        <v>846</v>
      </c>
      <c r="D44" s="97"/>
      <c r="E44" s="97"/>
      <c r="F44" s="115"/>
      <c r="G44" s="99"/>
    </row>
    <row r="45" spans="1:9" ht="33" customHeight="1">
      <c r="A45" s="79" t="s">
        <v>501</v>
      </c>
      <c r="B45" s="116"/>
      <c r="C45" s="81" t="s">
        <v>847</v>
      </c>
      <c r="D45" s="117"/>
      <c r="E45" s="117"/>
      <c r="F45" s="118"/>
      <c r="G45" s="84"/>
    </row>
    <row r="46" spans="1:9" ht="65.25" customHeight="1">
      <c r="A46" s="79" t="s">
        <v>501</v>
      </c>
      <c r="B46" s="122" t="s">
        <v>531</v>
      </c>
      <c r="C46" s="123" t="s">
        <v>449</v>
      </c>
      <c r="D46" s="122" t="s">
        <v>52</v>
      </c>
      <c r="E46" s="122">
        <v>8</v>
      </c>
      <c r="F46" s="130"/>
      <c r="G46" s="127">
        <f t="shared" si="0"/>
        <v>0</v>
      </c>
    </row>
    <row r="47" spans="1:9" ht="33" customHeight="1">
      <c r="A47" s="79" t="s">
        <v>501</v>
      </c>
      <c r="B47" s="122" t="s">
        <v>532</v>
      </c>
      <c r="C47" s="123" t="s">
        <v>570</v>
      </c>
      <c r="D47" s="122" t="s">
        <v>52</v>
      </c>
      <c r="E47" s="122">
        <v>2</v>
      </c>
      <c r="F47" s="130"/>
      <c r="G47" s="127">
        <f t="shared" si="0"/>
        <v>0</v>
      </c>
    </row>
    <row r="48" spans="1:9" ht="33" customHeight="1">
      <c r="A48" s="79" t="s">
        <v>501</v>
      </c>
      <c r="B48" s="119"/>
      <c r="C48" s="81" t="s">
        <v>848</v>
      </c>
      <c r="D48" s="82"/>
      <c r="E48" s="82"/>
      <c r="F48" s="118"/>
      <c r="G48" s="84"/>
    </row>
    <row r="49" spans="1:9" ht="33" customHeight="1" thickBot="1">
      <c r="A49" s="79" t="s">
        <v>501</v>
      </c>
      <c r="B49" s="132" t="s">
        <v>533</v>
      </c>
      <c r="C49" s="133" t="s">
        <v>451</v>
      </c>
      <c r="D49" s="132" t="s">
        <v>389</v>
      </c>
      <c r="E49" s="132">
        <v>35</v>
      </c>
      <c r="F49" s="134"/>
      <c r="G49" s="127">
        <f t="shared" si="0"/>
        <v>0</v>
      </c>
      <c r="H49" s="32" t="s">
        <v>443</v>
      </c>
      <c r="I49" s="30">
        <f>ROUND(SUM(G44:G49),2)</f>
        <v>0</v>
      </c>
    </row>
    <row r="50" spans="1:9" ht="58.5" customHeight="1">
      <c r="A50" s="94" t="s">
        <v>880</v>
      </c>
      <c r="B50" s="97" t="s">
        <v>886</v>
      </c>
      <c r="C50" s="96" t="s">
        <v>849</v>
      </c>
      <c r="D50" s="97"/>
      <c r="E50" s="97"/>
      <c r="F50" s="115"/>
      <c r="G50" s="99"/>
    </row>
    <row r="51" spans="1:9" ht="54.75" customHeight="1" thickBot="1">
      <c r="A51" s="102" t="s">
        <v>880</v>
      </c>
      <c r="B51" s="125" t="s">
        <v>536</v>
      </c>
      <c r="C51" s="126" t="s">
        <v>455</v>
      </c>
      <c r="D51" s="125" t="s">
        <v>49</v>
      </c>
      <c r="E51" s="125">
        <v>1</v>
      </c>
      <c r="F51" s="135"/>
      <c r="G51" s="129">
        <f t="shared" si="0"/>
        <v>0</v>
      </c>
      <c r="H51" s="32" t="s">
        <v>452</v>
      </c>
      <c r="I51" s="30">
        <f>ROUND(SUM(G50:G51),2)</f>
        <v>0</v>
      </c>
    </row>
    <row r="52" spans="1:9" ht="53.25" customHeight="1">
      <c r="F52" s="2" t="s">
        <v>575</v>
      </c>
      <c r="G52" s="1">
        <f>SUM(G6:G51)</f>
        <v>0</v>
      </c>
    </row>
  </sheetData>
  <mergeCells count="3">
    <mergeCell ref="A1:G1"/>
    <mergeCell ref="A3:G3"/>
    <mergeCell ref="A4:G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0F094-C2D2-4638-B85C-D519B7877C5B}">
  <dimension ref="A1:I59"/>
  <sheetViews>
    <sheetView topLeftCell="F47" zoomScale="64" zoomScaleNormal="64" workbookViewId="0">
      <selection activeCell="I15" sqref="I15"/>
    </sheetView>
  </sheetViews>
  <sheetFormatPr defaultColWidth="9.109375" defaultRowHeight="14.4"/>
  <cols>
    <col min="1" max="1" width="39.6640625" style="51" customWidth="1"/>
    <col min="2" max="2" width="10.5546875" style="51" customWidth="1"/>
    <col min="3" max="3" width="71.6640625" style="51" customWidth="1"/>
    <col min="4" max="4" width="9.109375" style="51"/>
    <col min="5" max="5" width="16.33203125" style="51" customWidth="1"/>
    <col min="6" max="6" width="20.6640625" style="51" customWidth="1"/>
    <col min="7" max="7" width="14.6640625" style="51" customWidth="1"/>
    <col min="8" max="8" width="21.5546875" style="51" customWidth="1"/>
    <col min="9" max="9" width="16.109375" style="51" customWidth="1"/>
    <col min="10" max="16384" width="9.109375" style="51"/>
  </cols>
  <sheetData>
    <row r="1" spans="1:8" ht="15.75" customHeight="1">
      <c r="A1" s="445" t="s">
        <v>209</v>
      </c>
      <c r="B1" s="445"/>
      <c r="C1" s="445"/>
      <c r="D1" s="445"/>
      <c r="E1" s="445"/>
      <c r="F1" s="445"/>
      <c r="G1" s="445"/>
    </row>
    <row r="2" spans="1:8">
      <c r="A2" s="445"/>
      <c r="B2" s="445"/>
      <c r="C2" s="445"/>
      <c r="D2" s="445"/>
      <c r="E2" s="445"/>
      <c r="F2" s="445"/>
      <c r="G2" s="445"/>
    </row>
    <row r="3" spans="1:8" ht="15" thickBot="1"/>
    <row r="4" spans="1:8" s="17" customFormat="1" ht="21.75" customHeight="1">
      <c r="A4" s="449" t="s">
        <v>210</v>
      </c>
      <c r="B4" s="450"/>
      <c r="C4" s="450"/>
      <c r="D4" s="450"/>
      <c r="E4" s="450"/>
      <c r="F4" s="450"/>
      <c r="G4" s="451"/>
      <c r="H4" s="18"/>
    </row>
    <row r="5" spans="1:8" s="17" customFormat="1" ht="28.2" thickBot="1">
      <c r="A5" s="372" t="s">
        <v>2</v>
      </c>
      <c r="B5" s="373" t="s">
        <v>3</v>
      </c>
      <c r="C5" s="373" t="s">
        <v>4</v>
      </c>
      <c r="D5" s="373" t="s">
        <v>5</v>
      </c>
      <c r="E5" s="374" t="s">
        <v>6</v>
      </c>
      <c r="F5" s="375" t="s">
        <v>7</v>
      </c>
      <c r="G5" s="376" t="s">
        <v>8</v>
      </c>
      <c r="H5" s="18"/>
    </row>
    <row r="6" spans="1:8" s="17" customFormat="1" ht="21" customHeight="1">
      <c r="A6" s="192" t="s">
        <v>9</v>
      </c>
      <c r="B6" s="377" t="s">
        <v>10</v>
      </c>
      <c r="C6" s="419" t="s">
        <v>11</v>
      </c>
      <c r="D6" s="379" t="s">
        <v>12</v>
      </c>
      <c r="E6" s="379">
        <v>1</v>
      </c>
      <c r="F6" s="380"/>
      <c r="G6" s="197">
        <f t="shared" ref="G6:G58" si="0">ROUND((E6*F6),2)</f>
        <v>0</v>
      </c>
      <c r="H6" s="18"/>
    </row>
    <row r="7" spans="1:8" s="17" customFormat="1" ht="21" customHeight="1">
      <c r="A7" s="198" t="s">
        <v>9</v>
      </c>
      <c r="B7" s="381" t="s">
        <v>13</v>
      </c>
      <c r="C7" s="420" t="s">
        <v>14</v>
      </c>
      <c r="D7" s="383" t="s">
        <v>15</v>
      </c>
      <c r="E7" s="383">
        <v>1</v>
      </c>
      <c r="F7" s="384"/>
      <c r="G7" s="169">
        <f t="shared" si="0"/>
        <v>0</v>
      </c>
      <c r="H7" s="18"/>
    </row>
    <row r="8" spans="1:8" s="17" customFormat="1" ht="20.25" customHeight="1">
      <c r="A8" s="198" t="s">
        <v>9</v>
      </c>
      <c r="B8" s="381" t="s">
        <v>16</v>
      </c>
      <c r="C8" s="420" t="s">
        <v>17</v>
      </c>
      <c r="D8" s="383" t="s">
        <v>15</v>
      </c>
      <c r="E8" s="383">
        <v>1</v>
      </c>
      <c r="F8" s="384"/>
      <c r="G8" s="169">
        <f t="shared" si="0"/>
        <v>0</v>
      </c>
      <c r="H8" s="18"/>
    </row>
    <row r="9" spans="1:8" s="17" customFormat="1" ht="20.25" customHeight="1">
      <c r="A9" s="198" t="s">
        <v>9</v>
      </c>
      <c r="B9" s="381" t="s">
        <v>18</v>
      </c>
      <c r="C9" s="420" t="s">
        <v>19</v>
      </c>
      <c r="D9" s="383" t="s">
        <v>20</v>
      </c>
      <c r="E9" s="383">
        <v>3</v>
      </c>
      <c r="F9" s="384"/>
      <c r="G9" s="169">
        <f t="shared" si="0"/>
        <v>0</v>
      </c>
      <c r="H9" s="18"/>
    </row>
    <row r="10" spans="1:8" s="17" customFormat="1" ht="20.25" customHeight="1">
      <c r="A10" s="198" t="s">
        <v>9</v>
      </c>
      <c r="B10" s="381" t="s">
        <v>21</v>
      </c>
      <c r="C10" s="420" t="s">
        <v>22</v>
      </c>
      <c r="D10" s="383" t="s">
        <v>20</v>
      </c>
      <c r="E10" s="383">
        <v>5</v>
      </c>
      <c r="F10" s="384"/>
      <c r="G10" s="169">
        <f t="shared" si="0"/>
        <v>0</v>
      </c>
      <c r="H10" s="18"/>
    </row>
    <row r="11" spans="1:8" s="17" customFormat="1" ht="20.25" customHeight="1">
      <c r="A11" s="198" t="s">
        <v>9</v>
      </c>
      <c r="B11" s="381" t="s">
        <v>23</v>
      </c>
      <c r="C11" s="420" t="s">
        <v>24</v>
      </c>
      <c r="D11" s="383" t="s">
        <v>20</v>
      </c>
      <c r="E11" s="383">
        <v>5</v>
      </c>
      <c r="F11" s="384"/>
      <c r="G11" s="169">
        <f t="shared" si="0"/>
        <v>0</v>
      </c>
      <c r="H11" s="18"/>
    </row>
    <row r="12" spans="1:8" s="17" customFormat="1" ht="20.25" customHeight="1">
      <c r="A12" s="198" t="s">
        <v>9</v>
      </c>
      <c r="B12" s="381" t="s">
        <v>25</v>
      </c>
      <c r="C12" s="420" t="s">
        <v>26</v>
      </c>
      <c r="D12" s="383" t="s">
        <v>15</v>
      </c>
      <c r="E12" s="383">
        <v>4</v>
      </c>
      <c r="F12" s="384"/>
      <c r="G12" s="169">
        <f t="shared" si="0"/>
        <v>0</v>
      </c>
      <c r="H12" s="18"/>
    </row>
    <row r="13" spans="1:8" s="17" customFormat="1" ht="20.25" customHeight="1">
      <c r="A13" s="198" t="s">
        <v>9</v>
      </c>
      <c r="B13" s="381" t="s">
        <v>27</v>
      </c>
      <c r="C13" s="420" t="s">
        <v>28</v>
      </c>
      <c r="D13" s="383" t="s">
        <v>20</v>
      </c>
      <c r="E13" s="383">
        <v>38</v>
      </c>
      <c r="F13" s="384"/>
      <c r="G13" s="169">
        <f t="shared" si="0"/>
        <v>0</v>
      </c>
      <c r="H13" s="18"/>
    </row>
    <row r="14" spans="1:8" s="17" customFormat="1" ht="20.25" customHeight="1">
      <c r="A14" s="198" t="s">
        <v>9</v>
      </c>
      <c r="B14" s="381" t="s">
        <v>29</v>
      </c>
      <c r="C14" s="420" t="s">
        <v>30</v>
      </c>
      <c r="D14" s="383" t="s">
        <v>20</v>
      </c>
      <c r="E14" s="383">
        <v>43</v>
      </c>
      <c r="F14" s="384"/>
      <c r="G14" s="169">
        <f t="shared" si="0"/>
        <v>0</v>
      </c>
      <c r="H14" s="18"/>
    </row>
    <row r="15" spans="1:8" s="17" customFormat="1" ht="33.75" customHeight="1">
      <c r="A15" s="198" t="s">
        <v>9</v>
      </c>
      <c r="B15" s="381" t="s">
        <v>31</v>
      </c>
      <c r="C15" s="420" t="s">
        <v>32</v>
      </c>
      <c r="D15" s="383" t="s">
        <v>20</v>
      </c>
      <c r="E15" s="383">
        <v>9</v>
      </c>
      <c r="F15" s="384"/>
      <c r="G15" s="169">
        <f t="shared" si="0"/>
        <v>0</v>
      </c>
      <c r="H15" s="18"/>
    </row>
    <row r="16" spans="1:8" s="17" customFormat="1" ht="21" customHeight="1">
      <c r="A16" s="198" t="s">
        <v>9</v>
      </c>
      <c r="B16" s="381" t="s">
        <v>33</v>
      </c>
      <c r="C16" s="420" t="s">
        <v>34</v>
      </c>
      <c r="D16" s="383" t="s">
        <v>20</v>
      </c>
      <c r="E16" s="383">
        <v>9</v>
      </c>
      <c r="F16" s="384"/>
      <c r="G16" s="169">
        <f t="shared" si="0"/>
        <v>0</v>
      </c>
      <c r="H16" s="18"/>
    </row>
    <row r="17" spans="1:8" s="17" customFormat="1" ht="21" customHeight="1">
      <c r="A17" s="198" t="s">
        <v>9</v>
      </c>
      <c r="B17" s="381" t="s">
        <v>35</v>
      </c>
      <c r="C17" s="420" t="s">
        <v>36</v>
      </c>
      <c r="D17" s="383" t="s">
        <v>20</v>
      </c>
      <c r="E17" s="383">
        <v>14</v>
      </c>
      <c r="F17" s="384"/>
      <c r="G17" s="169">
        <f t="shared" si="0"/>
        <v>0</v>
      </c>
      <c r="H17" s="18"/>
    </row>
    <row r="18" spans="1:8" s="17" customFormat="1" ht="21" customHeight="1">
      <c r="A18" s="198" t="s">
        <v>9</v>
      </c>
      <c r="B18" s="381" t="s">
        <v>37</v>
      </c>
      <c r="C18" s="420" t="s">
        <v>38</v>
      </c>
      <c r="D18" s="383" t="s">
        <v>15</v>
      </c>
      <c r="E18" s="383">
        <v>2</v>
      </c>
      <c r="F18" s="384"/>
      <c r="G18" s="169">
        <f t="shared" si="0"/>
        <v>0</v>
      </c>
      <c r="H18" s="18"/>
    </row>
    <row r="19" spans="1:8" s="17" customFormat="1" ht="21" customHeight="1">
      <c r="A19" s="198" t="s">
        <v>9</v>
      </c>
      <c r="B19" s="381" t="s">
        <v>39</v>
      </c>
      <c r="C19" s="420" t="s">
        <v>40</v>
      </c>
      <c r="D19" s="383" t="s">
        <v>15</v>
      </c>
      <c r="E19" s="383">
        <v>2</v>
      </c>
      <c r="F19" s="384"/>
      <c r="G19" s="169">
        <f t="shared" si="0"/>
        <v>0</v>
      </c>
      <c r="H19" s="18"/>
    </row>
    <row r="20" spans="1:8" s="17" customFormat="1" ht="21" customHeight="1">
      <c r="A20" s="198" t="s">
        <v>9</v>
      </c>
      <c r="B20" s="381" t="s">
        <v>41</v>
      </c>
      <c r="C20" s="420" t="s">
        <v>42</v>
      </c>
      <c r="D20" s="383" t="s">
        <v>15</v>
      </c>
      <c r="E20" s="383">
        <v>2</v>
      </c>
      <c r="F20" s="384"/>
      <c r="G20" s="169">
        <f t="shared" si="0"/>
        <v>0</v>
      </c>
      <c r="H20" s="18"/>
    </row>
    <row r="21" spans="1:8" s="17" customFormat="1" ht="21" customHeight="1">
      <c r="A21" s="198" t="s">
        <v>9</v>
      </c>
      <c r="B21" s="381" t="s">
        <v>43</v>
      </c>
      <c r="C21" s="420" t="s">
        <v>44</v>
      </c>
      <c r="D21" s="383" t="s">
        <v>15</v>
      </c>
      <c r="E21" s="383">
        <v>2</v>
      </c>
      <c r="F21" s="384"/>
      <c r="G21" s="169">
        <f t="shared" si="0"/>
        <v>0</v>
      </c>
      <c r="H21" s="18"/>
    </row>
    <row r="22" spans="1:8" s="17" customFormat="1" ht="21" customHeight="1">
      <c r="A22" s="198" t="s">
        <v>9</v>
      </c>
      <c r="B22" s="381" t="s">
        <v>45</v>
      </c>
      <c r="C22" s="420" t="s">
        <v>46</v>
      </c>
      <c r="D22" s="383" t="s">
        <v>15</v>
      </c>
      <c r="E22" s="383">
        <v>2</v>
      </c>
      <c r="F22" s="384"/>
      <c r="G22" s="169">
        <f t="shared" si="0"/>
        <v>0</v>
      </c>
      <c r="H22" s="18"/>
    </row>
    <row r="23" spans="1:8" s="17" customFormat="1" ht="21" customHeight="1">
      <c r="A23" s="198" t="s">
        <v>9</v>
      </c>
      <c r="B23" s="381" t="s">
        <v>47</v>
      </c>
      <c r="C23" s="420" t="s">
        <v>48</v>
      </c>
      <c r="D23" s="383" t="s">
        <v>49</v>
      </c>
      <c r="E23" s="383">
        <v>2</v>
      </c>
      <c r="F23" s="384"/>
      <c r="G23" s="169">
        <f t="shared" si="0"/>
        <v>0</v>
      </c>
      <c r="H23" s="18"/>
    </row>
    <row r="24" spans="1:8" s="17" customFormat="1" ht="21" customHeight="1">
      <c r="A24" s="198" t="s">
        <v>9</v>
      </c>
      <c r="B24" s="381" t="s">
        <v>50</v>
      </c>
      <c r="C24" s="420" t="s">
        <v>51</v>
      </c>
      <c r="D24" s="383" t="s">
        <v>113</v>
      </c>
      <c r="E24" s="383">
        <v>2</v>
      </c>
      <c r="F24" s="384"/>
      <c r="G24" s="169">
        <f t="shared" si="0"/>
        <v>0</v>
      </c>
      <c r="H24" s="18"/>
    </row>
    <row r="25" spans="1:8" s="17" customFormat="1" ht="21" customHeight="1">
      <c r="A25" s="198" t="s">
        <v>9</v>
      </c>
      <c r="B25" s="381" t="s">
        <v>53</v>
      </c>
      <c r="C25" s="420" t="s">
        <v>54</v>
      </c>
      <c r="D25" s="383" t="s">
        <v>15</v>
      </c>
      <c r="E25" s="383">
        <v>6</v>
      </c>
      <c r="F25" s="384"/>
      <c r="G25" s="169">
        <f t="shared" si="0"/>
        <v>0</v>
      </c>
      <c r="H25" s="18"/>
    </row>
    <row r="26" spans="1:8" s="17" customFormat="1" ht="21" customHeight="1">
      <c r="A26" s="198" t="s">
        <v>9</v>
      </c>
      <c r="B26" s="381" t="s">
        <v>55</v>
      </c>
      <c r="C26" s="420" t="s">
        <v>56</v>
      </c>
      <c r="D26" s="383" t="s">
        <v>15</v>
      </c>
      <c r="E26" s="383">
        <v>3</v>
      </c>
      <c r="F26" s="384"/>
      <c r="G26" s="169">
        <f t="shared" si="0"/>
        <v>0</v>
      </c>
      <c r="H26" s="18"/>
    </row>
    <row r="27" spans="1:8" s="17" customFormat="1" ht="21" customHeight="1">
      <c r="A27" s="198" t="s">
        <v>9</v>
      </c>
      <c r="B27" s="381" t="s">
        <v>57</v>
      </c>
      <c r="C27" s="420" t="s">
        <v>58</v>
      </c>
      <c r="D27" s="383" t="s">
        <v>15</v>
      </c>
      <c r="E27" s="383">
        <v>2</v>
      </c>
      <c r="F27" s="384"/>
      <c r="G27" s="169">
        <f t="shared" si="0"/>
        <v>0</v>
      </c>
      <c r="H27" s="18"/>
    </row>
    <row r="28" spans="1:8" s="17" customFormat="1" ht="21" customHeight="1">
      <c r="A28" s="198" t="s">
        <v>9</v>
      </c>
      <c r="B28" s="381" t="s">
        <v>59</v>
      </c>
      <c r="C28" s="420" t="s">
        <v>60</v>
      </c>
      <c r="D28" s="383" t="s">
        <v>15</v>
      </c>
      <c r="E28" s="383">
        <v>3</v>
      </c>
      <c r="F28" s="384"/>
      <c r="G28" s="169">
        <f>ROUND((E28*F28),2)</f>
        <v>0</v>
      </c>
      <c r="H28" s="18"/>
    </row>
    <row r="29" spans="1:8" s="17" customFormat="1" ht="31.2" customHeight="1">
      <c r="A29" s="198" t="s">
        <v>9</v>
      </c>
      <c r="B29" s="381" t="s">
        <v>61</v>
      </c>
      <c r="C29" s="420" t="s">
        <v>62</v>
      </c>
      <c r="D29" s="383" t="s">
        <v>15</v>
      </c>
      <c r="E29" s="383">
        <v>3</v>
      </c>
      <c r="F29" s="384"/>
      <c r="G29" s="169">
        <f t="shared" si="0"/>
        <v>0</v>
      </c>
      <c r="H29" s="18"/>
    </row>
    <row r="30" spans="1:8" s="17" customFormat="1" ht="21" customHeight="1">
      <c r="A30" s="198" t="s">
        <v>9</v>
      </c>
      <c r="B30" s="381" t="s">
        <v>63</v>
      </c>
      <c r="C30" s="420" t="s">
        <v>64</v>
      </c>
      <c r="D30" s="383" t="s">
        <v>15</v>
      </c>
      <c r="E30" s="383">
        <v>3</v>
      </c>
      <c r="F30" s="384"/>
      <c r="G30" s="169">
        <f t="shared" si="0"/>
        <v>0</v>
      </c>
      <c r="H30" s="18"/>
    </row>
    <row r="31" spans="1:8" s="17" customFormat="1" ht="21" customHeight="1">
      <c r="A31" s="198" t="s">
        <v>9</v>
      </c>
      <c r="B31" s="381" t="s">
        <v>65</v>
      </c>
      <c r="C31" s="420" t="s">
        <v>66</v>
      </c>
      <c r="D31" s="383" t="s">
        <v>67</v>
      </c>
      <c r="E31" s="383">
        <v>5</v>
      </c>
      <c r="F31" s="384"/>
      <c r="G31" s="169">
        <f t="shared" si="0"/>
        <v>0</v>
      </c>
      <c r="H31" s="18"/>
    </row>
    <row r="32" spans="1:8" s="17" customFormat="1" ht="21" customHeight="1">
      <c r="A32" s="198" t="s">
        <v>9</v>
      </c>
      <c r="B32" s="381" t="s">
        <v>68</v>
      </c>
      <c r="C32" s="420" t="s">
        <v>76</v>
      </c>
      <c r="D32" s="383" t="s">
        <v>67</v>
      </c>
      <c r="E32" s="383">
        <v>5</v>
      </c>
      <c r="F32" s="384"/>
      <c r="G32" s="169">
        <f t="shared" si="0"/>
        <v>0</v>
      </c>
      <c r="H32" s="18"/>
    </row>
    <row r="33" spans="1:9" s="17" customFormat="1" ht="31.5" customHeight="1">
      <c r="A33" s="198" t="s">
        <v>9</v>
      </c>
      <c r="B33" s="381" t="s">
        <v>71</v>
      </c>
      <c r="C33" s="420" t="s">
        <v>78</v>
      </c>
      <c r="D33" s="383" t="s">
        <v>70</v>
      </c>
      <c r="E33" s="383">
        <v>2.5</v>
      </c>
      <c r="F33" s="384"/>
      <c r="G33" s="169">
        <f>ROUND((E33*F33),2)</f>
        <v>0</v>
      </c>
      <c r="H33" s="18"/>
    </row>
    <row r="34" spans="1:9" s="17" customFormat="1" ht="21" customHeight="1">
      <c r="A34" s="198" t="s">
        <v>9</v>
      </c>
      <c r="B34" s="381" t="s">
        <v>73</v>
      </c>
      <c r="C34" s="420" t="s">
        <v>69</v>
      </c>
      <c r="D34" s="383" t="s">
        <v>70</v>
      </c>
      <c r="E34" s="383">
        <v>5.5</v>
      </c>
      <c r="F34" s="384"/>
      <c r="G34" s="169">
        <f t="shared" si="0"/>
        <v>0</v>
      </c>
      <c r="H34" s="18"/>
    </row>
    <row r="35" spans="1:9" s="17" customFormat="1" ht="21" customHeight="1">
      <c r="A35" s="198" t="s">
        <v>9</v>
      </c>
      <c r="B35" s="381" t="s">
        <v>75</v>
      </c>
      <c r="C35" s="420" t="s">
        <v>80</v>
      </c>
      <c r="D35" s="383" t="s">
        <v>67</v>
      </c>
      <c r="E35" s="383">
        <v>0.25</v>
      </c>
      <c r="F35" s="384"/>
      <c r="G35" s="169">
        <f t="shared" si="0"/>
        <v>0</v>
      </c>
      <c r="H35" s="18"/>
    </row>
    <row r="36" spans="1:9" s="17" customFormat="1" ht="21" customHeight="1">
      <c r="A36" s="198" t="s">
        <v>9</v>
      </c>
      <c r="B36" s="381" t="s">
        <v>77</v>
      </c>
      <c r="C36" s="420" t="s">
        <v>82</v>
      </c>
      <c r="D36" s="383" t="s">
        <v>67</v>
      </c>
      <c r="E36" s="383">
        <v>0.75</v>
      </c>
      <c r="F36" s="384"/>
      <c r="G36" s="169">
        <f t="shared" si="0"/>
        <v>0</v>
      </c>
      <c r="H36" s="18"/>
    </row>
    <row r="37" spans="1:9" s="17" customFormat="1" ht="21" customHeight="1">
      <c r="A37" s="198" t="s">
        <v>9</v>
      </c>
      <c r="B37" s="381" t="s">
        <v>79</v>
      </c>
      <c r="C37" s="420" t="s">
        <v>84</v>
      </c>
      <c r="D37" s="383" t="s">
        <v>67</v>
      </c>
      <c r="E37" s="383">
        <v>1.5</v>
      </c>
      <c r="F37" s="384"/>
      <c r="G37" s="169">
        <f t="shared" si="0"/>
        <v>0</v>
      </c>
      <c r="H37" s="18"/>
    </row>
    <row r="38" spans="1:9" s="17" customFormat="1" ht="21" customHeight="1">
      <c r="A38" s="198" t="s">
        <v>9</v>
      </c>
      <c r="B38" s="381" t="s">
        <v>81</v>
      </c>
      <c r="C38" s="420" t="s">
        <v>211</v>
      </c>
      <c r="D38" s="383" t="s">
        <v>49</v>
      </c>
      <c r="E38" s="383">
        <v>1</v>
      </c>
      <c r="F38" s="384"/>
      <c r="G38" s="169">
        <f t="shared" si="0"/>
        <v>0</v>
      </c>
      <c r="H38" s="18"/>
    </row>
    <row r="39" spans="1:9" s="17" customFormat="1" ht="21" customHeight="1">
      <c r="A39" s="198" t="s">
        <v>9</v>
      </c>
      <c r="B39" s="381" t="s">
        <v>83</v>
      </c>
      <c r="C39" s="421" t="s">
        <v>88</v>
      </c>
      <c r="D39" s="422" t="s">
        <v>49</v>
      </c>
      <c r="E39" s="422">
        <v>1</v>
      </c>
      <c r="F39" s="384"/>
      <c r="G39" s="169">
        <f t="shared" si="0"/>
        <v>0</v>
      </c>
      <c r="H39" s="18"/>
    </row>
    <row r="40" spans="1:9" s="17" customFormat="1" ht="21" customHeight="1" thickBot="1">
      <c r="A40" s="198" t="s">
        <v>9</v>
      </c>
      <c r="B40" s="381" t="s">
        <v>85</v>
      </c>
      <c r="C40" s="421" t="s">
        <v>90</v>
      </c>
      <c r="D40" s="422" t="s">
        <v>49</v>
      </c>
      <c r="E40" s="422">
        <v>1</v>
      </c>
      <c r="F40" s="384"/>
      <c r="G40" s="169">
        <f>ROUND((E40*F40),2)</f>
        <v>0</v>
      </c>
      <c r="H40" s="18"/>
    </row>
    <row r="41" spans="1:9" s="17" customFormat="1" ht="31.5" customHeight="1" thickBot="1">
      <c r="A41" s="199" t="s">
        <v>9</v>
      </c>
      <c r="B41" s="393" t="s">
        <v>87</v>
      </c>
      <c r="C41" s="423" t="s">
        <v>92</v>
      </c>
      <c r="D41" s="395" t="s">
        <v>49</v>
      </c>
      <c r="E41" s="395">
        <v>1</v>
      </c>
      <c r="F41" s="396"/>
      <c r="G41" s="175">
        <f>ROUND((E41*F41),2)</f>
        <v>0</v>
      </c>
      <c r="H41" s="389" t="s">
        <v>93</v>
      </c>
      <c r="I41" s="390">
        <f>ROUND(SUM(G6:G41),2)</f>
        <v>0</v>
      </c>
    </row>
    <row r="42" spans="1:9" s="17" customFormat="1" ht="181.95" customHeight="1">
      <c r="A42" s="192" t="s">
        <v>94</v>
      </c>
      <c r="B42" s="377" t="s">
        <v>10</v>
      </c>
      <c r="C42" s="378" t="s">
        <v>95</v>
      </c>
      <c r="D42" s="379" t="s">
        <v>49</v>
      </c>
      <c r="E42" s="379">
        <v>1</v>
      </c>
      <c r="F42" s="380"/>
      <c r="G42" s="197">
        <f t="shared" si="0"/>
        <v>0</v>
      </c>
      <c r="H42" s="18"/>
    </row>
    <row r="43" spans="1:9" s="17" customFormat="1" ht="20.25" customHeight="1">
      <c r="A43" s="198" t="s">
        <v>94</v>
      </c>
      <c r="B43" s="381" t="s">
        <v>13</v>
      </c>
      <c r="C43" s="420" t="s">
        <v>96</v>
      </c>
      <c r="D43" s="383" t="s">
        <v>15</v>
      </c>
      <c r="E43" s="383">
        <v>2</v>
      </c>
      <c r="F43" s="384"/>
      <c r="G43" s="169">
        <f t="shared" si="0"/>
        <v>0</v>
      </c>
      <c r="H43" s="18"/>
    </row>
    <row r="44" spans="1:9" s="17" customFormat="1" ht="20.25" customHeight="1">
      <c r="A44" s="198" t="s">
        <v>94</v>
      </c>
      <c r="B44" s="381" t="s">
        <v>16</v>
      </c>
      <c r="C44" s="420" t="s">
        <v>97</v>
      </c>
      <c r="D44" s="383" t="s">
        <v>15</v>
      </c>
      <c r="E44" s="383">
        <v>2</v>
      </c>
      <c r="F44" s="384"/>
      <c r="G44" s="169">
        <f t="shared" si="0"/>
        <v>0</v>
      </c>
      <c r="H44" s="18"/>
    </row>
    <row r="45" spans="1:9" s="17" customFormat="1" ht="20.25" customHeight="1">
      <c r="A45" s="198" t="s">
        <v>94</v>
      </c>
      <c r="B45" s="381" t="s">
        <v>18</v>
      </c>
      <c r="C45" s="420" t="s">
        <v>98</v>
      </c>
      <c r="D45" s="383" t="s">
        <v>20</v>
      </c>
      <c r="E45" s="383">
        <v>61</v>
      </c>
      <c r="F45" s="384"/>
      <c r="G45" s="169">
        <f t="shared" si="0"/>
        <v>0</v>
      </c>
      <c r="H45" s="18"/>
    </row>
    <row r="46" spans="1:9" s="17" customFormat="1" ht="19.5" customHeight="1">
      <c r="A46" s="198" t="s">
        <v>94</v>
      </c>
      <c r="B46" s="381" t="s">
        <v>21</v>
      </c>
      <c r="C46" s="420" t="s">
        <v>99</v>
      </c>
      <c r="D46" s="383" t="s">
        <v>20</v>
      </c>
      <c r="E46" s="383">
        <v>14</v>
      </c>
      <c r="F46" s="384"/>
      <c r="G46" s="169">
        <f t="shared" si="0"/>
        <v>0</v>
      </c>
      <c r="H46" s="18"/>
    </row>
    <row r="47" spans="1:9" s="17" customFormat="1" ht="20.25" customHeight="1">
      <c r="A47" s="198" t="s">
        <v>94</v>
      </c>
      <c r="B47" s="381" t="s">
        <v>23</v>
      </c>
      <c r="C47" s="420" t="s">
        <v>100</v>
      </c>
      <c r="D47" s="383" t="s">
        <v>49</v>
      </c>
      <c r="E47" s="383">
        <v>6</v>
      </c>
      <c r="F47" s="384"/>
      <c r="G47" s="169">
        <f t="shared" si="0"/>
        <v>0</v>
      </c>
      <c r="H47" s="18"/>
    </row>
    <row r="48" spans="1:9" s="17" customFormat="1" ht="19.5" customHeight="1">
      <c r="A48" s="198" t="s">
        <v>94</v>
      </c>
      <c r="B48" s="381" t="s">
        <v>25</v>
      </c>
      <c r="C48" s="420" t="s">
        <v>101</v>
      </c>
      <c r="D48" s="383" t="s">
        <v>20</v>
      </c>
      <c r="E48" s="383">
        <v>38</v>
      </c>
      <c r="F48" s="384"/>
      <c r="G48" s="169">
        <f t="shared" si="0"/>
        <v>0</v>
      </c>
      <c r="H48" s="18"/>
    </row>
    <row r="49" spans="1:9" s="17" customFormat="1" ht="20.25" customHeight="1">
      <c r="A49" s="198" t="s">
        <v>94</v>
      </c>
      <c r="B49" s="381" t="s">
        <v>27</v>
      </c>
      <c r="C49" s="420" t="s">
        <v>102</v>
      </c>
      <c r="D49" s="383" t="s">
        <v>20</v>
      </c>
      <c r="E49" s="383">
        <v>5</v>
      </c>
      <c r="F49" s="384"/>
      <c r="G49" s="169">
        <f t="shared" si="0"/>
        <v>0</v>
      </c>
      <c r="H49" s="18"/>
    </row>
    <row r="50" spans="1:9" s="17" customFormat="1" ht="19.5" customHeight="1">
      <c r="A50" s="198" t="s">
        <v>94</v>
      </c>
      <c r="B50" s="381" t="s">
        <v>29</v>
      </c>
      <c r="C50" s="420" t="s">
        <v>103</v>
      </c>
      <c r="D50" s="383" t="s">
        <v>20</v>
      </c>
      <c r="E50" s="383">
        <v>5</v>
      </c>
      <c r="F50" s="384"/>
      <c r="G50" s="169">
        <f t="shared" si="0"/>
        <v>0</v>
      </c>
      <c r="H50" s="18"/>
    </row>
    <row r="51" spans="1:9" s="17" customFormat="1" ht="19.5" customHeight="1">
      <c r="A51" s="198" t="s">
        <v>94</v>
      </c>
      <c r="B51" s="381" t="s">
        <v>31</v>
      </c>
      <c r="C51" s="420" t="s">
        <v>104</v>
      </c>
      <c r="D51" s="383" t="s">
        <v>49</v>
      </c>
      <c r="E51" s="383">
        <v>2</v>
      </c>
      <c r="F51" s="384"/>
      <c r="G51" s="169">
        <f t="shared" si="0"/>
        <v>0</v>
      </c>
      <c r="H51" s="18"/>
    </row>
    <row r="52" spans="1:9" s="17" customFormat="1" ht="19.5" customHeight="1">
      <c r="A52" s="198" t="s">
        <v>94</v>
      </c>
      <c r="B52" s="381" t="s">
        <v>33</v>
      </c>
      <c r="C52" s="420" t="s">
        <v>212</v>
      </c>
      <c r="D52" s="383" t="s">
        <v>15</v>
      </c>
      <c r="E52" s="383">
        <v>1</v>
      </c>
      <c r="F52" s="384"/>
      <c r="G52" s="169">
        <f t="shared" si="0"/>
        <v>0</v>
      </c>
      <c r="H52" s="18"/>
    </row>
    <row r="53" spans="1:9" s="17" customFormat="1" ht="20.25" customHeight="1">
      <c r="A53" s="198" t="s">
        <v>94</v>
      </c>
      <c r="B53" s="381" t="s">
        <v>35</v>
      </c>
      <c r="C53" s="420" t="s">
        <v>213</v>
      </c>
      <c r="D53" s="383" t="s">
        <v>15</v>
      </c>
      <c r="E53" s="383">
        <v>1</v>
      </c>
      <c r="F53" s="384"/>
      <c r="G53" s="169">
        <f t="shared" si="0"/>
        <v>0</v>
      </c>
      <c r="H53" s="18"/>
    </row>
    <row r="54" spans="1:9" s="17" customFormat="1" ht="20.25" customHeight="1">
      <c r="A54" s="198" t="s">
        <v>94</v>
      </c>
      <c r="B54" s="381" t="s">
        <v>37</v>
      </c>
      <c r="C54" s="420" t="s">
        <v>106</v>
      </c>
      <c r="D54" s="383" t="s">
        <v>49</v>
      </c>
      <c r="E54" s="383">
        <v>3</v>
      </c>
      <c r="F54" s="384"/>
      <c r="G54" s="169">
        <f>ROUND((E54*F54),2)</f>
        <v>0</v>
      </c>
      <c r="H54" s="18"/>
    </row>
    <row r="55" spans="1:9" s="17" customFormat="1" ht="20.25" customHeight="1">
      <c r="A55" s="198" t="s">
        <v>94</v>
      </c>
      <c r="B55" s="381" t="s">
        <v>39</v>
      </c>
      <c r="C55" s="420" t="s">
        <v>214</v>
      </c>
      <c r="D55" s="383" t="s">
        <v>67</v>
      </c>
      <c r="E55" s="424">
        <v>5</v>
      </c>
      <c r="F55" s="384"/>
      <c r="G55" s="169">
        <f t="shared" si="0"/>
        <v>0</v>
      </c>
      <c r="H55" s="18"/>
    </row>
    <row r="56" spans="1:9" s="17" customFormat="1" ht="20.25" customHeight="1">
      <c r="A56" s="198" t="s">
        <v>94</v>
      </c>
      <c r="B56" s="381" t="s">
        <v>41</v>
      </c>
      <c r="C56" s="420" t="s">
        <v>107</v>
      </c>
      <c r="D56" s="383" t="s">
        <v>70</v>
      </c>
      <c r="E56" s="424">
        <v>0.25</v>
      </c>
      <c r="F56" s="384"/>
      <c r="G56" s="169">
        <f t="shared" si="0"/>
        <v>0</v>
      </c>
      <c r="H56" s="18"/>
    </row>
    <row r="57" spans="1:9" s="17" customFormat="1" ht="20.25" customHeight="1" thickBot="1">
      <c r="A57" s="198" t="s">
        <v>94</v>
      </c>
      <c r="B57" s="381" t="s">
        <v>43</v>
      </c>
      <c r="C57" s="420" t="s">
        <v>108</v>
      </c>
      <c r="D57" s="383" t="s">
        <v>70</v>
      </c>
      <c r="E57" s="424">
        <v>0.75</v>
      </c>
      <c r="F57" s="384"/>
      <c r="G57" s="169">
        <f t="shared" si="0"/>
        <v>0</v>
      </c>
      <c r="H57" s="18"/>
    </row>
    <row r="58" spans="1:9" s="17" customFormat="1" ht="41.4" customHeight="1" thickBot="1">
      <c r="A58" s="199" t="s">
        <v>94</v>
      </c>
      <c r="B58" s="393" t="s">
        <v>45</v>
      </c>
      <c r="C58" s="423" t="s">
        <v>215</v>
      </c>
      <c r="D58" s="395" t="s">
        <v>70</v>
      </c>
      <c r="E58" s="425">
        <v>1.5</v>
      </c>
      <c r="F58" s="396"/>
      <c r="G58" s="175">
        <f t="shared" si="0"/>
        <v>0</v>
      </c>
      <c r="H58" s="389" t="s">
        <v>110</v>
      </c>
      <c r="I58" s="390">
        <f>ROUND(SUM(G42:G58),2)</f>
        <v>0</v>
      </c>
    </row>
    <row r="59" spans="1:9" s="17" customFormat="1" ht="44.25" customHeight="1" thickBot="1">
      <c r="A59" s="409"/>
      <c r="B59" s="410"/>
      <c r="C59" s="409"/>
      <c r="D59" s="410"/>
      <c r="E59" s="410"/>
      <c r="F59" s="411" t="s">
        <v>216</v>
      </c>
      <c r="G59" s="412">
        <f>SUM(G6:G58)</f>
        <v>0</v>
      </c>
      <c r="H59" s="413"/>
      <c r="I59" s="392"/>
    </row>
  </sheetData>
  <mergeCells count="2">
    <mergeCell ref="A1:G2"/>
    <mergeCell ref="A4:G4"/>
  </mergeCells>
  <pageMargins left="0.7" right="0.7" top="0.75" bottom="0.75" header="0.3" footer="0.3"/>
  <pageSetup paperSize="9" orientation="portrait" horizontalDpi="30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08EAE-82D0-48F3-9C6B-5DC350121DC1}">
  <dimension ref="A1:I51"/>
  <sheetViews>
    <sheetView topLeftCell="F46"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608</v>
      </c>
      <c r="B1" s="452"/>
      <c r="C1" s="452"/>
      <c r="D1" s="452"/>
      <c r="E1" s="452"/>
      <c r="F1" s="452"/>
      <c r="G1" s="452"/>
    </row>
    <row r="2" spans="1:9" ht="33" customHeight="1">
      <c r="A2" s="16"/>
      <c r="B2" s="16"/>
      <c r="C2" s="16"/>
      <c r="D2" s="16"/>
      <c r="E2" s="16"/>
      <c r="F2" s="16"/>
      <c r="G2" s="15"/>
    </row>
    <row r="3" spans="1:9" ht="33" customHeight="1">
      <c r="A3" s="453" t="s">
        <v>830</v>
      </c>
      <c r="B3" s="453"/>
      <c r="C3" s="453"/>
      <c r="D3" s="453"/>
      <c r="E3" s="453"/>
      <c r="F3" s="453"/>
      <c r="G3" s="453"/>
      <c r="H3" s="24"/>
      <c r="I3" s="24"/>
    </row>
    <row r="4" spans="1:9" ht="33" customHeight="1" thickBot="1">
      <c r="A4" s="494" t="s">
        <v>576</v>
      </c>
      <c r="B4" s="494"/>
      <c r="C4" s="494"/>
      <c r="D4" s="494"/>
      <c r="E4" s="494"/>
      <c r="F4" s="494"/>
      <c r="G4" s="494"/>
      <c r="H4" s="24"/>
      <c r="I4" s="24"/>
    </row>
    <row r="5" spans="1:9" ht="33" customHeight="1">
      <c r="A5" s="14" t="s">
        <v>2</v>
      </c>
      <c r="B5" s="13" t="s">
        <v>3</v>
      </c>
      <c r="C5" s="13" t="s">
        <v>4</v>
      </c>
      <c r="D5" s="13" t="s">
        <v>5</v>
      </c>
      <c r="E5" s="12" t="s">
        <v>6</v>
      </c>
      <c r="F5" s="11" t="s">
        <v>244</v>
      </c>
      <c r="G5" s="10" t="s">
        <v>8</v>
      </c>
      <c r="H5" s="39"/>
      <c r="I5" s="39"/>
    </row>
    <row r="6" spans="1:9" ht="33" customHeight="1">
      <c r="A6" s="79" t="s">
        <v>117</v>
      </c>
      <c r="B6" s="80">
        <v>1</v>
      </c>
      <c r="C6" s="81" t="s">
        <v>832</v>
      </c>
      <c r="D6" s="82"/>
      <c r="E6" s="82"/>
      <c r="F6" s="83"/>
      <c r="G6" s="84"/>
      <c r="H6" s="39"/>
      <c r="I6" s="39"/>
    </row>
    <row r="7" spans="1:9" ht="33" customHeight="1">
      <c r="A7" s="79" t="s">
        <v>117</v>
      </c>
      <c r="B7" s="85" t="s">
        <v>577</v>
      </c>
      <c r="C7" s="86" t="s">
        <v>892</v>
      </c>
      <c r="D7" s="85" t="s">
        <v>52</v>
      </c>
      <c r="E7" s="85">
        <v>2</v>
      </c>
      <c r="F7" s="87"/>
      <c r="G7" s="88">
        <f t="shared" ref="G7:G50" si="0">ROUND((E7*F7),2)</f>
        <v>0</v>
      </c>
      <c r="H7" s="39"/>
      <c r="I7" s="39"/>
    </row>
    <row r="8" spans="1:9" ht="33" customHeight="1">
      <c r="A8" s="79" t="s">
        <v>117</v>
      </c>
      <c r="B8" s="85" t="s">
        <v>578</v>
      </c>
      <c r="C8" s="86" t="s">
        <v>134</v>
      </c>
      <c r="D8" s="85" t="s">
        <v>49</v>
      </c>
      <c r="E8" s="85">
        <v>1</v>
      </c>
      <c r="F8" s="87"/>
      <c r="G8" s="88">
        <f t="shared" si="0"/>
        <v>0</v>
      </c>
      <c r="H8" s="39"/>
      <c r="I8" s="39"/>
    </row>
    <row r="9" spans="1:9" ht="33" customHeight="1">
      <c r="A9" s="79" t="s">
        <v>117</v>
      </c>
      <c r="B9" s="85" t="s">
        <v>579</v>
      </c>
      <c r="C9" s="86" t="s">
        <v>381</v>
      </c>
      <c r="D9" s="85" t="s">
        <v>52</v>
      </c>
      <c r="E9" s="85">
        <v>10</v>
      </c>
      <c r="F9" s="87"/>
      <c r="G9" s="88">
        <f t="shared" si="0"/>
        <v>0</v>
      </c>
      <c r="H9" s="39"/>
      <c r="I9" s="39"/>
    </row>
    <row r="10" spans="1:9" ht="33" customHeight="1">
      <c r="A10" s="79" t="s">
        <v>117</v>
      </c>
      <c r="B10" s="85" t="s">
        <v>580</v>
      </c>
      <c r="C10" s="86" t="s">
        <v>383</v>
      </c>
      <c r="D10" s="85" t="s">
        <v>52</v>
      </c>
      <c r="E10" s="85">
        <v>4</v>
      </c>
      <c r="F10" s="87"/>
      <c r="G10" s="88">
        <f t="shared" si="0"/>
        <v>0</v>
      </c>
    </row>
    <row r="11" spans="1:9" ht="33" customHeight="1">
      <c r="A11" s="79" t="s">
        <v>117</v>
      </c>
      <c r="B11" s="85" t="s">
        <v>581</v>
      </c>
      <c r="C11" s="89" t="s">
        <v>385</v>
      </c>
      <c r="D11" s="85" t="s">
        <v>389</v>
      </c>
      <c r="E11" s="85">
        <v>113</v>
      </c>
      <c r="F11" s="87"/>
      <c r="G11" s="88">
        <f t="shared" si="0"/>
        <v>0</v>
      </c>
    </row>
    <row r="12" spans="1:9" ht="33" customHeight="1">
      <c r="A12" s="79" t="s">
        <v>117</v>
      </c>
      <c r="B12" s="85" t="s">
        <v>582</v>
      </c>
      <c r="C12" s="89" t="s">
        <v>833</v>
      </c>
      <c r="D12" s="85" t="s">
        <v>154</v>
      </c>
      <c r="E12" s="85">
        <v>27.7</v>
      </c>
      <c r="F12" s="87"/>
      <c r="G12" s="88">
        <f t="shared" si="0"/>
        <v>0</v>
      </c>
      <c r="H12" s="38"/>
      <c r="I12" s="37"/>
    </row>
    <row r="13" spans="1:9" ht="33" customHeight="1">
      <c r="A13" s="79" t="s">
        <v>117</v>
      </c>
      <c r="B13" s="85" t="s">
        <v>583</v>
      </c>
      <c r="C13" s="86" t="s">
        <v>492</v>
      </c>
      <c r="D13" s="85" t="s">
        <v>20</v>
      </c>
      <c r="E13" s="85">
        <v>30</v>
      </c>
      <c r="F13" s="87"/>
      <c r="G13" s="88">
        <f t="shared" si="0"/>
        <v>0</v>
      </c>
    </row>
    <row r="14" spans="1:9" ht="33" customHeight="1">
      <c r="A14" s="79" t="s">
        <v>117</v>
      </c>
      <c r="B14" s="85" t="s">
        <v>584</v>
      </c>
      <c r="C14" s="86" t="s">
        <v>542</v>
      </c>
      <c r="D14" s="85" t="s">
        <v>389</v>
      </c>
      <c r="E14" s="85">
        <v>6</v>
      </c>
      <c r="F14" s="87"/>
      <c r="G14" s="88">
        <f t="shared" si="0"/>
        <v>0</v>
      </c>
      <c r="H14" s="38"/>
      <c r="I14" s="37"/>
    </row>
    <row r="15" spans="1:9" ht="33" customHeight="1">
      <c r="A15" s="79" t="s">
        <v>117</v>
      </c>
      <c r="B15" s="85" t="s">
        <v>866</v>
      </c>
      <c r="C15" s="86" t="s">
        <v>867</v>
      </c>
      <c r="D15" s="85" t="s">
        <v>389</v>
      </c>
      <c r="E15" s="85">
        <v>3</v>
      </c>
      <c r="F15" s="87"/>
      <c r="G15" s="88">
        <f t="shared" si="0"/>
        <v>0</v>
      </c>
    </row>
    <row r="16" spans="1:9" ht="33" customHeight="1" thickBot="1">
      <c r="A16" s="90" t="s">
        <v>117</v>
      </c>
      <c r="B16" s="91" t="s">
        <v>866</v>
      </c>
      <c r="C16" s="92" t="s">
        <v>388</v>
      </c>
      <c r="D16" s="91" t="s">
        <v>389</v>
      </c>
      <c r="E16" s="91">
        <v>91</v>
      </c>
      <c r="F16" s="93"/>
      <c r="G16" s="88">
        <f t="shared" si="0"/>
        <v>0</v>
      </c>
      <c r="H16" s="32" t="s">
        <v>93</v>
      </c>
      <c r="I16" s="30">
        <f>ROUND(SUM(G6:G16),2)</f>
        <v>0</v>
      </c>
    </row>
    <row r="17" spans="1:9" ht="33" customHeight="1">
      <c r="A17" s="94" t="s">
        <v>391</v>
      </c>
      <c r="B17" s="95">
        <v>2</v>
      </c>
      <c r="C17" s="96" t="s">
        <v>834</v>
      </c>
      <c r="D17" s="97"/>
      <c r="E17" s="97"/>
      <c r="F17" s="98"/>
      <c r="G17" s="99"/>
      <c r="H17" s="17"/>
    </row>
    <row r="18" spans="1:9" ht="33" customHeight="1">
      <c r="A18" s="79" t="s">
        <v>391</v>
      </c>
      <c r="B18" s="85" t="s">
        <v>585</v>
      </c>
      <c r="C18" s="86" t="s">
        <v>392</v>
      </c>
      <c r="D18" s="85" t="s">
        <v>393</v>
      </c>
      <c r="E18" s="85">
        <v>12</v>
      </c>
      <c r="F18" s="87"/>
      <c r="G18" s="88">
        <f t="shared" si="0"/>
        <v>0</v>
      </c>
      <c r="H18" s="39"/>
      <c r="I18" s="39"/>
    </row>
    <row r="19" spans="1:9" ht="33" customHeight="1">
      <c r="A19" s="79" t="s">
        <v>391</v>
      </c>
      <c r="B19" s="85" t="s">
        <v>586</v>
      </c>
      <c r="C19" s="86" t="s">
        <v>395</v>
      </c>
      <c r="D19" s="85" t="s">
        <v>393</v>
      </c>
      <c r="E19" s="85">
        <v>22</v>
      </c>
      <c r="F19" s="87"/>
      <c r="G19" s="88">
        <f t="shared" si="0"/>
        <v>0</v>
      </c>
    </row>
    <row r="20" spans="1:9" ht="33" customHeight="1">
      <c r="A20" s="79" t="s">
        <v>391</v>
      </c>
      <c r="B20" s="85" t="s">
        <v>587</v>
      </c>
      <c r="C20" s="86" t="s">
        <v>397</v>
      </c>
      <c r="D20" s="85" t="s">
        <v>393</v>
      </c>
      <c r="E20" s="85">
        <v>11</v>
      </c>
      <c r="F20" s="87"/>
      <c r="G20" s="88">
        <f t="shared" si="0"/>
        <v>0</v>
      </c>
      <c r="H20" s="17"/>
    </row>
    <row r="21" spans="1:9" ht="33" customHeight="1">
      <c r="A21" s="79" t="s">
        <v>391</v>
      </c>
      <c r="B21" s="100" t="s">
        <v>887</v>
      </c>
      <c r="C21" s="101" t="s">
        <v>401</v>
      </c>
      <c r="D21" s="100" t="s">
        <v>837</v>
      </c>
      <c r="E21" s="100">
        <v>93</v>
      </c>
      <c r="F21" s="87"/>
      <c r="G21" s="88">
        <f t="shared" si="0"/>
        <v>0</v>
      </c>
    </row>
    <row r="22" spans="1:9" ht="33" customHeight="1">
      <c r="A22" s="79" t="s">
        <v>391</v>
      </c>
      <c r="B22" s="85" t="s">
        <v>589</v>
      </c>
      <c r="C22" s="86" t="s">
        <v>403</v>
      </c>
      <c r="D22" s="85" t="s">
        <v>393</v>
      </c>
      <c r="E22" s="85">
        <v>6</v>
      </c>
      <c r="F22" s="87"/>
      <c r="G22" s="88">
        <f t="shared" si="0"/>
        <v>0</v>
      </c>
    </row>
    <row r="23" spans="1:9" ht="33" customHeight="1">
      <c r="A23" s="79" t="s">
        <v>391</v>
      </c>
      <c r="B23" s="85" t="s">
        <v>590</v>
      </c>
      <c r="C23" s="86" t="s">
        <v>869</v>
      </c>
      <c r="D23" s="85" t="s">
        <v>393</v>
      </c>
      <c r="E23" s="85">
        <v>6</v>
      </c>
      <c r="F23" s="87"/>
      <c r="G23" s="88">
        <f t="shared" si="0"/>
        <v>0</v>
      </c>
      <c r="H23" s="17"/>
    </row>
    <row r="24" spans="1:9" ht="33" customHeight="1" thickBot="1">
      <c r="A24" s="102" t="s">
        <v>391</v>
      </c>
      <c r="B24" s="103" t="s">
        <v>870</v>
      </c>
      <c r="C24" s="104" t="s">
        <v>405</v>
      </c>
      <c r="D24" s="103" t="s">
        <v>389</v>
      </c>
      <c r="E24" s="103">
        <v>85</v>
      </c>
      <c r="F24" s="105"/>
      <c r="G24" s="106">
        <f t="shared" si="0"/>
        <v>0</v>
      </c>
      <c r="H24" s="32" t="s">
        <v>110</v>
      </c>
      <c r="I24" s="30">
        <f>ROUND(SUM(G17:G24),2)</f>
        <v>0</v>
      </c>
    </row>
    <row r="25" spans="1:9" ht="33" customHeight="1">
      <c r="A25" s="94" t="s">
        <v>406</v>
      </c>
      <c r="B25" s="97" t="s">
        <v>854</v>
      </c>
      <c r="C25" s="96" t="s">
        <v>839</v>
      </c>
      <c r="D25" s="97"/>
      <c r="E25" s="97"/>
      <c r="F25" s="98"/>
      <c r="G25" s="99"/>
      <c r="H25" s="38"/>
      <c r="I25" s="37"/>
    </row>
    <row r="26" spans="1:9" ht="33" customHeight="1">
      <c r="A26" s="79" t="s">
        <v>406</v>
      </c>
      <c r="B26" s="85" t="s">
        <v>511</v>
      </c>
      <c r="C26" s="86" t="s">
        <v>407</v>
      </c>
      <c r="D26" s="85" t="s">
        <v>20</v>
      </c>
      <c r="E26" s="85">
        <v>71</v>
      </c>
      <c r="F26" s="87"/>
      <c r="G26" s="88">
        <f t="shared" si="0"/>
        <v>0</v>
      </c>
    </row>
    <row r="27" spans="1:9" ht="33" customHeight="1">
      <c r="A27" s="79" t="s">
        <v>406</v>
      </c>
      <c r="B27" s="85" t="s">
        <v>512</v>
      </c>
      <c r="C27" s="86" t="s">
        <v>547</v>
      </c>
      <c r="D27" s="85" t="s">
        <v>20</v>
      </c>
      <c r="E27" s="85">
        <v>72</v>
      </c>
      <c r="F27" s="87"/>
      <c r="G27" s="88">
        <f t="shared" si="0"/>
        <v>0</v>
      </c>
    </row>
    <row r="28" spans="1:9" ht="33" customHeight="1">
      <c r="A28" s="79" t="s">
        <v>406</v>
      </c>
      <c r="B28" s="85" t="s">
        <v>513</v>
      </c>
      <c r="C28" s="86" t="s">
        <v>409</v>
      </c>
      <c r="D28" s="85" t="s">
        <v>20</v>
      </c>
      <c r="E28" s="85">
        <v>66</v>
      </c>
      <c r="F28" s="87"/>
      <c r="G28" s="88">
        <f t="shared" si="0"/>
        <v>0</v>
      </c>
    </row>
    <row r="29" spans="1:9" ht="33" customHeight="1" thickBot="1">
      <c r="A29" s="79" t="s">
        <v>406</v>
      </c>
      <c r="B29" s="103" t="s">
        <v>514</v>
      </c>
      <c r="C29" s="104" t="s">
        <v>410</v>
      </c>
      <c r="D29" s="103" t="s">
        <v>20</v>
      </c>
      <c r="E29" s="103">
        <v>66</v>
      </c>
      <c r="F29" s="105"/>
      <c r="G29" s="106">
        <f t="shared" si="0"/>
        <v>0</v>
      </c>
      <c r="H29" s="32" t="s">
        <v>333</v>
      </c>
      <c r="I29" s="30">
        <f>ROUND(SUM(G25:G29),2)</f>
        <v>0</v>
      </c>
    </row>
    <row r="30" spans="1:9" ht="33" customHeight="1">
      <c r="A30" s="94" t="s">
        <v>591</v>
      </c>
      <c r="B30" s="97" t="s">
        <v>872</v>
      </c>
      <c r="C30" s="96" t="s">
        <v>884</v>
      </c>
      <c r="D30" s="97"/>
      <c r="E30" s="97"/>
      <c r="F30" s="98"/>
      <c r="G30" s="99"/>
      <c r="H30" s="38"/>
      <c r="I30" s="37"/>
    </row>
    <row r="31" spans="1:9" ht="33" customHeight="1">
      <c r="A31" s="79" t="s">
        <v>591</v>
      </c>
      <c r="B31" s="85" t="s">
        <v>516</v>
      </c>
      <c r="C31" s="86" t="s">
        <v>549</v>
      </c>
      <c r="D31" s="85" t="s">
        <v>389</v>
      </c>
      <c r="E31" s="85">
        <v>15</v>
      </c>
      <c r="F31" s="87"/>
      <c r="G31" s="88">
        <f t="shared" si="0"/>
        <v>0</v>
      </c>
      <c r="H31" s="38"/>
      <c r="I31" s="37"/>
    </row>
    <row r="32" spans="1:9" ht="33" customHeight="1">
      <c r="A32" s="79" t="s">
        <v>591</v>
      </c>
      <c r="B32" s="85" t="s">
        <v>517</v>
      </c>
      <c r="C32" s="86" t="s">
        <v>417</v>
      </c>
      <c r="D32" s="85" t="s">
        <v>389</v>
      </c>
      <c r="E32" s="85">
        <v>4.8</v>
      </c>
      <c r="F32" s="87"/>
      <c r="G32" s="88">
        <f t="shared" si="0"/>
        <v>0</v>
      </c>
      <c r="H32" s="39"/>
      <c r="I32" s="39"/>
    </row>
    <row r="33" spans="1:9" ht="33" customHeight="1">
      <c r="A33" s="79" t="s">
        <v>591</v>
      </c>
      <c r="B33" s="85" t="s">
        <v>518</v>
      </c>
      <c r="C33" s="86" t="s">
        <v>419</v>
      </c>
      <c r="D33" s="85" t="s">
        <v>389</v>
      </c>
      <c r="E33" s="85">
        <v>0.5</v>
      </c>
      <c r="F33" s="87"/>
      <c r="G33" s="88">
        <f t="shared" si="0"/>
        <v>0</v>
      </c>
    </row>
    <row r="34" spans="1:9" ht="33" customHeight="1" thickBot="1">
      <c r="A34" s="90" t="s">
        <v>591</v>
      </c>
      <c r="B34" s="91" t="s">
        <v>519</v>
      </c>
      <c r="C34" s="92" t="s">
        <v>420</v>
      </c>
      <c r="D34" s="91" t="s">
        <v>389</v>
      </c>
      <c r="E34" s="91">
        <v>21</v>
      </c>
      <c r="F34" s="93"/>
      <c r="G34" s="107">
        <f t="shared" si="0"/>
        <v>0</v>
      </c>
      <c r="H34" s="32" t="s">
        <v>199</v>
      </c>
      <c r="I34" s="30">
        <f>ROUND(SUM(G30:G34),2)</f>
        <v>0</v>
      </c>
    </row>
    <row r="35" spans="1:9" ht="33" customHeight="1">
      <c r="A35" s="94" t="s">
        <v>471</v>
      </c>
      <c r="B35" s="97" t="s">
        <v>888</v>
      </c>
      <c r="C35" s="96" t="s">
        <v>841</v>
      </c>
      <c r="D35" s="97"/>
      <c r="E35" s="97"/>
      <c r="F35" s="98"/>
      <c r="G35" s="99"/>
    </row>
    <row r="36" spans="1:9" ht="53.25" customHeight="1" thickBot="1">
      <c r="A36" s="102" t="s">
        <v>471</v>
      </c>
      <c r="B36" s="103" t="s">
        <v>522</v>
      </c>
      <c r="C36" s="104" t="s">
        <v>551</v>
      </c>
      <c r="D36" s="103" t="s">
        <v>389</v>
      </c>
      <c r="E36" s="103">
        <v>35</v>
      </c>
      <c r="F36" s="105"/>
      <c r="G36" s="106">
        <f t="shared" si="0"/>
        <v>0</v>
      </c>
      <c r="H36" s="32" t="s">
        <v>203</v>
      </c>
      <c r="I36" s="30">
        <f>ROUND(SUM(G35:G36),2)</f>
        <v>0</v>
      </c>
    </row>
    <row r="37" spans="1:9" ht="71.25" customHeight="1">
      <c r="A37" s="108" t="s">
        <v>889</v>
      </c>
      <c r="B37" s="109" t="s">
        <v>879</v>
      </c>
      <c r="C37" s="110" t="s">
        <v>843</v>
      </c>
      <c r="D37" s="109"/>
      <c r="E37" s="109"/>
      <c r="F37" s="111"/>
      <c r="G37" s="112"/>
      <c r="H37" s="24"/>
      <c r="I37" s="24"/>
    </row>
    <row r="38" spans="1:9" ht="33" customHeight="1">
      <c r="A38" s="79" t="s">
        <v>889</v>
      </c>
      <c r="B38" s="85" t="s">
        <v>529</v>
      </c>
      <c r="C38" s="86" t="s">
        <v>413</v>
      </c>
      <c r="D38" s="85" t="s">
        <v>393</v>
      </c>
      <c r="E38" s="85">
        <v>16</v>
      </c>
      <c r="F38" s="113"/>
      <c r="G38" s="88">
        <f t="shared" si="0"/>
        <v>0</v>
      </c>
    </row>
    <row r="39" spans="1:9" ht="33" customHeight="1">
      <c r="A39" s="79" t="s">
        <v>889</v>
      </c>
      <c r="B39" s="85" t="s">
        <v>593</v>
      </c>
      <c r="C39" s="86" t="s">
        <v>414</v>
      </c>
      <c r="D39" s="85" t="s">
        <v>389</v>
      </c>
      <c r="E39" s="85">
        <v>93</v>
      </c>
      <c r="F39" s="113"/>
      <c r="G39" s="88">
        <f t="shared" si="0"/>
        <v>0</v>
      </c>
    </row>
    <row r="40" spans="1:9" ht="33" customHeight="1">
      <c r="A40" s="79" t="s">
        <v>889</v>
      </c>
      <c r="B40" s="85" t="s">
        <v>594</v>
      </c>
      <c r="C40" s="86" t="s">
        <v>416</v>
      </c>
      <c r="D40" s="85" t="s">
        <v>389</v>
      </c>
      <c r="E40" s="85">
        <v>93</v>
      </c>
      <c r="F40" s="113"/>
      <c r="G40" s="88">
        <f t="shared" si="0"/>
        <v>0</v>
      </c>
    </row>
    <row r="41" spans="1:9" ht="33" customHeight="1">
      <c r="A41" s="79" t="s">
        <v>889</v>
      </c>
      <c r="B41" s="85" t="s">
        <v>595</v>
      </c>
      <c r="C41" s="86" t="s">
        <v>417</v>
      </c>
      <c r="D41" s="85" t="s">
        <v>389</v>
      </c>
      <c r="E41" s="85">
        <v>4.8</v>
      </c>
      <c r="F41" s="113"/>
      <c r="G41" s="88">
        <f t="shared" si="0"/>
        <v>0</v>
      </c>
    </row>
    <row r="42" spans="1:9" ht="33" customHeight="1" thickBot="1">
      <c r="A42" s="90" t="s">
        <v>889</v>
      </c>
      <c r="B42" s="91" t="s">
        <v>890</v>
      </c>
      <c r="C42" s="92" t="s">
        <v>419</v>
      </c>
      <c r="D42" s="91" t="s">
        <v>389</v>
      </c>
      <c r="E42" s="91">
        <v>5.5</v>
      </c>
      <c r="F42" s="114"/>
      <c r="G42" s="107">
        <f t="shared" si="0"/>
        <v>0</v>
      </c>
      <c r="H42" s="32" t="s">
        <v>434</v>
      </c>
      <c r="I42" s="30">
        <f>ROUND(SUM(G37:G42),2)</f>
        <v>0</v>
      </c>
    </row>
    <row r="43" spans="1:9" ht="33" customHeight="1">
      <c r="A43" s="94" t="s">
        <v>501</v>
      </c>
      <c r="B43" s="97" t="s">
        <v>881</v>
      </c>
      <c r="C43" s="96" t="s">
        <v>846</v>
      </c>
      <c r="D43" s="97"/>
      <c r="E43" s="97"/>
      <c r="F43" s="115"/>
      <c r="G43" s="99"/>
    </row>
    <row r="44" spans="1:9" ht="33" customHeight="1">
      <c r="A44" s="79" t="s">
        <v>501</v>
      </c>
      <c r="B44" s="116"/>
      <c r="C44" s="81" t="s">
        <v>847</v>
      </c>
      <c r="D44" s="117"/>
      <c r="E44" s="117"/>
      <c r="F44" s="118"/>
      <c r="G44" s="84"/>
    </row>
    <row r="45" spans="1:9" ht="33" customHeight="1">
      <c r="A45" s="79" t="s">
        <v>501</v>
      </c>
      <c r="B45" s="85" t="s">
        <v>531</v>
      </c>
      <c r="C45" s="86" t="s">
        <v>449</v>
      </c>
      <c r="D45" s="85" t="s">
        <v>52</v>
      </c>
      <c r="E45" s="85">
        <v>8</v>
      </c>
      <c r="F45" s="113"/>
      <c r="G45" s="88">
        <f t="shared" si="0"/>
        <v>0</v>
      </c>
    </row>
    <row r="46" spans="1:9" ht="65.25" customHeight="1">
      <c r="A46" s="79" t="s">
        <v>501</v>
      </c>
      <c r="B46" s="85" t="s">
        <v>532</v>
      </c>
      <c r="C46" s="86" t="s">
        <v>570</v>
      </c>
      <c r="D46" s="85" t="s">
        <v>52</v>
      </c>
      <c r="E46" s="85">
        <v>2</v>
      </c>
      <c r="F46" s="113"/>
      <c r="G46" s="88">
        <f t="shared" si="0"/>
        <v>0</v>
      </c>
    </row>
    <row r="47" spans="1:9" ht="33" customHeight="1">
      <c r="A47" s="79" t="s">
        <v>501</v>
      </c>
      <c r="B47" s="119"/>
      <c r="C47" s="81" t="s">
        <v>848</v>
      </c>
      <c r="D47" s="82"/>
      <c r="E47" s="82"/>
      <c r="F47" s="118"/>
      <c r="G47" s="84"/>
    </row>
    <row r="48" spans="1:9" ht="33" customHeight="1" thickBot="1">
      <c r="A48" s="102" t="s">
        <v>501</v>
      </c>
      <c r="B48" s="103" t="s">
        <v>533</v>
      </c>
      <c r="C48" s="104" t="s">
        <v>451</v>
      </c>
      <c r="D48" s="103" t="s">
        <v>389</v>
      </c>
      <c r="E48" s="103">
        <v>23</v>
      </c>
      <c r="F48" s="120"/>
      <c r="G48" s="106">
        <f t="shared" si="0"/>
        <v>0</v>
      </c>
      <c r="H48" s="32" t="s">
        <v>443</v>
      </c>
      <c r="I48" s="30">
        <f>ROUND(SUM(G43:G48),2)</f>
        <v>0</v>
      </c>
    </row>
    <row r="49" spans="1:9" ht="33" customHeight="1">
      <c r="A49" s="94" t="s">
        <v>880</v>
      </c>
      <c r="B49" s="97" t="s">
        <v>886</v>
      </c>
      <c r="C49" s="96" t="s">
        <v>849</v>
      </c>
      <c r="D49" s="97"/>
      <c r="E49" s="97"/>
      <c r="F49" s="115"/>
      <c r="G49" s="99"/>
    </row>
    <row r="50" spans="1:9" ht="58.5" customHeight="1" thickBot="1">
      <c r="A50" s="102" t="s">
        <v>880</v>
      </c>
      <c r="B50" s="103" t="s">
        <v>536</v>
      </c>
      <c r="C50" s="104" t="s">
        <v>455</v>
      </c>
      <c r="D50" s="103" t="s">
        <v>49</v>
      </c>
      <c r="E50" s="103">
        <v>1</v>
      </c>
      <c r="F50" s="120"/>
      <c r="G50" s="88">
        <f t="shared" si="0"/>
        <v>0</v>
      </c>
      <c r="H50" s="32" t="s">
        <v>452</v>
      </c>
      <c r="I50" s="30">
        <f>ROUND(SUM(G49:G50),2)</f>
        <v>0</v>
      </c>
    </row>
    <row r="51" spans="1:9" ht="54.75" customHeight="1">
      <c r="F51" s="2" t="s">
        <v>600</v>
      </c>
      <c r="G51" s="1">
        <f>SUM(G6:G50)</f>
        <v>0</v>
      </c>
    </row>
  </sheetData>
  <mergeCells count="3">
    <mergeCell ref="A1:G1"/>
    <mergeCell ref="A3:G3"/>
    <mergeCell ref="A4:G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ED81-46DB-421D-8355-62643AF9DF3D}">
  <sheetPr>
    <tabColor rgb="FFFF0000"/>
  </sheetPr>
  <dimension ref="A1:J44"/>
  <sheetViews>
    <sheetView topLeftCell="F41" zoomScaleNormal="100" workbookViewId="0">
      <selection activeCell="G44" sqref="G44"/>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894</v>
      </c>
      <c r="B3" s="453"/>
      <c r="C3" s="453"/>
      <c r="D3" s="453"/>
      <c r="E3" s="453"/>
      <c r="F3" s="453"/>
      <c r="G3" s="453"/>
      <c r="H3" s="45"/>
      <c r="I3" s="45"/>
    </row>
    <row r="4" spans="1:9" ht="33" customHeight="1">
      <c r="A4" s="453" t="s">
        <v>805</v>
      </c>
      <c r="B4" s="453"/>
      <c r="C4" s="453"/>
      <c r="D4" s="453"/>
      <c r="E4" s="453"/>
      <c r="F4" s="453"/>
      <c r="G4" s="453"/>
      <c r="H4" s="45"/>
      <c r="I4" s="45"/>
    </row>
    <row r="5" spans="1:9" ht="33" customHeight="1">
      <c r="A5" s="44" t="s">
        <v>2</v>
      </c>
      <c r="B5" s="62" t="s">
        <v>3</v>
      </c>
      <c r="C5" s="65" t="s">
        <v>4</v>
      </c>
      <c r="D5" s="65" t="s">
        <v>5</v>
      </c>
      <c r="E5" s="66" t="s">
        <v>6</v>
      </c>
      <c r="F5" s="57" t="s">
        <v>244</v>
      </c>
      <c r="G5" s="42" t="s">
        <v>8</v>
      </c>
      <c r="H5" s="46"/>
      <c r="I5" s="46"/>
    </row>
    <row r="6" spans="1:9" ht="33" customHeight="1">
      <c r="A6" s="36" t="s">
        <v>245</v>
      </c>
      <c r="B6" s="63" t="s">
        <v>246</v>
      </c>
      <c r="C6" s="48" t="s">
        <v>247</v>
      </c>
      <c r="D6" s="49" t="s">
        <v>20</v>
      </c>
      <c r="E6" s="49">
        <v>17</v>
      </c>
      <c r="F6" s="57"/>
      <c r="G6" s="31">
        <f t="shared" ref="G6:G31" si="0">ROUND((E6*F6),2)</f>
        <v>0</v>
      </c>
      <c r="H6" s="46"/>
      <c r="I6" s="46"/>
    </row>
    <row r="7" spans="1:9" ht="33" customHeight="1">
      <c r="A7" s="36" t="s">
        <v>245</v>
      </c>
      <c r="B7" s="63" t="s">
        <v>248</v>
      </c>
      <c r="C7" s="48" t="s">
        <v>249</v>
      </c>
      <c r="D7" s="49" t="s">
        <v>20</v>
      </c>
      <c r="E7" s="49">
        <v>18</v>
      </c>
      <c r="F7" s="57"/>
      <c r="G7" s="31">
        <f t="shared" si="0"/>
        <v>0</v>
      </c>
      <c r="H7" s="46"/>
      <c r="I7" s="46"/>
    </row>
    <row r="8" spans="1:9" ht="33" customHeight="1">
      <c r="A8" s="36" t="s">
        <v>245</v>
      </c>
      <c r="B8" s="63" t="s">
        <v>250</v>
      </c>
      <c r="C8" s="48" t="s">
        <v>251</v>
      </c>
      <c r="D8" s="49" t="s">
        <v>20</v>
      </c>
      <c r="E8" s="49">
        <v>9</v>
      </c>
      <c r="F8" s="57"/>
      <c r="G8" s="31">
        <f t="shared" si="0"/>
        <v>0</v>
      </c>
      <c r="H8" s="46"/>
      <c r="I8" s="46"/>
    </row>
    <row r="9" spans="1:9" ht="33" customHeight="1">
      <c r="A9" s="36" t="s">
        <v>245</v>
      </c>
      <c r="B9" s="63" t="s">
        <v>252</v>
      </c>
      <c r="C9" s="48" t="s">
        <v>253</v>
      </c>
      <c r="D9" s="49" t="s">
        <v>20</v>
      </c>
      <c r="E9" s="49">
        <v>27</v>
      </c>
      <c r="F9" s="57"/>
      <c r="G9" s="31">
        <f t="shared" si="0"/>
        <v>0</v>
      </c>
      <c r="H9" s="46"/>
      <c r="I9" s="46"/>
    </row>
    <row r="10" spans="1:9" ht="33" customHeight="1">
      <c r="A10" s="36" t="s">
        <v>245</v>
      </c>
      <c r="B10" s="63" t="s">
        <v>254</v>
      </c>
      <c r="C10" s="48" t="s">
        <v>255</v>
      </c>
      <c r="D10" s="49" t="s">
        <v>20</v>
      </c>
      <c r="E10" s="49">
        <v>27</v>
      </c>
      <c r="F10" s="57"/>
      <c r="G10" s="31">
        <f t="shared" si="0"/>
        <v>0</v>
      </c>
      <c r="H10" s="46"/>
      <c r="I10" s="46"/>
    </row>
    <row r="11" spans="1:9" ht="33" customHeight="1">
      <c r="A11" s="36" t="s">
        <v>245</v>
      </c>
      <c r="B11" s="63" t="s">
        <v>256</v>
      </c>
      <c r="C11" s="48" t="s">
        <v>257</v>
      </c>
      <c r="D11" s="49" t="s">
        <v>52</v>
      </c>
      <c r="E11" s="49">
        <v>2</v>
      </c>
      <c r="F11" s="57"/>
      <c r="G11" s="31">
        <f t="shared" si="0"/>
        <v>0</v>
      </c>
      <c r="H11" s="46"/>
      <c r="I11" s="46"/>
    </row>
    <row r="12" spans="1:9" ht="33" customHeight="1">
      <c r="A12" s="36" t="s">
        <v>245</v>
      </c>
      <c r="B12" s="63" t="s">
        <v>258</v>
      </c>
      <c r="C12" s="48" t="s">
        <v>259</v>
      </c>
      <c r="D12" s="49" t="s">
        <v>52</v>
      </c>
      <c r="E12" s="49">
        <v>2</v>
      </c>
      <c r="F12" s="57"/>
      <c r="G12" s="31">
        <f t="shared" si="0"/>
        <v>0</v>
      </c>
      <c r="H12" s="46"/>
      <c r="I12" s="46"/>
    </row>
    <row r="13" spans="1:9" ht="33" customHeight="1">
      <c r="A13" s="36" t="s">
        <v>245</v>
      </c>
      <c r="B13" s="63" t="s">
        <v>260</v>
      </c>
      <c r="C13" s="48" t="s">
        <v>261</v>
      </c>
      <c r="D13" s="49" t="s">
        <v>52</v>
      </c>
      <c r="E13" s="49">
        <v>2</v>
      </c>
      <c r="F13" s="57"/>
      <c r="G13" s="31">
        <f t="shared" si="0"/>
        <v>0</v>
      </c>
      <c r="H13" s="46"/>
      <c r="I13" s="46"/>
    </row>
    <row r="14" spans="1:9" ht="33" customHeight="1">
      <c r="A14" s="36" t="s">
        <v>245</v>
      </c>
      <c r="B14" s="63" t="s">
        <v>262</v>
      </c>
      <c r="C14" s="48" t="s">
        <v>263</v>
      </c>
      <c r="D14" s="49" t="s">
        <v>49</v>
      </c>
      <c r="E14" s="49">
        <v>2</v>
      </c>
      <c r="F14" s="57"/>
      <c r="G14" s="31">
        <f t="shared" si="0"/>
        <v>0</v>
      </c>
      <c r="H14" s="46"/>
      <c r="I14" s="46"/>
    </row>
    <row r="15" spans="1:9" ht="33" customHeight="1">
      <c r="A15" s="36" t="s">
        <v>245</v>
      </c>
      <c r="B15" s="63" t="s">
        <v>264</v>
      </c>
      <c r="C15" s="48" t="s">
        <v>265</v>
      </c>
      <c r="D15" s="49" t="s">
        <v>52</v>
      </c>
      <c r="E15" s="49">
        <v>2</v>
      </c>
      <c r="F15" s="57"/>
      <c r="G15" s="31">
        <f t="shared" si="0"/>
        <v>0</v>
      </c>
      <c r="H15" s="46"/>
      <c r="I15" s="46"/>
    </row>
    <row r="16" spans="1:9" ht="33" customHeight="1">
      <c r="A16" s="36" t="s">
        <v>245</v>
      </c>
      <c r="B16" s="63" t="s">
        <v>266</v>
      </c>
      <c r="C16" s="48" t="s">
        <v>267</v>
      </c>
      <c r="D16" s="49" t="s">
        <v>20</v>
      </c>
      <c r="E16" s="49">
        <v>44</v>
      </c>
      <c r="F16" s="57"/>
      <c r="G16" s="31">
        <f t="shared" si="0"/>
        <v>0</v>
      </c>
      <c r="H16" s="46"/>
      <c r="I16" s="46"/>
    </row>
    <row r="17" spans="1:10" ht="33" customHeight="1">
      <c r="A17" s="36" t="s">
        <v>245</v>
      </c>
      <c r="B17" s="63" t="s">
        <v>268</v>
      </c>
      <c r="C17" s="48" t="s">
        <v>269</v>
      </c>
      <c r="D17" s="49" t="s">
        <v>20</v>
      </c>
      <c r="E17" s="49">
        <v>18</v>
      </c>
      <c r="F17" s="57"/>
      <c r="G17" s="31">
        <f t="shared" si="0"/>
        <v>0</v>
      </c>
      <c r="H17" s="46"/>
      <c r="I17" s="46"/>
    </row>
    <row r="18" spans="1:10" ht="33" customHeight="1">
      <c r="A18" s="36" t="s">
        <v>245</v>
      </c>
      <c r="B18" s="63" t="s">
        <v>270</v>
      </c>
      <c r="C18" s="48" t="s">
        <v>273</v>
      </c>
      <c r="D18" s="49" t="s">
        <v>20</v>
      </c>
      <c r="E18" s="49">
        <v>14</v>
      </c>
      <c r="F18" s="57"/>
      <c r="G18" s="31">
        <f t="shared" si="0"/>
        <v>0</v>
      </c>
      <c r="H18" s="46"/>
      <c r="I18" s="46"/>
    </row>
    <row r="19" spans="1:10" ht="33" customHeight="1">
      <c r="A19" s="36" t="s">
        <v>245</v>
      </c>
      <c r="B19" s="63" t="s">
        <v>272</v>
      </c>
      <c r="C19" s="48" t="s">
        <v>275</v>
      </c>
      <c r="D19" s="49" t="s">
        <v>52</v>
      </c>
      <c r="E19" s="49">
        <v>6</v>
      </c>
      <c r="F19" s="57"/>
      <c r="G19" s="31">
        <f t="shared" si="0"/>
        <v>0</v>
      </c>
      <c r="H19" s="46"/>
      <c r="I19" s="46"/>
    </row>
    <row r="20" spans="1:10" ht="33" customHeight="1">
      <c r="A20" s="36" t="s">
        <v>245</v>
      </c>
      <c r="B20" s="63" t="s">
        <v>274</v>
      </c>
      <c r="C20" s="48" t="s">
        <v>56</v>
      </c>
      <c r="D20" s="49" t="s">
        <v>52</v>
      </c>
      <c r="E20" s="49">
        <v>5</v>
      </c>
      <c r="F20" s="57"/>
      <c r="G20" s="31">
        <f t="shared" si="0"/>
        <v>0</v>
      </c>
      <c r="H20" s="46"/>
      <c r="I20" s="46"/>
    </row>
    <row r="21" spans="1:10" ht="33" customHeight="1">
      <c r="A21" s="36" t="s">
        <v>245</v>
      </c>
      <c r="B21" s="63" t="s">
        <v>276</v>
      </c>
      <c r="C21" s="48" t="s">
        <v>278</v>
      </c>
      <c r="D21" s="49" t="s">
        <v>49</v>
      </c>
      <c r="E21" s="49">
        <v>1</v>
      </c>
      <c r="F21" s="57"/>
      <c r="G21" s="31">
        <f t="shared" si="0"/>
        <v>0</v>
      </c>
      <c r="H21" s="46"/>
      <c r="I21" s="46"/>
    </row>
    <row r="22" spans="1:10" ht="33" customHeight="1">
      <c r="A22" s="36" t="s">
        <v>245</v>
      </c>
      <c r="B22" s="63" t="s">
        <v>277</v>
      </c>
      <c r="C22" s="48" t="s">
        <v>280</v>
      </c>
      <c r="D22" s="49" t="s">
        <v>49</v>
      </c>
      <c r="E22" s="49">
        <v>2</v>
      </c>
      <c r="F22" s="57"/>
      <c r="G22" s="31">
        <f t="shared" si="0"/>
        <v>0</v>
      </c>
      <c r="H22" s="46"/>
      <c r="I22" s="46"/>
    </row>
    <row r="23" spans="1:10" ht="33" customHeight="1">
      <c r="A23" s="36" t="s">
        <v>245</v>
      </c>
      <c r="B23" s="63" t="s">
        <v>279</v>
      </c>
      <c r="C23" s="48" t="s">
        <v>60</v>
      </c>
      <c r="D23" s="49" t="s">
        <v>49</v>
      </c>
      <c r="E23" s="49">
        <v>1</v>
      </c>
      <c r="F23" s="57"/>
      <c r="G23" s="31">
        <f t="shared" si="0"/>
        <v>0</v>
      </c>
      <c r="H23" s="46"/>
      <c r="I23" s="46"/>
    </row>
    <row r="24" spans="1:10" ht="33" customHeight="1">
      <c r="A24" s="36" t="s">
        <v>245</v>
      </c>
      <c r="B24" s="63" t="s">
        <v>281</v>
      </c>
      <c r="C24" s="48" t="s">
        <v>283</v>
      </c>
      <c r="D24" s="49" t="s">
        <v>49</v>
      </c>
      <c r="E24" s="49">
        <v>1</v>
      </c>
      <c r="F24" s="57"/>
      <c r="G24" s="31">
        <f t="shared" si="0"/>
        <v>0</v>
      </c>
      <c r="H24" s="46"/>
      <c r="I24" s="46"/>
    </row>
    <row r="25" spans="1:10" ht="33" customHeight="1">
      <c r="A25" s="36" t="s">
        <v>245</v>
      </c>
      <c r="B25" s="63" t="s">
        <v>282</v>
      </c>
      <c r="C25" s="48" t="s">
        <v>285</v>
      </c>
      <c r="D25" s="49" t="s">
        <v>49</v>
      </c>
      <c r="E25" s="49">
        <v>1</v>
      </c>
      <c r="F25" s="57"/>
      <c r="G25" s="31">
        <f t="shared" si="0"/>
        <v>0</v>
      </c>
      <c r="H25" s="46"/>
      <c r="I25" s="46"/>
    </row>
    <row r="26" spans="1:10" ht="33" customHeight="1">
      <c r="A26" s="36" t="s">
        <v>245</v>
      </c>
      <c r="B26" s="63" t="s">
        <v>284</v>
      </c>
      <c r="C26" s="48" t="s">
        <v>287</v>
      </c>
      <c r="D26" s="49" t="s">
        <v>124</v>
      </c>
      <c r="E26" s="50">
        <v>5</v>
      </c>
      <c r="F26" s="57"/>
      <c r="G26" s="31">
        <f t="shared" si="0"/>
        <v>0</v>
      </c>
      <c r="H26" s="46"/>
      <c r="I26" s="46"/>
    </row>
    <row r="27" spans="1:10" ht="33" customHeight="1">
      <c r="A27" s="36" t="s">
        <v>245</v>
      </c>
      <c r="B27" s="63" t="s">
        <v>286</v>
      </c>
      <c r="C27" s="48" t="s">
        <v>372</v>
      </c>
      <c r="D27" s="49" t="s">
        <v>124</v>
      </c>
      <c r="E27" s="50">
        <v>0</v>
      </c>
      <c r="F27" s="57"/>
      <c r="G27" s="31">
        <f t="shared" si="0"/>
        <v>0</v>
      </c>
    </row>
    <row r="28" spans="1:10" ht="33" customHeight="1">
      <c r="A28" s="36" t="s">
        <v>245</v>
      </c>
      <c r="B28" s="63" t="s">
        <v>288</v>
      </c>
      <c r="C28" s="48" t="s">
        <v>895</v>
      </c>
      <c r="D28" s="49" t="s">
        <v>124</v>
      </c>
      <c r="E28" s="50">
        <v>0</v>
      </c>
      <c r="F28" s="57"/>
      <c r="G28" s="31">
        <f t="shared" si="0"/>
        <v>0</v>
      </c>
      <c r="H28" s="51"/>
      <c r="I28" s="51"/>
      <c r="J28" s="51"/>
    </row>
    <row r="29" spans="1:10" ht="33" customHeight="1">
      <c r="A29" s="36" t="s">
        <v>245</v>
      </c>
      <c r="B29" s="63" t="s">
        <v>290</v>
      </c>
      <c r="C29" s="48" t="s">
        <v>291</v>
      </c>
      <c r="D29" s="49" t="s">
        <v>49</v>
      </c>
      <c r="E29" s="49">
        <v>1</v>
      </c>
      <c r="F29" s="57"/>
      <c r="G29" s="31">
        <f t="shared" si="0"/>
        <v>0</v>
      </c>
      <c r="H29" s="52" t="s">
        <v>93</v>
      </c>
      <c r="I29" s="53">
        <f>ROUND(SUM(G6:G29),2)</f>
        <v>0</v>
      </c>
    </row>
    <row r="30" spans="1:10" ht="33" customHeight="1">
      <c r="A30" s="36" t="s">
        <v>292</v>
      </c>
      <c r="B30" s="64" t="s">
        <v>293</v>
      </c>
      <c r="C30" s="48" t="s">
        <v>294</v>
      </c>
      <c r="D30" s="49" t="s">
        <v>49</v>
      </c>
      <c r="E30" s="49">
        <v>1</v>
      </c>
      <c r="F30" s="57"/>
      <c r="G30" s="31">
        <f t="shared" si="0"/>
        <v>0</v>
      </c>
      <c r="H30" s="54"/>
      <c r="I30" s="55"/>
    </row>
    <row r="31" spans="1:10" ht="33" customHeight="1">
      <c r="A31" s="36" t="s">
        <v>292</v>
      </c>
      <c r="B31" s="64" t="s">
        <v>295</v>
      </c>
      <c r="C31" s="48" t="s">
        <v>296</v>
      </c>
      <c r="D31" s="49" t="s">
        <v>52</v>
      </c>
      <c r="E31" s="49">
        <v>2</v>
      </c>
      <c r="F31" s="57"/>
      <c r="G31" s="31">
        <f t="shared" si="0"/>
        <v>0</v>
      </c>
      <c r="H31" s="52" t="s">
        <v>110</v>
      </c>
      <c r="I31" s="53">
        <f>ROUND(SUM(G30:G31),2)</f>
        <v>0</v>
      </c>
    </row>
    <row r="32" spans="1:10" ht="33" customHeight="1">
      <c r="A32" s="36" t="s">
        <v>297</v>
      </c>
      <c r="B32" s="64" t="s">
        <v>298</v>
      </c>
      <c r="C32" s="48" t="s">
        <v>299</v>
      </c>
      <c r="D32" s="49" t="s">
        <v>20</v>
      </c>
      <c r="E32" s="49">
        <v>17</v>
      </c>
      <c r="F32" s="58"/>
      <c r="G32" s="31">
        <f>ROUND((E32*F32),2)</f>
        <v>0</v>
      </c>
      <c r="H32" s="46"/>
      <c r="I32" s="46"/>
    </row>
    <row r="33" spans="1:9" ht="33" customHeight="1">
      <c r="A33" s="36" t="s">
        <v>297</v>
      </c>
      <c r="B33" s="64" t="s">
        <v>300</v>
      </c>
      <c r="C33" s="48" t="s">
        <v>301</v>
      </c>
      <c r="D33" s="49" t="s">
        <v>20</v>
      </c>
      <c r="E33" s="49">
        <v>27</v>
      </c>
      <c r="F33" s="58"/>
      <c r="G33" s="31">
        <f t="shared" ref="G33:G43" si="1">ROUND((E33*F33),2)</f>
        <v>0</v>
      </c>
      <c r="H33" s="46"/>
      <c r="I33" s="46"/>
    </row>
    <row r="34" spans="1:9" ht="33" customHeight="1">
      <c r="A34" s="36" t="s">
        <v>297</v>
      </c>
      <c r="B34" s="64" t="s">
        <v>302</v>
      </c>
      <c r="C34" s="48" t="s">
        <v>303</v>
      </c>
      <c r="D34" s="49" t="s">
        <v>20</v>
      </c>
      <c r="E34" s="49">
        <v>27</v>
      </c>
      <c r="F34" s="58"/>
      <c r="G34" s="31">
        <f t="shared" si="1"/>
        <v>0</v>
      </c>
      <c r="H34" s="46"/>
      <c r="I34" s="46"/>
    </row>
    <row r="35" spans="1:9" ht="33" customHeight="1">
      <c r="A35" s="36" t="s">
        <v>297</v>
      </c>
      <c r="B35" s="64" t="s">
        <v>304</v>
      </c>
      <c r="C35" s="48" t="s">
        <v>305</v>
      </c>
      <c r="D35" s="49" t="s">
        <v>20</v>
      </c>
      <c r="E35" s="49">
        <v>62</v>
      </c>
      <c r="F35" s="58"/>
      <c r="G35" s="31">
        <f t="shared" si="1"/>
        <v>0</v>
      </c>
      <c r="H35" s="46"/>
      <c r="I35" s="46"/>
    </row>
    <row r="36" spans="1:9" ht="33" customHeight="1">
      <c r="A36" s="36" t="s">
        <v>297</v>
      </c>
      <c r="B36" s="64" t="s">
        <v>306</v>
      </c>
      <c r="C36" s="48" t="s">
        <v>307</v>
      </c>
      <c r="D36" s="49" t="s">
        <v>20</v>
      </c>
      <c r="E36" s="49">
        <v>14</v>
      </c>
      <c r="F36" s="58"/>
      <c r="G36" s="31">
        <f t="shared" si="1"/>
        <v>0</v>
      </c>
      <c r="H36" s="46"/>
      <c r="I36" s="46"/>
    </row>
    <row r="37" spans="1:9" ht="33" customHeight="1">
      <c r="A37" s="36" t="s">
        <v>297</v>
      </c>
      <c r="B37" s="64" t="s">
        <v>308</v>
      </c>
      <c r="C37" s="48" t="s">
        <v>309</v>
      </c>
      <c r="D37" s="49" t="s">
        <v>52</v>
      </c>
      <c r="E37" s="49">
        <v>6</v>
      </c>
      <c r="F37" s="58"/>
      <c r="G37" s="31">
        <f t="shared" si="1"/>
        <v>0</v>
      </c>
      <c r="H37" s="46"/>
      <c r="I37" s="46"/>
    </row>
    <row r="38" spans="1:9" ht="33" customHeight="1">
      <c r="A38" s="36" t="s">
        <v>297</v>
      </c>
      <c r="B38" s="64" t="s">
        <v>310</v>
      </c>
      <c r="C38" s="48" t="s">
        <v>311</v>
      </c>
      <c r="D38" s="49" t="s">
        <v>49</v>
      </c>
      <c r="E38" s="49">
        <v>2</v>
      </c>
      <c r="F38" s="58"/>
      <c r="G38" s="31">
        <f t="shared" si="1"/>
        <v>0</v>
      </c>
      <c r="H38" s="54"/>
      <c r="I38" s="55"/>
    </row>
    <row r="39" spans="1:9" ht="47.25" customHeight="1">
      <c r="A39" s="36" t="s">
        <v>297</v>
      </c>
      <c r="B39" s="64" t="s">
        <v>312</v>
      </c>
      <c r="C39" s="48" t="s">
        <v>313</v>
      </c>
      <c r="D39" s="49" t="s">
        <v>49</v>
      </c>
      <c r="E39" s="49">
        <v>2</v>
      </c>
      <c r="F39" s="58"/>
      <c r="G39" s="31">
        <f t="shared" si="1"/>
        <v>0</v>
      </c>
      <c r="H39" s="54"/>
      <c r="I39" s="55"/>
    </row>
    <row r="40" spans="1:9" ht="47.25" customHeight="1">
      <c r="A40" s="36" t="s">
        <v>297</v>
      </c>
      <c r="B40" s="64" t="s">
        <v>314</v>
      </c>
      <c r="C40" s="48" t="s">
        <v>315</v>
      </c>
      <c r="D40" s="49" t="s">
        <v>52</v>
      </c>
      <c r="E40" s="49">
        <v>2</v>
      </c>
      <c r="F40" s="58"/>
      <c r="G40" s="31">
        <f t="shared" si="1"/>
        <v>0</v>
      </c>
      <c r="H40" s="54"/>
      <c r="I40" s="55"/>
    </row>
    <row r="41" spans="1:9" ht="60" customHeight="1">
      <c r="A41" s="36" t="s">
        <v>297</v>
      </c>
      <c r="B41" s="64" t="s">
        <v>316</v>
      </c>
      <c r="C41" s="56" t="s">
        <v>896</v>
      </c>
      <c r="D41" s="49" t="s">
        <v>49</v>
      </c>
      <c r="E41" s="49">
        <v>2</v>
      </c>
      <c r="F41" s="58"/>
      <c r="G41" s="31">
        <f t="shared" si="1"/>
        <v>0</v>
      </c>
      <c r="H41" s="54"/>
      <c r="I41" s="55"/>
    </row>
    <row r="42" spans="1:9" ht="82.8">
      <c r="A42" s="36" t="s">
        <v>297</v>
      </c>
      <c r="B42" s="64" t="s">
        <v>320</v>
      </c>
      <c r="C42" s="56" t="s">
        <v>897</v>
      </c>
      <c r="D42" s="49" t="s">
        <v>49</v>
      </c>
      <c r="E42" s="49">
        <v>1</v>
      </c>
      <c r="F42" s="58"/>
      <c r="G42" s="31">
        <f t="shared" si="1"/>
        <v>0</v>
      </c>
      <c r="H42" s="54"/>
      <c r="I42" s="55"/>
    </row>
    <row r="43" spans="1:9" ht="82.8">
      <c r="A43" s="36" t="s">
        <v>297</v>
      </c>
      <c r="B43" s="64" t="s">
        <v>327</v>
      </c>
      <c r="C43" s="56" t="s">
        <v>898</v>
      </c>
      <c r="D43" s="49" t="s">
        <v>49</v>
      </c>
      <c r="E43" s="49">
        <v>2</v>
      </c>
      <c r="F43" s="58"/>
      <c r="G43" s="31">
        <f t="shared" si="1"/>
        <v>0</v>
      </c>
      <c r="H43" s="52" t="s">
        <v>333</v>
      </c>
      <c r="I43" s="53">
        <f>ROUND(SUM(G32:G43),2)</f>
        <v>0</v>
      </c>
    </row>
    <row r="44" spans="1:9" ht="71.25" customHeight="1">
      <c r="A44" s="28"/>
      <c r="B44" s="29"/>
      <c r="C44" s="28"/>
      <c r="D44" s="27"/>
      <c r="E44" s="27"/>
      <c r="F44" s="59" t="s">
        <v>540</v>
      </c>
      <c r="G44" s="60">
        <f>SUM(G6:G43)</f>
        <v>0</v>
      </c>
    </row>
  </sheetData>
  <mergeCells count="3">
    <mergeCell ref="A1:G1"/>
    <mergeCell ref="A3:G3"/>
    <mergeCell ref="A4:G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8C781-CBE0-4099-B2A0-80EA81222870}">
  <sheetPr>
    <tabColor theme="4"/>
  </sheetPr>
  <dimension ref="A1:I62"/>
  <sheetViews>
    <sheetView topLeftCell="F61"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894</v>
      </c>
      <c r="B3" s="453"/>
      <c r="C3" s="453"/>
      <c r="D3" s="453"/>
      <c r="E3" s="453"/>
      <c r="F3" s="453"/>
      <c r="G3" s="453"/>
      <c r="H3" s="24"/>
      <c r="I3" s="24"/>
    </row>
    <row r="4" spans="1:9" ht="33" customHeight="1">
      <c r="A4" s="453" t="s">
        <v>899</v>
      </c>
      <c r="B4" s="453"/>
      <c r="C4" s="453"/>
      <c r="D4" s="453"/>
      <c r="E4" s="453"/>
      <c r="F4" s="453"/>
      <c r="G4" s="453"/>
      <c r="H4" s="24"/>
      <c r="I4" s="24"/>
    </row>
    <row r="5" spans="1:9" ht="33" customHeight="1">
      <c r="A5" s="44" t="s">
        <v>2</v>
      </c>
      <c r="B5" s="44" t="s">
        <v>3</v>
      </c>
      <c r="C5" s="44" t="s">
        <v>4</v>
      </c>
      <c r="D5" s="44" t="s">
        <v>5</v>
      </c>
      <c r="E5" s="43" t="s">
        <v>6</v>
      </c>
      <c r="F5" s="42" t="s">
        <v>244</v>
      </c>
      <c r="G5" s="42" t="s">
        <v>8</v>
      </c>
      <c r="H5" s="39"/>
      <c r="I5" s="39"/>
    </row>
    <row r="6" spans="1:9" ht="33" customHeight="1">
      <c r="A6" s="36" t="s">
        <v>117</v>
      </c>
      <c r="B6" s="41" t="s">
        <v>246</v>
      </c>
      <c r="C6" s="34" t="s">
        <v>134</v>
      </c>
      <c r="D6" s="33" t="s">
        <v>49</v>
      </c>
      <c r="E6" s="33">
        <v>1</v>
      </c>
      <c r="F6" s="61"/>
      <c r="G6" s="31">
        <f>ROUND((E6*F6),2)</f>
        <v>0</v>
      </c>
      <c r="H6" s="39"/>
      <c r="I6" s="39"/>
    </row>
    <row r="7" spans="1:9" ht="33" customHeight="1">
      <c r="A7" s="36" t="s">
        <v>117</v>
      </c>
      <c r="B7" s="41" t="s">
        <v>248</v>
      </c>
      <c r="C7" s="34" t="s">
        <v>900</v>
      </c>
      <c r="D7" s="33" t="s">
        <v>52</v>
      </c>
      <c r="E7" s="33">
        <v>4</v>
      </c>
      <c r="F7" s="61"/>
      <c r="G7" s="31">
        <f t="shared" ref="G7:G61" si="0">ROUND((E7*F7),2)</f>
        <v>0</v>
      </c>
      <c r="H7" s="39"/>
      <c r="I7" s="39"/>
    </row>
    <row r="8" spans="1:9" ht="33" customHeight="1">
      <c r="A8" s="36" t="s">
        <v>117</v>
      </c>
      <c r="B8" s="41" t="s">
        <v>250</v>
      </c>
      <c r="C8" s="34" t="s">
        <v>901</v>
      </c>
      <c r="D8" s="33" t="s">
        <v>52</v>
      </c>
      <c r="E8" s="33">
        <v>1</v>
      </c>
      <c r="F8" s="61"/>
      <c r="G8" s="31">
        <f t="shared" si="0"/>
        <v>0</v>
      </c>
      <c r="H8" s="39"/>
      <c r="I8" s="39"/>
    </row>
    <row r="9" spans="1:9" ht="33" customHeight="1">
      <c r="A9" s="36" t="s">
        <v>117</v>
      </c>
      <c r="B9" s="41" t="s">
        <v>252</v>
      </c>
      <c r="C9" s="34" t="s">
        <v>383</v>
      </c>
      <c r="D9" s="33" t="s">
        <v>52</v>
      </c>
      <c r="E9" s="33">
        <v>3</v>
      </c>
      <c r="F9" s="61"/>
      <c r="G9" s="31">
        <f t="shared" si="0"/>
        <v>0</v>
      </c>
      <c r="H9" s="39"/>
      <c r="I9" s="39"/>
    </row>
    <row r="10" spans="1:9" ht="33" customHeight="1">
      <c r="A10" s="36" t="s">
        <v>117</v>
      </c>
      <c r="B10" s="41" t="s">
        <v>254</v>
      </c>
      <c r="C10" s="34" t="s">
        <v>902</v>
      </c>
      <c r="D10" s="33" t="s">
        <v>52</v>
      </c>
      <c r="E10" s="33">
        <v>1</v>
      </c>
      <c r="F10" s="61"/>
      <c r="G10" s="31">
        <f t="shared" si="0"/>
        <v>0</v>
      </c>
      <c r="H10" s="39"/>
      <c r="I10" s="39"/>
    </row>
    <row r="11" spans="1:9" ht="33" customHeight="1">
      <c r="A11" s="36" t="s">
        <v>117</v>
      </c>
      <c r="B11" s="41" t="s">
        <v>256</v>
      </c>
      <c r="C11" s="34" t="s">
        <v>903</v>
      </c>
      <c r="D11" s="33" t="s">
        <v>904</v>
      </c>
      <c r="E11" s="33">
        <v>2</v>
      </c>
      <c r="F11" s="61"/>
      <c r="G11" s="31">
        <f t="shared" si="0"/>
        <v>0</v>
      </c>
      <c r="H11" s="39"/>
      <c r="I11" s="39"/>
    </row>
    <row r="12" spans="1:9" ht="33" customHeight="1">
      <c r="A12" s="36" t="s">
        <v>117</v>
      </c>
      <c r="B12" s="41" t="s">
        <v>258</v>
      </c>
      <c r="C12" s="34" t="s">
        <v>905</v>
      </c>
      <c r="D12" s="33" t="s">
        <v>837</v>
      </c>
      <c r="E12" s="33">
        <v>89</v>
      </c>
      <c r="F12" s="61"/>
      <c r="G12" s="31">
        <f t="shared" si="0"/>
        <v>0</v>
      </c>
      <c r="H12" s="39"/>
      <c r="I12" s="39"/>
    </row>
    <row r="13" spans="1:9" ht="33" customHeight="1">
      <c r="A13" s="36" t="s">
        <v>117</v>
      </c>
      <c r="B13" s="41" t="s">
        <v>260</v>
      </c>
      <c r="C13" s="34" t="s">
        <v>388</v>
      </c>
      <c r="D13" s="33" t="s">
        <v>837</v>
      </c>
      <c r="E13" s="33">
        <v>14</v>
      </c>
      <c r="F13" s="61"/>
      <c r="G13" s="31">
        <f t="shared" si="0"/>
        <v>0</v>
      </c>
      <c r="H13" s="32" t="s">
        <v>93</v>
      </c>
      <c r="I13" s="30">
        <f>ROUND(SUM(G6:G13),2)</f>
        <v>0</v>
      </c>
    </row>
    <row r="14" spans="1:9" ht="33" customHeight="1">
      <c r="A14" s="36" t="s">
        <v>391</v>
      </c>
      <c r="B14" s="35" t="s">
        <v>293</v>
      </c>
      <c r="C14" s="34" t="s">
        <v>392</v>
      </c>
      <c r="D14" s="33" t="s">
        <v>904</v>
      </c>
      <c r="E14" s="33">
        <v>12.3</v>
      </c>
      <c r="F14" s="61"/>
      <c r="G14" s="31">
        <f t="shared" si="0"/>
        <v>0</v>
      </c>
      <c r="H14" s="38"/>
      <c r="I14" s="37"/>
    </row>
    <row r="15" spans="1:9" ht="33" customHeight="1">
      <c r="A15" s="36" t="s">
        <v>391</v>
      </c>
      <c r="B15" s="35" t="s">
        <v>295</v>
      </c>
      <c r="C15" s="34" t="s">
        <v>395</v>
      </c>
      <c r="D15" s="33" t="s">
        <v>904</v>
      </c>
      <c r="E15" s="33">
        <v>45</v>
      </c>
      <c r="F15" s="61"/>
      <c r="G15" s="31">
        <f t="shared" si="0"/>
        <v>0</v>
      </c>
      <c r="H15" s="38"/>
      <c r="I15" s="37"/>
    </row>
    <row r="16" spans="1:9" ht="33" customHeight="1">
      <c r="A16" s="36" t="s">
        <v>391</v>
      </c>
      <c r="B16" s="35" t="s">
        <v>396</v>
      </c>
      <c r="C16" s="34" t="s">
        <v>906</v>
      </c>
      <c r="D16" s="33" t="s">
        <v>904</v>
      </c>
      <c r="E16" s="33">
        <v>20</v>
      </c>
      <c r="F16" s="61"/>
      <c r="G16" s="31">
        <f t="shared" si="0"/>
        <v>0</v>
      </c>
      <c r="H16" s="38"/>
      <c r="I16" s="37"/>
    </row>
    <row r="17" spans="1:9" ht="33" customHeight="1">
      <c r="A17" s="36" t="s">
        <v>391</v>
      </c>
      <c r="B17" s="35" t="s">
        <v>907</v>
      </c>
      <c r="C17" s="34" t="s">
        <v>908</v>
      </c>
      <c r="D17" s="33" t="s">
        <v>904</v>
      </c>
      <c r="E17" s="33">
        <v>20</v>
      </c>
      <c r="F17" s="61"/>
      <c r="G17" s="31">
        <f t="shared" si="0"/>
        <v>0</v>
      </c>
      <c r="H17" s="38"/>
      <c r="I17" s="37"/>
    </row>
    <row r="18" spans="1:9" ht="33" customHeight="1">
      <c r="A18" s="36" t="s">
        <v>391</v>
      </c>
      <c r="B18" s="35" t="s">
        <v>400</v>
      </c>
      <c r="C18" s="34" t="s">
        <v>401</v>
      </c>
      <c r="D18" s="33" t="s">
        <v>837</v>
      </c>
      <c r="E18" s="33">
        <v>140.80000000000001</v>
      </c>
      <c r="F18" s="61"/>
      <c r="G18" s="31">
        <f t="shared" si="0"/>
        <v>0</v>
      </c>
      <c r="H18" s="38"/>
      <c r="I18" s="37"/>
    </row>
    <row r="19" spans="1:9" ht="33" customHeight="1">
      <c r="A19" s="36" t="s">
        <v>391</v>
      </c>
      <c r="B19" s="35" t="s">
        <v>402</v>
      </c>
      <c r="C19" s="34" t="s">
        <v>403</v>
      </c>
      <c r="D19" s="33" t="s">
        <v>904</v>
      </c>
      <c r="E19" s="33">
        <v>9.9</v>
      </c>
      <c r="F19" s="61"/>
      <c r="G19" s="31">
        <f t="shared" si="0"/>
        <v>0</v>
      </c>
      <c r="H19" s="38"/>
      <c r="I19" s="37"/>
    </row>
    <row r="20" spans="1:9" ht="33" customHeight="1">
      <c r="A20" s="36" t="s">
        <v>391</v>
      </c>
      <c r="B20" s="35" t="s">
        <v>463</v>
      </c>
      <c r="C20" s="34" t="s">
        <v>909</v>
      </c>
      <c r="D20" s="33" t="s">
        <v>904</v>
      </c>
      <c r="E20" s="33">
        <v>2.4</v>
      </c>
      <c r="F20" s="61"/>
      <c r="G20" s="31">
        <f t="shared" si="0"/>
        <v>0</v>
      </c>
      <c r="H20" s="38"/>
      <c r="I20" s="37"/>
    </row>
    <row r="21" spans="1:9" ht="33" customHeight="1">
      <c r="A21" s="36" t="s">
        <v>391</v>
      </c>
      <c r="B21" s="35" t="s">
        <v>910</v>
      </c>
      <c r="C21" s="34" t="s">
        <v>405</v>
      </c>
      <c r="D21" s="33" t="s">
        <v>837</v>
      </c>
      <c r="E21" s="33">
        <v>165</v>
      </c>
      <c r="F21" s="61"/>
      <c r="G21" s="31">
        <f t="shared" si="0"/>
        <v>0</v>
      </c>
      <c r="H21" s="32" t="s">
        <v>110</v>
      </c>
      <c r="I21" s="30">
        <f>ROUND(SUM(G14:G21),2)</f>
        <v>0</v>
      </c>
    </row>
    <row r="22" spans="1:9" ht="33" customHeight="1">
      <c r="A22" s="36" t="s">
        <v>911</v>
      </c>
      <c r="B22" s="35" t="s">
        <v>298</v>
      </c>
      <c r="C22" s="34" t="s">
        <v>912</v>
      </c>
      <c r="D22" s="33" t="s">
        <v>52</v>
      </c>
      <c r="E22" s="33">
        <v>1</v>
      </c>
      <c r="F22" s="58"/>
      <c r="G22" s="31">
        <f t="shared" si="0"/>
        <v>0</v>
      </c>
      <c r="H22" s="39"/>
      <c r="I22" s="39"/>
    </row>
    <row r="23" spans="1:9" ht="33" customHeight="1">
      <c r="A23" s="36" t="s">
        <v>911</v>
      </c>
      <c r="B23" s="35" t="s">
        <v>300</v>
      </c>
      <c r="C23" s="34" t="s">
        <v>913</v>
      </c>
      <c r="D23" s="33" t="s">
        <v>52</v>
      </c>
      <c r="E23" s="33">
        <v>2</v>
      </c>
      <c r="F23" s="58"/>
      <c r="G23" s="31">
        <f t="shared" si="0"/>
        <v>0</v>
      </c>
      <c r="H23" s="39"/>
      <c r="I23" s="39"/>
    </row>
    <row r="24" spans="1:9" ht="33" customHeight="1">
      <c r="A24" s="36" t="s">
        <v>911</v>
      </c>
      <c r="B24" s="35" t="s">
        <v>302</v>
      </c>
      <c r="C24" s="34" t="s">
        <v>914</v>
      </c>
      <c r="D24" s="33" t="s">
        <v>52</v>
      </c>
      <c r="E24" s="33">
        <v>1</v>
      </c>
      <c r="F24" s="58"/>
      <c r="G24" s="31">
        <f t="shared" si="0"/>
        <v>0</v>
      </c>
      <c r="H24" s="39"/>
      <c r="I24" s="39"/>
    </row>
    <row r="25" spans="1:9" ht="33" customHeight="1">
      <c r="A25" s="36" t="s">
        <v>911</v>
      </c>
      <c r="B25" s="35" t="s">
        <v>304</v>
      </c>
      <c r="C25" s="34" t="s">
        <v>915</v>
      </c>
      <c r="D25" s="33" t="s">
        <v>20</v>
      </c>
      <c r="E25" s="33">
        <v>5</v>
      </c>
      <c r="F25" s="58"/>
      <c r="G25" s="31">
        <f t="shared" si="0"/>
        <v>0</v>
      </c>
      <c r="H25" s="39"/>
      <c r="I25" s="39"/>
    </row>
    <row r="26" spans="1:9" ht="33" customHeight="1">
      <c r="A26" s="36" t="s">
        <v>911</v>
      </c>
      <c r="B26" s="35" t="s">
        <v>306</v>
      </c>
      <c r="C26" s="34" t="s">
        <v>916</v>
      </c>
      <c r="D26" s="33" t="s">
        <v>20</v>
      </c>
      <c r="E26" s="33">
        <v>18</v>
      </c>
      <c r="F26" s="58"/>
      <c r="G26" s="31">
        <f t="shared" si="0"/>
        <v>0</v>
      </c>
      <c r="H26" s="39"/>
      <c r="I26" s="39"/>
    </row>
    <row r="27" spans="1:9" ht="33" customHeight="1">
      <c r="A27" s="36" t="s">
        <v>911</v>
      </c>
      <c r="B27" s="35" t="s">
        <v>308</v>
      </c>
      <c r="C27" s="34" t="s">
        <v>917</v>
      </c>
      <c r="D27" s="33" t="s">
        <v>52</v>
      </c>
      <c r="E27" s="33">
        <v>1</v>
      </c>
      <c r="F27" s="58"/>
      <c r="G27" s="31">
        <f t="shared" si="0"/>
        <v>0</v>
      </c>
      <c r="H27" s="39"/>
      <c r="I27" s="39"/>
    </row>
    <row r="28" spans="1:9" ht="33" customHeight="1">
      <c r="A28" s="36" t="s">
        <v>911</v>
      </c>
      <c r="B28" s="35" t="s">
        <v>310</v>
      </c>
      <c r="C28" s="34" t="s">
        <v>918</v>
      </c>
      <c r="D28" s="33" t="s">
        <v>52</v>
      </c>
      <c r="E28" s="33">
        <v>1</v>
      </c>
      <c r="F28" s="58"/>
      <c r="G28" s="31">
        <f t="shared" si="0"/>
        <v>0</v>
      </c>
      <c r="H28" s="39"/>
      <c r="I28" s="39"/>
    </row>
    <row r="29" spans="1:9" ht="33" customHeight="1">
      <c r="A29" s="36" t="s">
        <v>911</v>
      </c>
      <c r="B29" s="35" t="s">
        <v>312</v>
      </c>
      <c r="C29" s="34" t="s">
        <v>919</v>
      </c>
      <c r="D29" s="33" t="s">
        <v>837</v>
      </c>
      <c r="E29" s="33">
        <v>22</v>
      </c>
      <c r="F29" s="58"/>
      <c r="G29" s="31">
        <f t="shared" si="0"/>
        <v>0</v>
      </c>
      <c r="H29" s="31" t="s">
        <v>333</v>
      </c>
      <c r="I29" s="30">
        <f>ROUND(SUM(G22:G29),2)</f>
        <v>0</v>
      </c>
    </row>
    <row r="30" spans="1:9" ht="33" customHeight="1">
      <c r="A30" s="36" t="s">
        <v>920</v>
      </c>
      <c r="B30" s="35" t="s">
        <v>342</v>
      </c>
      <c r="C30" s="34" t="s">
        <v>407</v>
      </c>
      <c r="D30" s="33" t="s">
        <v>20</v>
      </c>
      <c r="E30" s="33">
        <v>61</v>
      </c>
      <c r="F30" s="58"/>
      <c r="G30" s="31">
        <f t="shared" si="0"/>
        <v>0</v>
      </c>
      <c r="H30" s="38"/>
      <c r="I30" s="37"/>
    </row>
    <row r="31" spans="1:9" ht="33" customHeight="1">
      <c r="A31" s="36" t="s">
        <v>920</v>
      </c>
      <c r="B31" s="35" t="s">
        <v>343</v>
      </c>
      <c r="C31" s="34" t="s">
        <v>408</v>
      </c>
      <c r="D31" s="33" t="s">
        <v>20</v>
      </c>
      <c r="E31" s="33">
        <v>98</v>
      </c>
      <c r="F31" s="58"/>
      <c r="G31" s="31">
        <f t="shared" si="0"/>
        <v>0</v>
      </c>
      <c r="H31" s="38"/>
      <c r="I31" s="37"/>
    </row>
    <row r="32" spans="1:9" ht="33" customHeight="1">
      <c r="A32" s="36" t="s">
        <v>920</v>
      </c>
      <c r="B32" s="35" t="s">
        <v>344</v>
      </c>
      <c r="C32" s="34" t="s">
        <v>409</v>
      </c>
      <c r="D32" s="33" t="s">
        <v>20</v>
      </c>
      <c r="E32" s="33">
        <v>53</v>
      </c>
      <c r="F32" s="58"/>
      <c r="G32" s="31">
        <f t="shared" si="0"/>
        <v>0</v>
      </c>
      <c r="H32" s="31" t="s">
        <v>199</v>
      </c>
      <c r="I32" s="30">
        <f>ROUND(SUM(G30:G32),2)</f>
        <v>0</v>
      </c>
    </row>
    <row r="33" spans="1:9" ht="33" customHeight="1">
      <c r="A33" s="36" t="s">
        <v>921</v>
      </c>
      <c r="B33" s="35" t="s">
        <v>422</v>
      </c>
      <c r="C33" s="34" t="s">
        <v>922</v>
      </c>
      <c r="D33" s="33" t="s">
        <v>904</v>
      </c>
      <c r="E33" s="33">
        <v>20</v>
      </c>
      <c r="F33" s="58"/>
      <c r="G33" s="31">
        <f t="shared" si="0"/>
        <v>0</v>
      </c>
      <c r="H33" s="38"/>
      <c r="I33" s="37"/>
    </row>
    <row r="34" spans="1:9" ht="33" customHeight="1">
      <c r="A34" s="36" t="s">
        <v>921</v>
      </c>
      <c r="B34" s="35" t="s">
        <v>424</v>
      </c>
      <c r="C34" s="34" t="s">
        <v>414</v>
      </c>
      <c r="D34" s="33" t="s">
        <v>837</v>
      </c>
      <c r="E34" s="33">
        <v>112.2</v>
      </c>
      <c r="F34" s="58"/>
      <c r="G34" s="31">
        <f t="shared" si="0"/>
        <v>0</v>
      </c>
      <c r="H34" s="38"/>
      <c r="I34" s="37"/>
    </row>
    <row r="35" spans="1:9" ht="33" customHeight="1">
      <c r="A35" s="36" t="s">
        <v>921</v>
      </c>
      <c r="B35" s="35" t="s">
        <v>426</v>
      </c>
      <c r="C35" s="34" t="s">
        <v>416</v>
      </c>
      <c r="D35" s="33" t="s">
        <v>837</v>
      </c>
      <c r="E35" s="33">
        <v>96.1</v>
      </c>
      <c r="F35" s="58"/>
      <c r="G35" s="31">
        <f t="shared" si="0"/>
        <v>0</v>
      </c>
      <c r="H35" s="38"/>
      <c r="I35" s="37"/>
    </row>
    <row r="36" spans="1:9" ht="33" customHeight="1">
      <c r="A36" s="36" t="s">
        <v>921</v>
      </c>
      <c r="B36" s="35" t="s">
        <v>428</v>
      </c>
      <c r="C36" s="34" t="s">
        <v>417</v>
      </c>
      <c r="D36" s="33" t="s">
        <v>837</v>
      </c>
      <c r="E36" s="33">
        <v>3.6</v>
      </c>
      <c r="F36" s="58"/>
      <c r="G36" s="31">
        <f t="shared" si="0"/>
        <v>0</v>
      </c>
      <c r="H36" s="38"/>
      <c r="I36" s="37"/>
    </row>
    <row r="37" spans="1:9" ht="33" customHeight="1">
      <c r="A37" s="36" t="s">
        <v>921</v>
      </c>
      <c r="B37" s="35" t="s">
        <v>429</v>
      </c>
      <c r="C37" s="34" t="s">
        <v>419</v>
      </c>
      <c r="D37" s="33" t="s">
        <v>837</v>
      </c>
      <c r="E37" s="33">
        <v>2.2999999999999998</v>
      </c>
      <c r="F37" s="58"/>
      <c r="G37" s="31">
        <f t="shared" si="0"/>
        <v>0</v>
      </c>
      <c r="H37" s="38"/>
      <c r="I37" s="37"/>
    </row>
    <row r="38" spans="1:9" ht="33" customHeight="1">
      <c r="A38" s="36" t="s">
        <v>921</v>
      </c>
      <c r="B38" s="35" t="s">
        <v>923</v>
      </c>
      <c r="C38" s="34" t="s">
        <v>420</v>
      </c>
      <c r="D38" s="33" t="s">
        <v>837</v>
      </c>
      <c r="E38" s="33">
        <v>5.88</v>
      </c>
      <c r="F38" s="58"/>
      <c r="G38" s="31">
        <f t="shared" si="0"/>
        <v>0</v>
      </c>
      <c r="H38" s="38"/>
      <c r="I38" s="37"/>
    </row>
    <row r="39" spans="1:9" ht="33" customHeight="1">
      <c r="A39" s="36" t="s">
        <v>921</v>
      </c>
      <c r="B39" s="35" t="s">
        <v>924</v>
      </c>
      <c r="C39" s="34" t="s">
        <v>925</v>
      </c>
      <c r="D39" s="33" t="s">
        <v>20</v>
      </c>
      <c r="E39" s="33">
        <v>12</v>
      </c>
      <c r="F39" s="58"/>
      <c r="G39" s="31">
        <f t="shared" si="0"/>
        <v>0</v>
      </c>
      <c r="H39" s="32" t="s">
        <v>203</v>
      </c>
      <c r="I39" s="30">
        <f>ROUND(SUM(G33:G39),2)</f>
        <v>0</v>
      </c>
    </row>
    <row r="40" spans="1:9" ht="33" customHeight="1">
      <c r="A40" s="36" t="s">
        <v>926</v>
      </c>
      <c r="B40" s="35" t="s">
        <v>432</v>
      </c>
      <c r="C40" s="34" t="s">
        <v>927</v>
      </c>
      <c r="D40" s="33" t="s">
        <v>837</v>
      </c>
      <c r="E40" s="33">
        <v>46</v>
      </c>
      <c r="F40" s="58"/>
      <c r="G40" s="31">
        <f t="shared" si="0"/>
        <v>0</v>
      </c>
      <c r="H40" s="38"/>
      <c r="I40" s="37"/>
    </row>
    <row r="41" spans="1:9" ht="33" customHeight="1">
      <c r="A41" s="36" t="s">
        <v>926</v>
      </c>
      <c r="B41" s="35" t="s">
        <v>554</v>
      </c>
      <c r="C41" s="34" t="s">
        <v>928</v>
      </c>
      <c r="D41" s="33" t="s">
        <v>837</v>
      </c>
      <c r="E41" s="33">
        <v>64</v>
      </c>
      <c r="F41" s="58"/>
      <c r="G41" s="31">
        <f t="shared" si="0"/>
        <v>0</v>
      </c>
      <c r="H41" s="38"/>
      <c r="I41" s="37"/>
    </row>
    <row r="42" spans="1:9" ht="33" customHeight="1">
      <c r="A42" s="36" t="s">
        <v>926</v>
      </c>
      <c r="B42" s="35" t="s">
        <v>929</v>
      </c>
      <c r="C42" s="34" t="s">
        <v>930</v>
      </c>
      <c r="D42" s="33" t="s">
        <v>837</v>
      </c>
      <c r="E42" s="33">
        <v>64</v>
      </c>
      <c r="F42" s="58"/>
      <c r="G42" s="31">
        <f t="shared" si="0"/>
        <v>0</v>
      </c>
      <c r="H42" s="38"/>
      <c r="I42" s="37"/>
    </row>
    <row r="43" spans="1:9" ht="33" customHeight="1">
      <c r="A43" s="36" t="s">
        <v>926</v>
      </c>
      <c r="B43" s="35" t="s">
        <v>931</v>
      </c>
      <c r="C43" s="34" t="s">
        <v>932</v>
      </c>
      <c r="D43" s="33" t="s">
        <v>20</v>
      </c>
      <c r="E43" s="33">
        <v>14</v>
      </c>
      <c r="F43" s="58"/>
      <c r="G43" s="31">
        <f t="shared" si="0"/>
        <v>0</v>
      </c>
      <c r="H43" s="31" t="s">
        <v>434</v>
      </c>
      <c r="I43" s="30">
        <f>ROUND(SUM(G40:G43),2)</f>
        <v>0</v>
      </c>
    </row>
    <row r="44" spans="1:9" ht="33" customHeight="1">
      <c r="A44" s="36" t="s">
        <v>933</v>
      </c>
      <c r="B44" s="35" t="s">
        <v>436</v>
      </c>
      <c r="C44" s="34" t="s">
        <v>930</v>
      </c>
      <c r="D44" s="33" t="s">
        <v>837</v>
      </c>
      <c r="E44" s="33">
        <v>4.4000000000000004</v>
      </c>
      <c r="F44" s="58"/>
      <c r="G44" s="31">
        <f t="shared" si="0"/>
        <v>0</v>
      </c>
      <c r="H44" s="38"/>
      <c r="I44" s="37"/>
    </row>
    <row r="45" spans="1:9" ht="33" customHeight="1">
      <c r="A45" s="36" t="s">
        <v>933</v>
      </c>
      <c r="B45" s="35" t="s">
        <v>437</v>
      </c>
      <c r="C45" s="34" t="s">
        <v>932</v>
      </c>
      <c r="D45" s="33" t="s">
        <v>20</v>
      </c>
      <c r="E45" s="33">
        <v>38</v>
      </c>
      <c r="F45" s="58"/>
      <c r="G45" s="31">
        <f t="shared" si="0"/>
        <v>0</v>
      </c>
      <c r="H45" s="31" t="s">
        <v>443</v>
      </c>
      <c r="I45" s="30">
        <f>ROUND(SUM(G44:G45),2)</f>
        <v>0</v>
      </c>
    </row>
    <row r="46" spans="1:9" ht="33" customHeight="1">
      <c r="A46" s="36" t="s">
        <v>934</v>
      </c>
      <c r="B46" s="35" t="s">
        <v>445</v>
      </c>
      <c r="C46" s="34" t="s">
        <v>935</v>
      </c>
      <c r="D46" s="33" t="s">
        <v>936</v>
      </c>
      <c r="E46" s="33">
        <v>0.7</v>
      </c>
      <c r="F46" s="58"/>
      <c r="G46" s="31">
        <f t="shared" si="0"/>
        <v>0</v>
      </c>
      <c r="H46" s="38"/>
      <c r="I46" s="37"/>
    </row>
    <row r="47" spans="1:9" ht="33" customHeight="1">
      <c r="A47" s="36" t="s">
        <v>934</v>
      </c>
      <c r="B47" s="35" t="s">
        <v>447</v>
      </c>
      <c r="C47" s="34" t="s">
        <v>937</v>
      </c>
      <c r="D47" s="33" t="s">
        <v>938</v>
      </c>
      <c r="E47" s="33">
        <v>1.6</v>
      </c>
      <c r="F47" s="58"/>
      <c r="G47" s="31">
        <f t="shared" si="0"/>
        <v>0</v>
      </c>
      <c r="H47" s="38"/>
      <c r="I47" s="37"/>
    </row>
    <row r="48" spans="1:9" ht="33" customHeight="1">
      <c r="A48" s="36" t="s">
        <v>934</v>
      </c>
      <c r="B48" s="35" t="s">
        <v>448</v>
      </c>
      <c r="C48" s="34" t="s">
        <v>939</v>
      </c>
      <c r="D48" s="33" t="s">
        <v>837</v>
      </c>
      <c r="E48" s="33">
        <v>1.6</v>
      </c>
      <c r="F48" s="58"/>
      <c r="G48" s="31">
        <f t="shared" si="0"/>
        <v>0</v>
      </c>
      <c r="H48" s="38"/>
      <c r="I48" s="37"/>
    </row>
    <row r="49" spans="1:9" ht="33" customHeight="1">
      <c r="A49" s="36" t="s">
        <v>934</v>
      </c>
      <c r="B49" s="35" t="s">
        <v>450</v>
      </c>
      <c r="C49" s="34" t="s">
        <v>940</v>
      </c>
      <c r="D49" s="33" t="s">
        <v>837</v>
      </c>
      <c r="E49" s="33">
        <v>1.6</v>
      </c>
      <c r="F49" s="58"/>
      <c r="G49" s="31">
        <f t="shared" si="0"/>
        <v>0</v>
      </c>
      <c r="H49" s="38"/>
      <c r="I49" s="37"/>
    </row>
    <row r="50" spans="1:9" ht="33" customHeight="1">
      <c r="A50" s="36" t="s">
        <v>934</v>
      </c>
      <c r="B50" s="35" t="s">
        <v>941</v>
      </c>
      <c r="C50" s="34" t="s">
        <v>942</v>
      </c>
      <c r="D50" s="33" t="s">
        <v>837</v>
      </c>
      <c r="E50" s="33">
        <v>1.6</v>
      </c>
      <c r="F50" s="58"/>
      <c r="G50" s="31">
        <f t="shared" si="0"/>
        <v>0</v>
      </c>
      <c r="H50" s="38"/>
      <c r="I50" s="37"/>
    </row>
    <row r="51" spans="1:9" ht="33" customHeight="1">
      <c r="A51" s="36" t="s">
        <v>934</v>
      </c>
      <c r="B51" s="35" t="s">
        <v>943</v>
      </c>
      <c r="C51" s="34" t="s">
        <v>944</v>
      </c>
      <c r="D51" s="33" t="s">
        <v>837</v>
      </c>
      <c r="E51" s="33">
        <v>1.6</v>
      </c>
      <c r="F51" s="58"/>
      <c r="G51" s="31">
        <f t="shared" si="0"/>
        <v>0</v>
      </c>
      <c r="H51" s="38"/>
      <c r="I51" s="37"/>
    </row>
    <row r="52" spans="1:9" ht="33" customHeight="1">
      <c r="A52" s="36" t="s">
        <v>934</v>
      </c>
      <c r="B52" s="35" t="s">
        <v>945</v>
      </c>
      <c r="C52" s="34" t="s">
        <v>930</v>
      </c>
      <c r="D52" s="33" t="s">
        <v>837</v>
      </c>
      <c r="E52" s="33">
        <v>1.6</v>
      </c>
      <c r="F52" s="58"/>
      <c r="G52" s="31">
        <f t="shared" si="0"/>
        <v>0</v>
      </c>
      <c r="H52" s="38"/>
      <c r="I52" s="37"/>
    </row>
    <row r="53" spans="1:9" ht="33" customHeight="1">
      <c r="A53" s="36" t="s">
        <v>934</v>
      </c>
      <c r="B53" s="35" t="s">
        <v>946</v>
      </c>
      <c r="C53" s="34" t="s">
        <v>935</v>
      </c>
      <c r="D53" s="33" t="s">
        <v>936</v>
      </c>
      <c r="E53" s="33">
        <v>1.5</v>
      </c>
      <c r="F53" s="58"/>
      <c r="G53" s="31">
        <f t="shared" si="0"/>
        <v>0</v>
      </c>
      <c r="H53" s="38"/>
      <c r="I53" s="37"/>
    </row>
    <row r="54" spans="1:9" ht="33" customHeight="1">
      <c r="A54" s="36" t="s">
        <v>934</v>
      </c>
      <c r="B54" s="35" t="s">
        <v>947</v>
      </c>
      <c r="C54" s="34" t="s">
        <v>937</v>
      </c>
      <c r="D54" s="33" t="s">
        <v>938</v>
      </c>
      <c r="E54" s="33">
        <v>3.5</v>
      </c>
      <c r="F54" s="58"/>
      <c r="G54" s="31">
        <f t="shared" si="0"/>
        <v>0</v>
      </c>
      <c r="H54" s="38"/>
      <c r="I54" s="37"/>
    </row>
    <row r="55" spans="1:9" ht="33" customHeight="1">
      <c r="A55" s="36" t="s">
        <v>934</v>
      </c>
      <c r="B55" s="35" t="s">
        <v>948</v>
      </c>
      <c r="C55" s="34" t="s">
        <v>949</v>
      </c>
      <c r="D55" s="33" t="s">
        <v>837</v>
      </c>
      <c r="E55" s="33">
        <v>3.5</v>
      </c>
      <c r="F55" s="58"/>
      <c r="G55" s="31">
        <f t="shared" si="0"/>
        <v>0</v>
      </c>
      <c r="H55" s="31" t="s">
        <v>452</v>
      </c>
      <c r="I55" s="30">
        <f>ROUND(SUM(G46:G55),2)</f>
        <v>0</v>
      </c>
    </row>
    <row r="56" spans="1:9" ht="33" customHeight="1">
      <c r="A56" s="36" t="s">
        <v>567</v>
      </c>
      <c r="B56" s="35" t="s">
        <v>454</v>
      </c>
      <c r="C56" s="34" t="s">
        <v>950</v>
      </c>
      <c r="D56" s="33" t="s">
        <v>52</v>
      </c>
      <c r="E56" s="33">
        <v>2</v>
      </c>
      <c r="F56" s="58"/>
      <c r="G56" s="31">
        <f t="shared" si="0"/>
        <v>0</v>
      </c>
      <c r="H56" s="51"/>
      <c r="I56" s="51"/>
    </row>
    <row r="57" spans="1:9" ht="33" customHeight="1">
      <c r="A57" s="36" t="s">
        <v>567</v>
      </c>
      <c r="B57" s="35" t="s">
        <v>456</v>
      </c>
      <c r="C57" s="34" t="s">
        <v>951</v>
      </c>
      <c r="D57" s="33" t="s">
        <v>52</v>
      </c>
      <c r="E57" s="33">
        <v>6</v>
      </c>
      <c r="F57" s="58"/>
      <c r="G57" s="31">
        <f t="shared" si="0"/>
        <v>0</v>
      </c>
      <c r="H57" s="51"/>
      <c r="I57" s="51"/>
    </row>
    <row r="58" spans="1:9" ht="33" customHeight="1">
      <c r="A58" s="36" t="s">
        <v>567</v>
      </c>
      <c r="B58" s="35" t="s">
        <v>568</v>
      </c>
      <c r="C58" s="34" t="s">
        <v>952</v>
      </c>
      <c r="D58" s="33" t="s">
        <v>52</v>
      </c>
      <c r="E58" s="33">
        <v>1</v>
      </c>
      <c r="F58" s="58"/>
      <c r="G58" s="31">
        <f t="shared" si="0"/>
        <v>0</v>
      </c>
      <c r="H58" s="51"/>
      <c r="I58" s="51"/>
    </row>
    <row r="59" spans="1:9" ht="33" customHeight="1">
      <c r="A59" s="36" t="s">
        <v>567</v>
      </c>
      <c r="B59" s="35" t="s">
        <v>569</v>
      </c>
      <c r="C59" s="34" t="s">
        <v>953</v>
      </c>
      <c r="D59" s="33" t="s">
        <v>52</v>
      </c>
      <c r="E59" s="33">
        <v>10</v>
      </c>
      <c r="F59" s="58"/>
      <c r="G59" s="31">
        <f t="shared" si="0"/>
        <v>0</v>
      </c>
      <c r="H59" s="51"/>
      <c r="I59" s="51"/>
    </row>
    <row r="60" spans="1:9" ht="33" customHeight="1">
      <c r="A60" s="36" t="s">
        <v>567</v>
      </c>
      <c r="B60" s="35" t="s">
        <v>571</v>
      </c>
      <c r="C60" s="34" t="s">
        <v>486</v>
      </c>
      <c r="D60" s="33" t="s">
        <v>837</v>
      </c>
      <c r="E60" s="33">
        <v>15</v>
      </c>
      <c r="F60" s="58"/>
      <c r="G60" s="31">
        <f t="shared" si="0"/>
        <v>0</v>
      </c>
      <c r="H60" s="31" t="s">
        <v>458</v>
      </c>
      <c r="I60" s="30">
        <f>ROUND(SUM(G56:G60),2)</f>
        <v>0</v>
      </c>
    </row>
    <row r="61" spans="1:9" ht="45" customHeight="1">
      <c r="A61" s="36" t="s">
        <v>572</v>
      </c>
      <c r="B61" s="35" t="s">
        <v>573</v>
      </c>
      <c r="C61" s="34" t="s">
        <v>455</v>
      </c>
      <c r="D61" s="33" t="s">
        <v>49</v>
      </c>
      <c r="E61" s="33">
        <v>1</v>
      </c>
      <c r="F61" s="58"/>
      <c r="G61" s="31">
        <f t="shared" si="0"/>
        <v>0</v>
      </c>
      <c r="H61" s="31" t="s">
        <v>574</v>
      </c>
      <c r="I61" s="30">
        <f>ROUND(SUM(G61),2)</f>
        <v>0</v>
      </c>
    </row>
    <row r="62" spans="1:9" ht="71.25" customHeight="1">
      <c r="A62" s="28"/>
      <c r="B62" s="29"/>
      <c r="C62" s="28"/>
      <c r="D62" s="27"/>
      <c r="E62" s="27"/>
      <c r="F62" s="26" t="s">
        <v>600</v>
      </c>
      <c r="G62" s="25">
        <f>SUM(G6:G61)</f>
        <v>0</v>
      </c>
      <c r="H62" s="24"/>
      <c r="I62" s="24"/>
    </row>
  </sheetData>
  <mergeCells count="3">
    <mergeCell ref="A1:G1"/>
    <mergeCell ref="A3:G3"/>
    <mergeCell ref="A4:G4"/>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76E39-5F84-4A8C-BBA4-1EFFE219FF0E}">
  <sheetPr>
    <tabColor rgb="FFFF0000"/>
  </sheetPr>
  <dimension ref="A1:J44"/>
  <sheetViews>
    <sheetView topLeftCell="F41" zoomScaleNormal="100" workbookViewId="0">
      <selection activeCell="C6" sqref="C6:E43"/>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954</v>
      </c>
      <c r="B3" s="453"/>
      <c r="C3" s="453"/>
      <c r="D3" s="453"/>
      <c r="E3" s="453"/>
      <c r="F3" s="453"/>
      <c r="G3" s="453"/>
      <c r="H3" s="45"/>
      <c r="I3" s="45"/>
    </row>
    <row r="4" spans="1:9" ht="33" customHeight="1">
      <c r="A4" s="453" t="s">
        <v>243</v>
      </c>
      <c r="B4" s="453"/>
      <c r="C4" s="453"/>
      <c r="D4" s="453"/>
      <c r="E4" s="453"/>
      <c r="F4" s="453"/>
      <c r="G4" s="453"/>
      <c r="H4" s="45"/>
      <c r="I4" s="45"/>
    </row>
    <row r="5" spans="1:9" ht="33" customHeight="1">
      <c r="A5" s="44" t="s">
        <v>2</v>
      </c>
      <c r="B5" s="62" t="s">
        <v>3</v>
      </c>
      <c r="C5" s="65" t="s">
        <v>4</v>
      </c>
      <c r="D5" s="65" t="s">
        <v>5</v>
      </c>
      <c r="E5" s="66" t="s">
        <v>6</v>
      </c>
      <c r="F5" s="57" t="s">
        <v>244</v>
      </c>
      <c r="G5" s="42" t="s">
        <v>8</v>
      </c>
      <c r="H5" s="46"/>
      <c r="I5" s="46"/>
    </row>
    <row r="6" spans="1:9" ht="33" customHeight="1">
      <c r="A6" s="36" t="s">
        <v>245</v>
      </c>
      <c r="B6" s="63" t="s">
        <v>246</v>
      </c>
      <c r="C6" s="48" t="s">
        <v>247</v>
      </c>
      <c r="D6" s="49" t="s">
        <v>20</v>
      </c>
      <c r="E6" s="49">
        <v>19</v>
      </c>
      <c r="F6" s="57"/>
      <c r="G6" s="31">
        <f t="shared" ref="G6:G31" si="0">ROUND((E6*F6),2)</f>
        <v>0</v>
      </c>
      <c r="H6" s="46"/>
      <c r="I6" s="46"/>
    </row>
    <row r="7" spans="1:9" ht="33" customHeight="1">
      <c r="A7" s="36" t="s">
        <v>245</v>
      </c>
      <c r="B7" s="63" t="s">
        <v>248</v>
      </c>
      <c r="C7" s="48" t="s">
        <v>249</v>
      </c>
      <c r="D7" s="49" t="s">
        <v>20</v>
      </c>
      <c r="E7" s="49">
        <v>19</v>
      </c>
      <c r="F7" s="57"/>
      <c r="G7" s="31">
        <f t="shared" si="0"/>
        <v>0</v>
      </c>
      <c r="H7" s="46"/>
      <c r="I7" s="46"/>
    </row>
    <row r="8" spans="1:9" ht="33" customHeight="1">
      <c r="A8" s="36" t="s">
        <v>245</v>
      </c>
      <c r="B8" s="63" t="s">
        <v>250</v>
      </c>
      <c r="C8" s="48" t="s">
        <v>251</v>
      </c>
      <c r="D8" s="49" t="s">
        <v>20</v>
      </c>
      <c r="E8" s="49">
        <v>9</v>
      </c>
      <c r="F8" s="57"/>
      <c r="G8" s="31">
        <f t="shared" si="0"/>
        <v>0</v>
      </c>
      <c r="H8" s="46"/>
      <c r="I8" s="46"/>
    </row>
    <row r="9" spans="1:9" ht="33" customHeight="1">
      <c r="A9" s="36" t="s">
        <v>245</v>
      </c>
      <c r="B9" s="63" t="s">
        <v>252</v>
      </c>
      <c r="C9" s="48" t="s">
        <v>253</v>
      </c>
      <c r="D9" s="49" t="s">
        <v>20</v>
      </c>
      <c r="E9" s="49">
        <v>28</v>
      </c>
      <c r="F9" s="57"/>
      <c r="G9" s="31">
        <f t="shared" si="0"/>
        <v>0</v>
      </c>
      <c r="H9" s="46"/>
      <c r="I9" s="46"/>
    </row>
    <row r="10" spans="1:9" ht="33" customHeight="1">
      <c r="A10" s="36" t="s">
        <v>245</v>
      </c>
      <c r="B10" s="63" t="s">
        <v>254</v>
      </c>
      <c r="C10" s="48" t="s">
        <v>255</v>
      </c>
      <c r="D10" s="49" t="s">
        <v>20</v>
      </c>
      <c r="E10" s="49">
        <v>28</v>
      </c>
      <c r="F10" s="57"/>
      <c r="G10" s="31">
        <f t="shared" si="0"/>
        <v>0</v>
      </c>
      <c r="H10" s="46"/>
      <c r="I10" s="46"/>
    </row>
    <row r="11" spans="1:9" ht="33" customHeight="1">
      <c r="A11" s="36" t="s">
        <v>245</v>
      </c>
      <c r="B11" s="63" t="s">
        <v>256</v>
      </c>
      <c r="C11" s="48" t="s">
        <v>257</v>
      </c>
      <c r="D11" s="49" t="s">
        <v>52</v>
      </c>
      <c r="E11" s="49">
        <v>2</v>
      </c>
      <c r="F11" s="57"/>
      <c r="G11" s="31">
        <f t="shared" si="0"/>
        <v>0</v>
      </c>
      <c r="H11" s="46"/>
      <c r="I11" s="46"/>
    </row>
    <row r="12" spans="1:9" ht="33" customHeight="1">
      <c r="A12" s="36" t="s">
        <v>245</v>
      </c>
      <c r="B12" s="63" t="s">
        <v>258</v>
      </c>
      <c r="C12" s="48" t="s">
        <v>259</v>
      </c>
      <c r="D12" s="49" t="s">
        <v>52</v>
      </c>
      <c r="E12" s="49">
        <v>2</v>
      </c>
      <c r="F12" s="57"/>
      <c r="G12" s="31">
        <f t="shared" si="0"/>
        <v>0</v>
      </c>
      <c r="H12" s="46"/>
      <c r="I12" s="46"/>
    </row>
    <row r="13" spans="1:9" ht="33" customHeight="1">
      <c r="A13" s="36" t="s">
        <v>245</v>
      </c>
      <c r="B13" s="63" t="s">
        <v>260</v>
      </c>
      <c r="C13" s="48" t="s">
        <v>261</v>
      </c>
      <c r="D13" s="49" t="s">
        <v>52</v>
      </c>
      <c r="E13" s="49">
        <v>2</v>
      </c>
      <c r="F13" s="57"/>
      <c r="G13" s="31">
        <f t="shared" si="0"/>
        <v>0</v>
      </c>
      <c r="H13" s="46"/>
      <c r="I13" s="46"/>
    </row>
    <row r="14" spans="1:9" ht="33" customHeight="1">
      <c r="A14" s="36" t="s">
        <v>245</v>
      </c>
      <c r="B14" s="63" t="s">
        <v>262</v>
      </c>
      <c r="C14" s="48" t="s">
        <v>263</v>
      </c>
      <c r="D14" s="49" t="s">
        <v>49</v>
      </c>
      <c r="E14" s="49">
        <v>2</v>
      </c>
      <c r="F14" s="57"/>
      <c r="G14" s="31">
        <f t="shared" si="0"/>
        <v>0</v>
      </c>
      <c r="H14" s="46"/>
      <c r="I14" s="46"/>
    </row>
    <row r="15" spans="1:9" ht="33" customHeight="1">
      <c r="A15" s="36" t="s">
        <v>245</v>
      </c>
      <c r="B15" s="63" t="s">
        <v>264</v>
      </c>
      <c r="C15" s="48" t="s">
        <v>265</v>
      </c>
      <c r="D15" s="49" t="s">
        <v>52</v>
      </c>
      <c r="E15" s="49">
        <v>2</v>
      </c>
      <c r="F15" s="57"/>
      <c r="G15" s="31">
        <f t="shared" si="0"/>
        <v>0</v>
      </c>
      <c r="H15" s="46"/>
      <c r="I15" s="46"/>
    </row>
    <row r="16" spans="1:9" ht="33" customHeight="1">
      <c r="A16" s="36" t="s">
        <v>245</v>
      </c>
      <c r="B16" s="63" t="s">
        <v>266</v>
      </c>
      <c r="C16" s="48" t="s">
        <v>267</v>
      </c>
      <c r="D16" s="49" t="s">
        <v>20</v>
      </c>
      <c r="E16" s="49">
        <v>47</v>
      </c>
      <c r="F16" s="57"/>
      <c r="G16" s="31">
        <f t="shared" si="0"/>
        <v>0</v>
      </c>
      <c r="H16" s="46"/>
      <c r="I16" s="46"/>
    </row>
    <row r="17" spans="1:10" ht="33" customHeight="1">
      <c r="A17" s="36" t="s">
        <v>245</v>
      </c>
      <c r="B17" s="63" t="s">
        <v>268</v>
      </c>
      <c r="C17" s="48" t="s">
        <v>269</v>
      </c>
      <c r="D17" s="49" t="s">
        <v>20</v>
      </c>
      <c r="E17" s="49">
        <v>18</v>
      </c>
      <c r="F17" s="57"/>
      <c r="G17" s="31">
        <f t="shared" si="0"/>
        <v>0</v>
      </c>
      <c r="H17" s="46"/>
      <c r="I17" s="46"/>
    </row>
    <row r="18" spans="1:10" ht="33" customHeight="1">
      <c r="A18" s="36" t="s">
        <v>245</v>
      </c>
      <c r="B18" s="63" t="s">
        <v>270</v>
      </c>
      <c r="C18" s="48" t="s">
        <v>273</v>
      </c>
      <c r="D18" s="49" t="s">
        <v>20</v>
      </c>
      <c r="E18" s="49">
        <v>14</v>
      </c>
      <c r="F18" s="57"/>
      <c r="G18" s="31">
        <f t="shared" si="0"/>
        <v>0</v>
      </c>
      <c r="H18" s="46"/>
      <c r="I18" s="46"/>
    </row>
    <row r="19" spans="1:10" ht="33" customHeight="1">
      <c r="A19" s="36" t="s">
        <v>245</v>
      </c>
      <c r="B19" s="63" t="s">
        <v>272</v>
      </c>
      <c r="C19" s="48" t="s">
        <v>275</v>
      </c>
      <c r="D19" s="49" t="s">
        <v>52</v>
      </c>
      <c r="E19" s="49">
        <v>6</v>
      </c>
      <c r="F19" s="57"/>
      <c r="G19" s="31">
        <f t="shared" si="0"/>
        <v>0</v>
      </c>
      <c r="H19" s="46"/>
      <c r="I19" s="46"/>
    </row>
    <row r="20" spans="1:10" ht="33" customHeight="1">
      <c r="A20" s="36" t="s">
        <v>245</v>
      </c>
      <c r="B20" s="63" t="s">
        <v>274</v>
      </c>
      <c r="C20" s="48" t="s">
        <v>56</v>
      </c>
      <c r="D20" s="49" t="s">
        <v>52</v>
      </c>
      <c r="E20" s="49">
        <v>5</v>
      </c>
      <c r="F20" s="57"/>
      <c r="G20" s="31">
        <f t="shared" si="0"/>
        <v>0</v>
      </c>
      <c r="H20" s="46"/>
      <c r="I20" s="46"/>
    </row>
    <row r="21" spans="1:10" ht="33" customHeight="1">
      <c r="A21" s="36" t="s">
        <v>245</v>
      </c>
      <c r="B21" s="63" t="s">
        <v>276</v>
      </c>
      <c r="C21" s="48" t="s">
        <v>278</v>
      </c>
      <c r="D21" s="49" t="s">
        <v>49</v>
      </c>
      <c r="E21" s="49">
        <v>1</v>
      </c>
      <c r="F21" s="57"/>
      <c r="G21" s="31">
        <f t="shared" si="0"/>
        <v>0</v>
      </c>
      <c r="H21" s="46"/>
      <c r="I21" s="46"/>
    </row>
    <row r="22" spans="1:10" ht="33" customHeight="1">
      <c r="A22" s="36" t="s">
        <v>245</v>
      </c>
      <c r="B22" s="63" t="s">
        <v>277</v>
      </c>
      <c r="C22" s="48" t="s">
        <v>280</v>
      </c>
      <c r="D22" s="49" t="s">
        <v>49</v>
      </c>
      <c r="E22" s="49">
        <v>2</v>
      </c>
      <c r="F22" s="57"/>
      <c r="G22" s="31">
        <f t="shared" si="0"/>
        <v>0</v>
      </c>
      <c r="H22" s="46"/>
      <c r="I22" s="46"/>
    </row>
    <row r="23" spans="1:10" ht="33" customHeight="1">
      <c r="A23" s="36" t="s">
        <v>245</v>
      </c>
      <c r="B23" s="63" t="s">
        <v>279</v>
      </c>
      <c r="C23" s="48" t="s">
        <v>60</v>
      </c>
      <c r="D23" s="49" t="s">
        <v>49</v>
      </c>
      <c r="E23" s="49">
        <v>1</v>
      </c>
      <c r="F23" s="57"/>
      <c r="G23" s="31">
        <f t="shared" si="0"/>
        <v>0</v>
      </c>
      <c r="H23" s="46"/>
      <c r="I23" s="46"/>
    </row>
    <row r="24" spans="1:10" ht="33" customHeight="1">
      <c r="A24" s="36" t="s">
        <v>245</v>
      </c>
      <c r="B24" s="63" t="s">
        <v>281</v>
      </c>
      <c r="C24" s="48" t="s">
        <v>283</v>
      </c>
      <c r="D24" s="49" t="s">
        <v>49</v>
      </c>
      <c r="E24" s="49">
        <v>1</v>
      </c>
      <c r="F24" s="57"/>
      <c r="G24" s="31">
        <f t="shared" si="0"/>
        <v>0</v>
      </c>
      <c r="H24" s="46"/>
      <c r="I24" s="46"/>
    </row>
    <row r="25" spans="1:10" ht="33" customHeight="1">
      <c r="A25" s="36" t="s">
        <v>245</v>
      </c>
      <c r="B25" s="63" t="s">
        <v>282</v>
      </c>
      <c r="C25" s="48" t="s">
        <v>285</v>
      </c>
      <c r="D25" s="49" t="s">
        <v>49</v>
      </c>
      <c r="E25" s="49">
        <v>1</v>
      </c>
      <c r="F25" s="57"/>
      <c r="G25" s="31">
        <f t="shared" si="0"/>
        <v>0</v>
      </c>
      <c r="H25" s="46"/>
      <c r="I25" s="46"/>
    </row>
    <row r="26" spans="1:10" ht="33" customHeight="1">
      <c r="A26" s="36" t="s">
        <v>245</v>
      </c>
      <c r="B26" s="63" t="s">
        <v>284</v>
      </c>
      <c r="C26" s="48" t="s">
        <v>287</v>
      </c>
      <c r="D26" s="49" t="s">
        <v>124</v>
      </c>
      <c r="E26" s="50">
        <v>5</v>
      </c>
      <c r="F26" s="57"/>
      <c r="G26" s="31">
        <f t="shared" si="0"/>
        <v>0</v>
      </c>
      <c r="H26" s="46"/>
      <c r="I26" s="46"/>
    </row>
    <row r="27" spans="1:10" ht="33" customHeight="1">
      <c r="A27" s="36" t="s">
        <v>245</v>
      </c>
      <c r="B27" s="63" t="s">
        <v>286</v>
      </c>
      <c r="C27" s="48" t="s">
        <v>372</v>
      </c>
      <c r="D27" s="49" t="s">
        <v>124</v>
      </c>
      <c r="E27" s="50">
        <v>0</v>
      </c>
      <c r="F27" s="57"/>
      <c r="G27" s="31">
        <f t="shared" si="0"/>
        <v>0</v>
      </c>
    </row>
    <row r="28" spans="1:10" ht="33" customHeight="1">
      <c r="A28" s="36" t="s">
        <v>245</v>
      </c>
      <c r="B28" s="63" t="s">
        <v>288</v>
      </c>
      <c r="C28" s="48" t="s">
        <v>895</v>
      </c>
      <c r="D28" s="49" t="s">
        <v>124</v>
      </c>
      <c r="E28" s="50">
        <v>0</v>
      </c>
      <c r="F28" s="57"/>
      <c r="G28" s="31">
        <f t="shared" si="0"/>
        <v>0</v>
      </c>
      <c r="H28" s="51"/>
      <c r="I28" s="51"/>
      <c r="J28" s="51"/>
    </row>
    <row r="29" spans="1:10" ht="33" customHeight="1">
      <c r="A29" s="36" t="s">
        <v>245</v>
      </c>
      <c r="B29" s="63" t="s">
        <v>290</v>
      </c>
      <c r="C29" s="48" t="s">
        <v>291</v>
      </c>
      <c r="D29" s="49" t="s">
        <v>49</v>
      </c>
      <c r="E29" s="49">
        <v>1</v>
      </c>
      <c r="F29" s="57"/>
      <c r="G29" s="31">
        <f t="shared" si="0"/>
        <v>0</v>
      </c>
      <c r="H29" s="52" t="s">
        <v>93</v>
      </c>
      <c r="I29" s="53">
        <f>ROUND(SUM(G6:G29),2)</f>
        <v>0</v>
      </c>
    </row>
    <row r="30" spans="1:10" ht="33" customHeight="1">
      <c r="A30" s="36" t="s">
        <v>292</v>
      </c>
      <c r="B30" s="64" t="s">
        <v>293</v>
      </c>
      <c r="C30" s="48" t="s">
        <v>294</v>
      </c>
      <c r="D30" s="49" t="s">
        <v>49</v>
      </c>
      <c r="E30" s="49">
        <v>1</v>
      </c>
      <c r="F30" s="57"/>
      <c r="G30" s="31">
        <f t="shared" si="0"/>
        <v>0</v>
      </c>
      <c r="H30" s="54"/>
      <c r="I30" s="55"/>
    </row>
    <row r="31" spans="1:10" ht="33" customHeight="1">
      <c r="A31" s="36" t="s">
        <v>292</v>
      </c>
      <c r="B31" s="64" t="s">
        <v>295</v>
      </c>
      <c r="C31" s="48" t="s">
        <v>296</v>
      </c>
      <c r="D31" s="49" t="s">
        <v>52</v>
      </c>
      <c r="E31" s="49">
        <v>2</v>
      </c>
      <c r="F31" s="57"/>
      <c r="G31" s="31">
        <f t="shared" si="0"/>
        <v>0</v>
      </c>
      <c r="H31" s="52" t="s">
        <v>110</v>
      </c>
      <c r="I31" s="53">
        <f>ROUND(SUM(G30:G31),2)</f>
        <v>0</v>
      </c>
    </row>
    <row r="32" spans="1:10" ht="33" customHeight="1">
      <c r="A32" s="36" t="s">
        <v>297</v>
      </c>
      <c r="B32" s="64" t="s">
        <v>298</v>
      </c>
      <c r="C32" s="48" t="s">
        <v>299</v>
      </c>
      <c r="D32" s="49" t="s">
        <v>20</v>
      </c>
      <c r="E32" s="49">
        <v>19</v>
      </c>
      <c r="F32" s="58"/>
      <c r="G32" s="31">
        <f>ROUND((E32*F32),2)</f>
        <v>0</v>
      </c>
      <c r="H32" s="46"/>
      <c r="I32" s="46"/>
    </row>
    <row r="33" spans="1:9" ht="33" customHeight="1">
      <c r="A33" s="36" t="s">
        <v>297</v>
      </c>
      <c r="B33" s="64" t="s">
        <v>300</v>
      </c>
      <c r="C33" s="48" t="s">
        <v>301</v>
      </c>
      <c r="D33" s="49" t="s">
        <v>20</v>
      </c>
      <c r="E33" s="49">
        <v>28</v>
      </c>
      <c r="F33" s="58"/>
      <c r="G33" s="31">
        <f t="shared" ref="G33:G43" si="1">ROUND((E33*F33),2)</f>
        <v>0</v>
      </c>
      <c r="H33" s="46"/>
      <c r="I33" s="46"/>
    </row>
    <row r="34" spans="1:9" ht="33" customHeight="1">
      <c r="A34" s="36" t="s">
        <v>297</v>
      </c>
      <c r="B34" s="64" t="s">
        <v>302</v>
      </c>
      <c r="C34" s="48" t="s">
        <v>303</v>
      </c>
      <c r="D34" s="49" t="s">
        <v>20</v>
      </c>
      <c r="E34" s="49">
        <v>28</v>
      </c>
      <c r="F34" s="58"/>
      <c r="G34" s="31">
        <f t="shared" si="1"/>
        <v>0</v>
      </c>
      <c r="H34" s="46"/>
      <c r="I34" s="46"/>
    </row>
    <row r="35" spans="1:9" ht="33" customHeight="1">
      <c r="A35" s="36" t="s">
        <v>297</v>
      </c>
      <c r="B35" s="64" t="s">
        <v>304</v>
      </c>
      <c r="C35" s="48" t="s">
        <v>305</v>
      </c>
      <c r="D35" s="49" t="s">
        <v>20</v>
      </c>
      <c r="E35" s="49">
        <v>65</v>
      </c>
      <c r="F35" s="58"/>
      <c r="G35" s="31">
        <f t="shared" si="1"/>
        <v>0</v>
      </c>
      <c r="H35" s="46"/>
      <c r="I35" s="46"/>
    </row>
    <row r="36" spans="1:9" ht="33" customHeight="1">
      <c r="A36" s="36" t="s">
        <v>297</v>
      </c>
      <c r="B36" s="64" t="s">
        <v>306</v>
      </c>
      <c r="C36" s="48" t="s">
        <v>307</v>
      </c>
      <c r="D36" s="49" t="s">
        <v>20</v>
      </c>
      <c r="E36" s="49">
        <v>14</v>
      </c>
      <c r="F36" s="58"/>
      <c r="G36" s="31">
        <f t="shared" si="1"/>
        <v>0</v>
      </c>
      <c r="H36" s="46"/>
      <c r="I36" s="46"/>
    </row>
    <row r="37" spans="1:9" ht="33" customHeight="1">
      <c r="A37" s="36" t="s">
        <v>297</v>
      </c>
      <c r="B37" s="64" t="s">
        <v>308</v>
      </c>
      <c r="C37" s="48" t="s">
        <v>309</v>
      </c>
      <c r="D37" s="49" t="s">
        <v>52</v>
      </c>
      <c r="E37" s="49">
        <v>6</v>
      </c>
      <c r="F37" s="58"/>
      <c r="G37" s="31">
        <f t="shared" si="1"/>
        <v>0</v>
      </c>
      <c r="H37" s="46"/>
      <c r="I37" s="46"/>
    </row>
    <row r="38" spans="1:9" ht="33" customHeight="1">
      <c r="A38" s="36" t="s">
        <v>297</v>
      </c>
      <c r="B38" s="64" t="s">
        <v>310</v>
      </c>
      <c r="C38" s="48" t="s">
        <v>311</v>
      </c>
      <c r="D38" s="49" t="s">
        <v>49</v>
      </c>
      <c r="E38" s="49">
        <v>2</v>
      </c>
      <c r="F38" s="58"/>
      <c r="G38" s="31">
        <f t="shared" si="1"/>
        <v>0</v>
      </c>
      <c r="H38" s="54"/>
      <c r="I38" s="55"/>
    </row>
    <row r="39" spans="1:9" ht="47.25" customHeight="1">
      <c r="A39" s="36" t="s">
        <v>297</v>
      </c>
      <c r="B39" s="64" t="s">
        <v>312</v>
      </c>
      <c r="C39" s="48" t="s">
        <v>313</v>
      </c>
      <c r="D39" s="49" t="s">
        <v>49</v>
      </c>
      <c r="E39" s="49">
        <v>2</v>
      </c>
      <c r="F39" s="58"/>
      <c r="G39" s="31">
        <f t="shared" si="1"/>
        <v>0</v>
      </c>
      <c r="H39" s="54"/>
      <c r="I39" s="55"/>
    </row>
    <row r="40" spans="1:9" ht="47.25" customHeight="1">
      <c r="A40" s="36" t="s">
        <v>297</v>
      </c>
      <c r="B40" s="64" t="s">
        <v>314</v>
      </c>
      <c r="C40" s="48" t="s">
        <v>315</v>
      </c>
      <c r="D40" s="49" t="s">
        <v>52</v>
      </c>
      <c r="E40" s="49">
        <v>2</v>
      </c>
      <c r="F40" s="58"/>
      <c r="G40" s="31">
        <f t="shared" si="1"/>
        <v>0</v>
      </c>
      <c r="H40" s="54"/>
      <c r="I40" s="55"/>
    </row>
    <row r="41" spans="1:9" ht="60" customHeight="1">
      <c r="A41" s="36" t="s">
        <v>297</v>
      </c>
      <c r="B41" s="64" t="s">
        <v>316</v>
      </c>
      <c r="C41" s="56" t="s">
        <v>896</v>
      </c>
      <c r="D41" s="49" t="s">
        <v>49</v>
      </c>
      <c r="E41" s="49">
        <v>2</v>
      </c>
      <c r="F41" s="58"/>
      <c r="G41" s="31">
        <f t="shared" si="1"/>
        <v>0</v>
      </c>
      <c r="H41" s="54"/>
      <c r="I41" s="55"/>
    </row>
    <row r="42" spans="1:9" ht="82.8">
      <c r="A42" s="36" t="s">
        <v>297</v>
      </c>
      <c r="B42" s="64" t="s">
        <v>320</v>
      </c>
      <c r="C42" s="56" t="s">
        <v>897</v>
      </c>
      <c r="D42" s="49" t="s">
        <v>49</v>
      </c>
      <c r="E42" s="49">
        <v>1</v>
      </c>
      <c r="F42" s="58"/>
      <c r="G42" s="31">
        <f t="shared" si="1"/>
        <v>0</v>
      </c>
      <c r="H42" s="54"/>
      <c r="I42" s="55"/>
    </row>
    <row r="43" spans="1:9" ht="82.8">
      <c r="A43" s="36" t="s">
        <v>297</v>
      </c>
      <c r="B43" s="64" t="s">
        <v>327</v>
      </c>
      <c r="C43" s="56" t="s">
        <v>898</v>
      </c>
      <c r="D43" s="49" t="s">
        <v>49</v>
      </c>
      <c r="E43" s="49">
        <v>2</v>
      </c>
      <c r="F43" s="58"/>
      <c r="G43" s="31">
        <f t="shared" si="1"/>
        <v>0</v>
      </c>
      <c r="H43" s="52" t="s">
        <v>333</v>
      </c>
      <c r="I43" s="53">
        <f>ROUND(SUM(G32:G43),2)</f>
        <v>0</v>
      </c>
    </row>
    <row r="44" spans="1:9" ht="71.25" customHeight="1">
      <c r="A44" s="28"/>
      <c r="B44" s="29"/>
      <c r="C44" s="28"/>
      <c r="D44" s="27"/>
      <c r="E44" s="27"/>
      <c r="F44" s="59" t="s">
        <v>540</v>
      </c>
      <c r="G44" s="60">
        <f>SUM(G6:G43)</f>
        <v>0</v>
      </c>
    </row>
  </sheetData>
  <mergeCells count="3">
    <mergeCell ref="A1:G1"/>
    <mergeCell ref="A3:G3"/>
    <mergeCell ref="A4:G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5983-40D9-442F-B57A-23C04B42592E}">
  <sheetPr>
    <tabColor theme="4"/>
  </sheetPr>
  <dimension ref="A1:I45"/>
  <sheetViews>
    <sheetView topLeftCell="F40"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954</v>
      </c>
      <c r="B3" s="453"/>
      <c r="C3" s="453"/>
      <c r="D3" s="453"/>
      <c r="E3" s="453"/>
      <c r="F3" s="453"/>
      <c r="G3" s="453"/>
      <c r="H3" s="24"/>
      <c r="I3" s="24"/>
    </row>
    <row r="4" spans="1:9" ht="33" customHeight="1">
      <c r="A4" s="453" t="s">
        <v>955</v>
      </c>
      <c r="B4" s="453"/>
      <c r="C4" s="453"/>
      <c r="D4" s="453"/>
      <c r="E4" s="453"/>
      <c r="F4" s="453"/>
      <c r="G4" s="453"/>
      <c r="H4" s="24"/>
      <c r="I4" s="24"/>
    </row>
    <row r="5" spans="1:9" ht="33" customHeight="1">
      <c r="A5" s="44" t="s">
        <v>2</v>
      </c>
      <c r="B5" s="44" t="s">
        <v>3</v>
      </c>
      <c r="C5" s="44" t="s">
        <v>4</v>
      </c>
      <c r="D5" s="44" t="s">
        <v>5</v>
      </c>
      <c r="E5" s="43" t="s">
        <v>6</v>
      </c>
      <c r="F5" s="42" t="s">
        <v>244</v>
      </c>
      <c r="G5" s="42" t="s">
        <v>8</v>
      </c>
      <c r="H5" s="39"/>
      <c r="I5" s="39"/>
    </row>
    <row r="6" spans="1:9" ht="33" customHeight="1">
      <c r="A6" s="36" t="s">
        <v>117</v>
      </c>
      <c r="B6" s="41" t="s">
        <v>246</v>
      </c>
      <c r="C6" s="34" t="s">
        <v>134</v>
      </c>
      <c r="D6" s="33" t="s">
        <v>49</v>
      </c>
      <c r="E6" s="33">
        <v>1</v>
      </c>
      <c r="F6" s="61"/>
      <c r="G6" s="31">
        <f>ROUND((E6*F6),2)</f>
        <v>0</v>
      </c>
      <c r="H6" s="39"/>
      <c r="I6" s="39"/>
    </row>
    <row r="7" spans="1:9" ht="33" customHeight="1">
      <c r="A7" s="36" t="s">
        <v>117</v>
      </c>
      <c r="B7" s="41" t="s">
        <v>248</v>
      </c>
      <c r="C7" s="34" t="s">
        <v>900</v>
      </c>
      <c r="D7" s="33" t="s">
        <v>52</v>
      </c>
      <c r="E7" s="33">
        <v>6</v>
      </c>
      <c r="F7" s="61"/>
      <c r="G7" s="31">
        <f t="shared" ref="G7:G44" si="0">ROUND((E7*F7),2)</f>
        <v>0</v>
      </c>
      <c r="H7" s="39"/>
      <c r="I7" s="39"/>
    </row>
    <row r="8" spans="1:9" ht="33" customHeight="1">
      <c r="A8" s="36" t="s">
        <v>117</v>
      </c>
      <c r="B8" s="41" t="s">
        <v>250</v>
      </c>
      <c r="C8" s="34" t="s">
        <v>901</v>
      </c>
      <c r="D8" s="33" t="s">
        <v>52</v>
      </c>
      <c r="E8" s="33">
        <v>2</v>
      </c>
      <c r="F8" s="61"/>
      <c r="G8" s="31">
        <f t="shared" si="0"/>
        <v>0</v>
      </c>
      <c r="H8" s="39"/>
      <c r="I8" s="39"/>
    </row>
    <row r="9" spans="1:9" ht="33" customHeight="1">
      <c r="A9" s="36" t="s">
        <v>117</v>
      </c>
      <c r="B9" s="41" t="s">
        <v>252</v>
      </c>
      <c r="C9" s="34" t="s">
        <v>383</v>
      </c>
      <c r="D9" s="33" t="s">
        <v>52</v>
      </c>
      <c r="E9" s="33">
        <v>4</v>
      </c>
      <c r="F9" s="61"/>
      <c r="G9" s="31">
        <f t="shared" si="0"/>
        <v>0</v>
      </c>
      <c r="H9" s="39"/>
      <c r="I9" s="39"/>
    </row>
    <row r="10" spans="1:9" ht="33" customHeight="1">
      <c r="A10" s="36" t="s">
        <v>117</v>
      </c>
      <c r="B10" s="41" t="s">
        <v>254</v>
      </c>
      <c r="C10" s="34" t="s">
        <v>902</v>
      </c>
      <c r="D10" s="33" t="s">
        <v>52</v>
      </c>
      <c r="E10" s="33">
        <v>1</v>
      </c>
      <c r="F10" s="61"/>
      <c r="G10" s="31">
        <f t="shared" si="0"/>
        <v>0</v>
      </c>
      <c r="H10" s="39"/>
      <c r="I10" s="39"/>
    </row>
    <row r="11" spans="1:9" ht="33" customHeight="1">
      <c r="A11" s="36" t="s">
        <v>117</v>
      </c>
      <c r="B11" s="41" t="s">
        <v>256</v>
      </c>
      <c r="C11" s="34" t="s">
        <v>905</v>
      </c>
      <c r="D11" s="33" t="s">
        <v>837</v>
      </c>
      <c r="E11" s="33">
        <v>132</v>
      </c>
      <c r="F11" s="61"/>
      <c r="G11" s="31">
        <f t="shared" si="0"/>
        <v>0</v>
      </c>
      <c r="H11" s="32" t="s">
        <v>93</v>
      </c>
      <c r="I11" s="30">
        <f>ROUND(SUM(G6:G11),2)</f>
        <v>0</v>
      </c>
    </row>
    <row r="12" spans="1:9" ht="33" customHeight="1">
      <c r="A12" s="36" t="s">
        <v>391</v>
      </c>
      <c r="B12" s="35" t="s">
        <v>293</v>
      </c>
      <c r="C12" s="34" t="s">
        <v>392</v>
      </c>
      <c r="D12" s="33" t="s">
        <v>904</v>
      </c>
      <c r="E12" s="33">
        <v>2</v>
      </c>
      <c r="F12" s="61"/>
      <c r="G12" s="31">
        <f t="shared" si="0"/>
        <v>0</v>
      </c>
      <c r="H12" s="38"/>
      <c r="I12" s="37"/>
    </row>
    <row r="13" spans="1:9" ht="33" customHeight="1">
      <c r="A13" s="36" t="s">
        <v>391</v>
      </c>
      <c r="B13" s="35" t="s">
        <v>295</v>
      </c>
      <c r="C13" s="34" t="s">
        <v>395</v>
      </c>
      <c r="D13" s="33" t="s">
        <v>904</v>
      </c>
      <c r="E13" s="33">
        <v>38</v>
      </c>
      <c r="F13" s="61"/>
      <c r="G13" s="31">
        <f t="shared" si="0"/>
        <v>0</v>
      </c>
      <c r="H13" s="38"/>
      <c r="I13" s="37"/>
    </row>
    <row r="14" spans="1:9" ht="33" customHeight="1">
      <c r="A14" s="36" t="s">
        <v>391</v>
      </c>
      <c r="B14" s="35" t="s">
        <v>396</v>
      </c>
      <c r="C14" s="34" t="s">
        <v>906</v>
      </c>
      <c r="D14" s="33" t="s">
        <v>904</v>
      </c>
      <c r="E14" s="33">
        <v>1</v>
      </c>
      <c r="F14" s="61"/>
      <c r="G14" s="31">
        <f t="shared" si="0"/>
        <v>0</v>
      </c>
      <c r="H14" s="38"/>
      <c r="I14" s="37"/>
    </row>
    <row r="15" spans="1:9" ht="33" customHeight="1">
      <c r="A15" s="36" t="s">
        <v>391</v>
      </c>
      <c r="B15" s="35" t="s">
        <v>907</v>
      </c>
      <c r="C15" s="34" t="s">
        <v>908</v>
      </c>
      <c r="D15" s="33" t="s">
        <v>904</v>
      </c>
      <c r="E15" s="33">
        <v>1</v>
      </c>
      <c r="F15" s="61"/>
      <c r="G15" s="31">
        <f t="shared" si="0"/>
        <v>0</v>
      </c>
      <c r="H15" s="38"/>
      <c r="I15" s="37"/>
    </row>
    <row r="16" spans="1:9" ht="33" customHeight="1">
      <c r="A16" s="36" t="s">
        <v>391</v>
      </c>
      <c r="B16" s="35" t="s">
        <v>400</v>
      </c>
      <c r="C16" s="34" t="s">
        <v>401</v>
      </c>
      <c r="D16" s="33" t="s">
        <v>837</v>
      </c>
      <c r="E16" s="33">
        <v>87.1</v>
      </c>
      <c r="F16" s="61"/>
      <c r="G16" s="31">
        <f t="shared" si="0"/>
        <v>0</v>
      </c>
      <c r="H16" s="38"/>
      <c r="I16" s="37"/>
    </row>
    <row r="17" spans="1:9" ht="33" customHeight="1">
      <c r="A17" s="36" t="s">
        <v>391</v>
      </c>
      <c r="B17" s="35" t="s">
        <v>402</v>
      </c>
      <c r="C17" s="34" t="s">
        <v>403</v>
      </c>
      <c r="D17" s="33" t="s">
        <v>904</v>
      </c>
      <c r="E17" s="33">
        <v>2</v>
      </c>
      <c r="F17" s="61"/>
      <c r="G17" s="31">
        <f t="shared" si="0"/>
        <v>0</v>
      </c>
      <c r="H17" s="38"/>
      <c r="I17" s="37"/>
    </row>
    <row r="18" spans="1:9" ht="33" customHeight="1">
      <c r="A18" s="36" t="s">
        <v>391</v>
      </c>
      <c r="B18" s="35" t="s">
        <v>463</v>
      </c>
      <c r="C18" s="34" t="s">
        <v>956</v>
      </c>
      <c r="D18" s="33" t="s">
        <v>904</v>
      </c>
      <c r="E18" s="33">
        <v>2.1</v>
      </c>
      <c r="F18" s="61"/>
      <c r="G18" s="31">
        <f t="shared" si="0"/>
        <v>0</v>
      </c>
      <c r="H18" s="38"/>
      <c r="I18" s="37"/>
    </row>
    <row r="19" spans="1:9" ht="33" customHeight="1">
      <c r="A19" s="36" t="s">
        <v>391</v>
      </c>
      <c r="B19" s="35" t="s">
        <v>910</v>
      </c>
      <c r="C19" s="34" t="s">
        <v>405</v>
      </c>
      <c r="D19" s="33" t="s">
        <v>837</v>
      </c>
      <c r="E19" s="33">
        <v>68</v>
      </c>
      <c r="F19" s="61"/>
      <c r="G19" s="31">
        <f t="shared" si="0"/>
        <v>0</v>
      </c>
      <c r="H19" s="32" t="s">
        <v>110</v>
      </c>
      <c r="I19" s="30">
        <f>ROUND(SUM(G12:G19),2)</f>
        <v>0</v>
      </c>
    </row>
    <row r="20" spans="1:9" ht="33" customHeight="1">
      <c r="A20" s="36" t="s">
        <v>911</v>
      </c>
      <c r="B20" s="35" t="s">
        <v>298</v>
      </c>
      <c r="C20" s="34" t="s">
        <v>957</v>
      </c>
      <c r="D20" s="33" t="s">
        <v>52</v>
      </c>
      <c r="E20" s="33">
        <v>1</v>
      </c>
      <c r="F20" s="58"/>
      <c r="G20" s="31">
        <f t="shared" si="0"/>
        <v>0</v>
      </c>
      <c r="H20" s="39"/>
      <c r="I20" s="39"/>
    </row>
    <row r="21" spans="1:9" ht="33" customHeight="1">
      <c r="A21" s="36" t="s">
        <v>911</v>
      </c>
      <c r="B21" s="35" t="s">
        <v>300</v>
      </c>
      <c r="C21" s="34" t="s">
        <v>958</v>
      </c>
      <c r="D21" s="33" t="s">
        <v>20</v>
      </c>
      <c r="E21" s="33">
        <v>16.2</v>
      </c>
      <c r="F21" s="58"/>
      <c r="G21" s="31">
        <f t="shared" si="0"/>
        <v>0</v>
      </c>
      <c r="H21" s="39"/>
      <c r="I21" s="39"/>
    </row>
    <row r="22" spans="1:9" ht="33" customHeight="1">
      <c r="A22" s="36" t="s">
        <v>911</v>
      </c>
      <c r="B22" s="35" t="s">
        <v>302</v>
      </c>
      <c r="C22" s="34" t="s">
        <v>919</v>
      </c>
      <c r="D22" s="33" t="s">
        <v>837</v>
      </c>
      <c r="E22" s="33">
        <v>10</v>
      </c>
      <c r="F22" s="58"/>
      <c r="G22" s="31">
        <f t="shared" si="0"/>
        <v>0</v>
      </c>
      <c r="H22" s="31" t="s">
        <v>333</v>
      </c>
      <c r="I22" s="30">
        <f>ROUND(SUM(G20:G22),2)</f>
        <v>0</v>
      </c>
    </row>
    <row r="23" spans="1:9" ht="33" customHeight="1">
      <c r="A23" s="36" t="s">
        <v>920</v>
      </c>
      <c r="B23" s="35" t="s">
        <v>342</v>
      </c>
      <c r="C23" s="34" t="s">
        <v>407</v>
      </c>
      <c r="D23" s="33" t="s">
        <v>20</v>
      </c>
      <c r="E23" s="33">
        <v>36</v>
      </c>
      <c r="F23" s="58"/>
      <c r="G23" s="31">
        <f t="shared" si="0"/>
        <v>0</v>
      </c>
      <c r="H23" s="38"/>
      <c r="I23" s="37"/>
    </row>
    <row r="24" spans="1:9" ht="33" customHeight="1">
      <c r="A24" s="36" t="s">
        <v>920</v>
      </c>
      <c r="B24" s="35" t="s">
        <v>343</v>
      </c>
      <c r="C24" s="34" t="s">
        <v>408</v>
      </c>
      <c r="D24" s="33" t="s">
        <v>20</v>
      </c>
      <c r="E24" s="33">
        <v>25</v>
      </c>
      <c r="F24" s="58"/>
      <c r="G24" s="31">
        <f t="shared" si="0"/>
        <v>0</v>
      </c>
      <c r="H24" s="38"/>
      <c r="I24" s="37"/>
    </row>
    <row r="25" spans="1:9" ht="33" customHeight="1">
      <c r="A25" s="36" t="s">
        <v>920</v>
      </c>
      <c r="B25" s="35" t="s">
        <v>344</v>
      </c>
      <c r="C25" s="34" t="s">
        <v>409</v>
      </c>
      <c r="D25" s="33" t="s">
        <v>20</v>
      </c>
      <c r="E25" s="33">
        <v>20</v>
      </c>
      <c r="F25" s="58"/>
      <c r="G25" s="31">
        <f t="shared" si="0"/>
        <v>0</v>
      </c>
      <c r="H25" s="31" t="s">
        <v>199</v>
      </c>
      <c r="I25" s="30">
        <f>ROUND(SUM(G23:G25),2)</f>
        <v>0</v>
      </c>
    </row>
    <row r="26" spans="1:9" ht="33" customHeight="1">
      <c r="A26" s="36" t="s">
        <v>921</v>
      </c>
      <c r="B26" s="35" t="s">
        <v>422</v>
      </c>
      <c r="C26" s="34" t="s">
        <v>922</v>
      </c>
      <c r="D26" s="33" t="s">
        <v>904</v>
      </c>
      <c r="E26" s="33">
        <v>13</v>
      </c>
      <c r="F26" s="58"/>
      <c r="G26" s="31">
        <f t="shared" si="0"/>
        <v>0</v>
      </c>
      <c r="H26" s="38"/>
      <c r="I26" s="37"/>
    </row>
    <row r="27" spans="1:9" ht="33" customHeight="1">
      <c r="A27" s="36" t="s">
        <v>921</v>
      </c>
      <c r="B27" s="35" t="s">
        <v>424</v>
      </c>
      <c r="C27" s="34" t="s">
        <v>414</v>
      </c>
      <c r="D27" s="33" t="s">
        <v>837</v>
      </c>
      <c r="E27" s="33">
        <v>72.599999999999994</v>
      </c>
      <c r="F27" s="58"/>
      <c r="G27" s="31">
        <f t="shared" si="0"/>
        <v>0</v>
      </c>
      <c r="H27" s="38"/>
      <c r="I27" s="37"/>
    </row>
    <row r="28" spans="1:9" ht="33" customHeight="1">
      <c r="A28" s="36" t="s">
        <v>921</v>
      </c>
      <c r="B28" s="35" t="s">
        <v>426</v>
      </c>
      <c r="C28" s="34" t="s">
        <v>416</v>
      </c>
      <c r="D28" s="33" t="s">
        <v>837</v>
      </c>
      <c r="E28" s="33">
        <v>55.1</v>
      </c>
      <c r="F28" s="58"/>
      <c r="G28" s="31">
        <f t="shared" si="0"/>
        <v>0</v>
      </c>
      <c r="H28" s="38"/>
      <c r="I28" s="37"/>
    </row>
    <row r="29" spans="1:9" ht="33" customHeight="1">
      <c r="A29" s="36" t="s">
        <v>921</v>
      </c>
      <c r="B29" s="35" t="s">
        <v>428</v>
      </c>
      <c r="C29" s="34" t="s">
        <v>417</v>
      </c>
      <c r="D29" s="33" t="s">
        <v>837</v>
      </c>
      <c r="E29" s="33">
        <v>3.6</v>
      </c>
      <c r="F29" s="58"/>
      <c r="G29" s="31">
        <f t="shared" si="0"/>
        <v>0</v>
      </c>
      <c r="H29" s="38"/>
      <c r="I29" s="37"/>
    </row>
    <row r="30" spans="1:9" ht="33" customHeight="1">
      <c r="A30" s="36" t="s">
        <v>921</v>
      </c>
      <c r="B30" s="35" t="s">
        <v>429</v>
      </c>
      <c r="C30" s="34" t="s">
        <v>419</v>
      </c>
      <c r="D30" s="33" t="s">
        <v>837</v>
      </c>
      <c r="E30" s="33">
        <v>7.3</v>
      </c>
      <c r="F30" s="58"/>
      <c r="G30" s="31">
        <f t="shared" si="0"/>
        <v>0</v>
      </c>
      <c r="H30" s="38"/>
      <c r="I30" s="37"/>
    </row>
    <row r="31" spans="1:9" ht="33" customHeight="1">
      <c r="A31" s="36" t="s">
        <v>921</v>
      </c>
      <c r="B31" s="35" t="s">
        <v>923</v>
      </c>
      <c r="C31" s="34" t="s">
        <v>420</v>
      </c>
      <c r="D31" s="33" t="s">
        <v>837</v>
      </c>
      <c r="E31" s="33">
        <v>10.92</v>
      </c>
      <c r="F31" s="58"/>
      <c r="G31" s="31">
        <f t="shared" si="0"/>
        <v>0</v>
      </c>
      <c r="H31" s="38"/>
      <c r="I31" s="37"/>
    </row>
    <row r="32" spans="1:9" ht="33" customHeight="1">
      <c r="A32" s="36" t="s">
        <v>921</v>
      </c>
      <c r="B32" s="35" t="s">
        <v>924</v>
      </c>
      <c r="C32" s="34" t="s">
        <v>925</v>
      </c>
      <c r="D32" s="33" t="s">
        <v>20</v>
      </c>
      <c r="E32" s="33">
        <v>8</v>
      </c>
      <c r="F32" s="58"/>
      <c r="G32" s="31">
        <f t="shared" si="0"/>
        <v>0</v>
      </c>
      <c r="H32" s="32" t="s">
        <v>203</v>
      </c>
      <c r="I32" s="30">
        <f>ROUND(SUM(G26:G32),2)</f>
        <v>0</v>
      </c>
    </row>
    <row r="33" spans="1:9" ht="33" customHeight="1">
      <c r="A33" s="36" t="s">
        <v>926</v>
      </c>
      <c r="B33" s="35" t="s">
        <v>432</v>
      </c>
      <c r="C33" s="34" t="s">
        <v>927</v>
      </c>
      <c r="D33" s="33" t="s">
        <v>837</v>
      </c>
      <c r="E33" s="33">
        <v>46</v>
      </c>
      <c r="F33" s="58"/>
      <c r="G33" s="31">
        <f t="shared" si="0"/>
        <v>0</v>
      </c>
      <c r="H33" s="38"/>
      <c r="I33" s="37"/>
    </row>
    <row r="34" spans="1:9" ht="33" customHeight="1">
      <c r="A34" s="36" t="s">
        <v>926</v>
      </c>
      <c r="B34" s="35" t="s">
        <v>554</v>
      </c>
      <c r="C34" s="34" t="s">
        <v>928</v>
      </c>
      <c r="D34" s="33" t="s">
        <v>837</v>
      </c>
      <c r="E34" s="33">
        <v>63</v>
      </c>
      <c r="F34" s="58"/>
      <c r="G34" s="31">
        <f t="shared" si="0"/>
        <v>0</v>
      </c>
      <c r="H34" s="38"/>
      <c r="I34" s="37"/>
    </row>
    <row r="35" spans="1:9" ht="33" customHeight="1">
      <c r="A35" s="36" t="s">
        <v>926</v>
      </c>
      <c r="B35" s="35" t="s">
        <v>929</v>
      </c>
      <c r="C35" s="34" t="s">
        <v>930</v>
      </c>
      <c r="D35" s="33" t="s">
        <v>837</v>
      </c>
      <c r="E35" s="33">
        <v>63</v>
      </c>
      <c r="F35" s="58"/>
      <c r="G35" s="31">
        <f t="shared" si="0"/>
        <v>0</v>
      </c>
      <c r="H35" s="38"/>
      <c r="I35" s="37"/>
    </row>
    <row r="36" spans="1:9" ht="33" customHeight="1">
      <c r="A36" s="36" t="s">
        <v>926</v>
      </c>
      <c r="B36" s="35" t="s">
        <v>931</v>
      </c>
      <c r="C36" s="34" t="s">
        <v>932</v>
      </c>
      <c r="D36" s="33" t="s">
        <v>20</v>
      </c>
      <c r="E36" s="33">
        <v>15</v>
      </c>
      <c r="F36" s="58"/>
      <c r="G36" s="31">
        <f t="shared" si="0"/>
        <v>0</v>
      </c>
      <c r="H36" s="31" t="s">
        <v>434</v>
      </c>
      <c r="I36" s="30">
        <f>ROUND(SUM(G33:G36),2)</f>
        <v>0</v>
      </c>
    </row>
    <row r="37" spans="1:9" ht="33" customHeight="1">
      <c r="A37" s="36" t="s">
        <v>933</v>
      </c>
      <c r="B37" s="35" t="s">
        <v>436</v>
      </c>
      <c r="C37" s="34" t="s">
        <v>930</v>
      </c>
      <c r="D37" s="33" t="s">
        <v>837</v>
      </c>
      <c r="E37" s="33">
        <v>0.4</v>
      </c>
      <c r="F37" s="58"/>
      <c r="G37" s="31">
        <f t="shared" si="0"/>
        <v>0</v>
      </c>
      <c r="H37" s="38"/>
      <c r="I37" s="37"/>
    </row>
    <row r="38" spans="1:9" ht="33" customHeight="1">
      <c r="A38" s="36" t="s">
        <v>933</v>
      </c>
      <c r="B38" s="35" t="s">
        <v>437</v>
      </c>
      <c r="C38" s="34" t="s">
        <v>932</v>
      </c>
      <c r="D38" s="33" t="s">
        <v>20</v>
      </c>
      <c r="E38" s="33">
        <v>3.5</v>
      </c>
      <c r="F38" s="58"/>
      <c r="G38" s="31">
        <f t="shared" si="0"/>
        <v>0</v>
      </c>
      <c r="H38" s="31" t="s">
        <v>443</v>
      </c>
      <c r="I38" s="30">
        <f>ROUND(SUM(G37:G38),2)</f>
        <v>0</v>
      </c>
    </row>
    <row r="39" spans="1:9" ht="33" customHeight="1">
      <c r="A39" s="36" t="s">
        <v>444</v>
      </c>
      <c r="B39" s="35" t="s">
        <v>445</v>
      </c>
      <c r="C39" s="34" t="s">
        <v>950</v>
      </c>
      <c r="D39" s="33" t="s">
        <v>52</v>
      </c>
      <c r="E39" s="33">
        <v>1</v>
      </c>
      <c r="F39" s="58"/>
      <c r="G39" s="31">
        <f t="shared" si="0"/>
        <v>0</v>
      </c>
      <c r="H39" s="51"/>
      <c r="I39" s="51"/>
    </row>
    <row r="40" spans="1:9" ht="33" customHeight="1">
      <c r="A40" s="36" t="s">
        <v>444</v>
      </c>
      <c r="B40" s="35" t="s">
        <v>447</v>
      </c>
      <c r="C40" s="34" t="s">
        <v>951</v>
      </c>
      <c r="D40" s="33" t="s">
        <v>52</v>
      </c>
      <c r="E40" s="33">
        <v>7</v>
      </c>
      <c r="F40" s="58"/>
      <c r="G40" s="31">
        <f t="shared" si="0"/>
        <v>0</v>
      </c>
      <c r="H40" s="51"/>
      <c r="I40" s="51"/>
    </row>
    <row r="41" spans="1:9" ht="33" customHeight="1">
      <c r="A41" s="36" t="s">
        <v>444</v>
      </c>
      <c r="B41" s="35" t="s">
        <v>448</v>
      </c>
      <c r="C41" s="34" t="s">
        <v>952</v>
      </c>
      <c r="D41" s="33" t="s">
        <v>52</v>
      </c>
      <c r="E41" s="33">
        <v>2</v>
      </c>
      <c r="F41" s="58"/>
      <c r="G41" s="31">
        <f t="shared" si="0"/>
        <v>0</v>
      </c>
      <c r="H41" s="51"/>
      <c r="I41" s="51"/>
    </row>
    <row r="42" spans="1:9" ht="33" customHeight="1">
      <c r="A42" s="36" t="s">
        <v>444</v>
      </c>
      <c r="B42" s="35" t="s">
        <v>450</v>
      </c>
      <c r="C42" s="34" t="s">
        <v>953</v>
      </c>
      <c r="D42" s="33" t="s">
        <v>52</v>
      </c>
      <c r="E42" s="33">
        <v>20</v>
      </c>
      <c r="F42" s="58"/>
      <c r="G42" s="31">
        <f t="shared" si="0"/>
        <v>0</v>
      </c>
      <c r="H42" s="51"/>
      <c r="I42" s="51"/>
    </row>
    <row r="43" spans="1:9" ht="33" customHeight="1">
      <c r="A43" s="36" t="s">
        <v>444</v>
      </c>
      <c r="B43" s="35" t="s">
        <v>941</v>
      </c>
      <c r="C43" s="34" t="s">
        <v>486</v>
      </c>
      <c r="D43" s="33" t="s">
        <v>837</v>
      </c>
      <c r="E43" s="33">
        <v>15</v>
      </c>
      <c r="F43" s="58"/>
      <c r="G43" s="31">
        <f t="shared" si="0"/>
        <v>0</v>
      </c>
      <c r="H43" s="31" t="s">
        <v>452</v>
      </c>
      <c r="I43" s="30">
        <f>ROUND(SUM(G39:G43),2)</f>
        <v>0</v>
      </c>
    </row>
    <row r="44" spans="1:9" ht="45" customHeight="1">
      <c r="A44" s="36" t="s">
        <v>453</v>
      </c>
      <c r="B44" s="35" t="s">
        <v>454</v>
      </c>
      <c r="C44" s="34" t="s">
        <v>455</v>
      </c>
      <c r="D44" s="33" t="s">
        <v>49</v>
      </c>
      <c r="E44" s="33">
        <v>1</v>
      </c>
      <c r="F44" s="58"/>
      <c r="G44" s="31">
        <f t="shared" si="0"/>
        <v>0</v>
      </c>
      <c r="H44" s="31" t="s">
        <v>458</v>
      </c>
      <c r="I44" s="30">
        <f>ROUND(SUM(G44),2)</f>
        <v>0</v>
      </c>
    </row>
    <row r="45" spans="1:9" ht="71.25" customHeight="1">
      <c r="A45" s="28"/>
      <c r="B45" s="29"/>
      <c r="C45" s="28"/>
      <c r="D45" s="27"/>
      <c r="E45" s="27"/>
      <c r="F45" s="26" t="s">
        <v>600</v>
      </c>
      <c r="G45" s="25">
        <f>SUM(G6:G44)</f>
        <v>0</v>
      </c>
      <c r="H45" s="24"/>
      <c r="I45" s="24"/>
    </row>
  </sheetData>
  <mergeCells count="3">
    <mergeCell ref="A1:G1"/>
    <mergeCell ref="A3:G3"/>
    <mergeCell ref="A4:G4"/>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59B24-8D11-43EE-813B-69BCD916926B}">
  <sheetPr>
    <tabColor rgb="FFFF0000"/>
  </sheetPr>
  <dimension ref="A1:J44"/>
  <sheetViews>
    <sheetView topLeftCell="F41" zoomScaleNormal="100" workbookViewId="0">
      <selection activeCell="A62" sqref="A62"/>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959</v>
      </c>
      <c r="B3" s="453"/>
      <c r="C3" s="453"/>
      <c r="D3" s="453"/>
      <c r="E3" s="453"/>
      <c r="F3" s="453"/>
      <c r="G3" s="453"/>
      <c r="H3" s="45"/>
      <c r="I3" s="45"/>
    </row>
    <row r="4" spans="1:9" ht="33" customHeight="1">
      <c r="A4" s="453" t="s">
        <v>361</v>
      </c>
      <c r="B4" s="453"/>
      <c r="C4" s="453"/>
      <c r="D4" s="453"/>
      <c r="E4" s="453"/>
      <c r="F4" s="453"/>
      <c r="G4" s="453"/>
      <c r="H4" s="45"/>
      <c r="I4" s="45"/>
    </row>
    <row r="5" spans="1:9" ht="33" customHeight="1">
      <c r="A5" s="44" t="s">
        <v>2</v>
      </c>
      <c r="B5" s="62" t="s">
        <v>3</v>
      </c>
      <c r="C5" s="65" t="s">
        <v>4</v>
      </c>
      <c r="D5" s="65" t="s">
        <v>5</v>
      </c>
      <c r="E5" s="66" t="s">
        <v>6</v>
      </c>
      <c r="F5" s="57" t="s">
        <v>244</v>
      </c>
      <c r="G5" s="42" t="s">
        <v>8</v>
      </c>
      <c r="H5" s="46"/>
      <c r="I5" s="46"/>
    </row>
    <row r="6" spans="1:9" ht="33" customHeight="1">
      <c r="A6" s="36" t="s">
        <v>245</v>
      </c>
      <c r="B6" s="63" t="s">
        <v>246</v>
      </c>
      <c r="C6" s="48" t="s">
        <v>247</v>
      </c>
      <c r="D6" s="49" t="s">
        <v>20</v>
      </c>
      <c r="E6" s="49">
        <v>20</v>
      </c>
      <c r="F6" s="57"/>
      <c r="G6" s="31">
        <f t="shared" ref="G6:G31" si="0">ROUND((E6*F6),2)</f>
        <v>0</v>
      </c>
      <c r="H6" s="46"/>
      <c r="I6" s="46"/>
    </row>
    <row r="7" spans="1:9" ht="33" customHeight="1">
      <c r="A7" s="36" t="s">
        <v>245</v>
      </c>
      <c r="B7" s="63" t="s">
        <v>248</v>
      </c>
      <c r="C7" s="48" t="s">
        <v>249</v>
      </c>
      <c r="D7" s="49" t="s">
        <v>20</v>
      </c>
      <c r="E7" s="49">
        <v>14</v>
      </c>
      <c r="F7" s="57"/>
      <c r="G7" s="31">
        <f t="shared" si="0"/>
        <v>0</v>
      </c>
      <c r="H7" s="46"/>
      <c r="I7" s="46"/>
    </row>
    <row r="8" spans="1:9" ht="33" customHeight="1">
      <c r="A8" s="36" t="s">
        <v>245</v>
      </c>
      <c r="B8" s="63" t="s">
        <v>250</v>
      </c>
      <c r="C8" s="48" t="s">
        <v>251</v>
      </c>
      <c r="D8" s="49" t="s">
        <v>20</v>
      </c>
      <c r="E8" s="49">
        <v>7</v>
      </c>
      <c r="F8" s="57"/>
      <c r="G8" s="31">
        <f t="shared" si="0"/>
        <v>0</v>
      </c>
      <c r="H8" s="46"/>
      <c r="I8" s="46"/>
    </row>
    <row r="9" spans="1:9" ht="33" customHeight="1">
      <c r="A9" s="36" t="s">
        <v>245</v>
      </c>
      <c r="B9" s="63" t="s">
        <v>252</v>
      </c>
      <c r="C9" s="48" t="s">
        <v>253</v>
      </c>
      <c r="D9" s="49" t="s">
        <v>20</v>
      </c>
      <c r="E9" s="49">
        <v>21</v>
      </c>
      <c r="F9" s="57"/>
      <c r="G9" s="31">
        <f t="shared" si="0"/>
        <v>0</v>
      </c>
      <c r="H9" s="46"/>
      <c r="I9" s="46"/>
    </row>
    <row r="10" spans="1:9" ht="33" customHeight="1">
      <c r="A10" s="36" t="s">
        <v>245</v>
      </c>
      <c r="B10" s="63" t="s">
        <v>254</v>
      </c>
      <c r="C10" s="48" t="s">
        <v>255</v>
      </c>
      <c r="D10" s="49" t="s">
        <v>20</v>
      </c>
      <c r="E10" s="49">
        <v>21</v>
      </c>
      <c r="F10" s="57"/>
      <c r="G10" s="31">
        <f t="shared" si="0"/>
        <v>0</v>
      </c>
      <c r="H10" s="46"/>
      <c r="I10" s="46"/>
    </row>
    <row r="11" spans="1:9" ht="33" customHeight="1">
      <c r="A11" s="36" t="s">
        <v>245</v>
      </c>
      <c r="B11" s="63" t="s">
        <v>256</v>
      </c>
      <c r="C11" s="48" t="s">
        <v>257</v>
      </c>
      <c r="D11" s="49" t="s">
        <v>52</v>
      </c>
      <c r="E11" s="49">
        <v>2</v>
      </c>
      <c r="F11" s="57"/>
      <c r="G11" s="31">
        <f t="shared" si="0"/>
        <v>0</v>
      </c>
      <c r="H11" s="46"/>
      <c r="I11" s="46"/>
    </row>
    <row r="12" spans="1:9" ht="33" customHeight="1">
      <c r="A12" s="36" t="s">
        <v>245</v>
      </c>
      <c r="B12" s="63" t="s">
        <v>258</v>
      </c>
      <c r="C12" s="48" t="s">
        <v>259</v>
      </c>
      <c r="D12" s="49" t="s">
        <v>52</v>
      </c>
      <c r="E12" s="49">
        <v>2</v>
      </c>
      <c r="F12" s="57"/>
      <c r="G12" s="31">
        <f t="shared" si="0"/>
        <v>0</v>
      </c>
      <c r="H12" s="46"/>
      <c r="I12" s="46"/>
    </row>
    <row r="13" spans="1:9" ht="33" customHeight="1">
      <c r="A13" s="36" t="s">
        <v>245</v>
      </c>
      <c r="B13" s="63" t="s">
        <v>260</v>
      </c>
      <c r="C13" s="48" t="s">
        <v>261</v>
      </c>
      <c r="D13" s="49" t="s">
        <v>52</v>
      </c>
      <c r="E13" s="49">
        <v>2</v>
      </c>
      <c r="F13" s="57"/>
      <c r="G13" s="31">
        <f t="shared" si="0"/>
        <v>0</v>
      </c>
      <c r="H13" s="46"/>
      <c r="I13" s="46"/>
    </row>
    <row r="14" spans="1:9" ht="33" customHeight="1">
      <c r="A14" s="36" t="s">
        <v>245</v>
      </c>
      <c r="B14" s="63" t="s">
        <v>262</v>
      </c>
      <c r="C14" s="48" t="s">
        <v>263</v>
      </c>
      <c r="D14" s="49" t="s">
        <v>49</v>
      </c>
      <c r="E14" s="49">
        <v>2</v>
      </c>
      <c r="F14" s="57"/>
      <c r="G14" s="31">
        <f t="shared" si="0"/>
        <v>0</v>
      </c>
      <c r="H14" s="46"/>
      <c r="I14" s="46"/>
    </row>
    <row r="15" spans="1:9" ht="33" customHeight="1">
      <c r="A15" s="36" t="s">
        <v>245</v>
      </c>
      <c r="B15" s="63" t="s">
        <v>264</v>
      </c>
      <c r="C15" s="48" t="s">
        <v>265</v>
      </c>
      <c r="D15" s="49" t="s">
        <v>52</v>
      </c>
      <c r="E15" s="49">
        <v>2</v>
      </c>
      <c r="F15" s="57"/>
      <c r="G15" s="31">
        <f t="shared" si="0"/>
        <v>0</v>
      </c>
      <c r="H15" s="46"/>
      <c r="I15" s="46"/>
    </row>
    <row r="16" spans="1:9" ht="33" customHeight="1">
      <c r="A16" s="36" t="s">
        <v>245</v>
      </c>
      <c r="B16" s="63" t="s">
        <v>266</v>
      </c>
      <c r="C16" s="48" t="s">
        <v>267</v>
      </c>
      <c r="D16" s="49" t="s">
        <v>20</v>
      </c>
      <c r="E16" s="49">
        <v>41</v>
      </c>
      <c r="F16" s="57"/>
      <c r="G16" s="31">
        <f t="shared" si="0"/>
        <v>0</v>
      </c>
      <c r="H16" s="46"/>
      <c r="I16" s="46"/>
    </row>
    <row r="17" spans="1:10" ht="33" customHeight="1">
      <c r="A17" s="36" t="s">
        <v>245</v>
      </c>
      <c r="B17" s="63" t="s">
        <v>268</v>
      </c>
      <c r="C17" s="48" t="s">
        <v>269</v>
      </c>
      <c r="D17" s="49" t="s">
        <v>20</v>
      </c>
      <c r="E17" s="49">
        <v>18</v>
      </c>
      <c r="F17" s="57"/>
      <c r="G17" s="31">
        <f t="shared" si="0"/>
        <v>0</v>
      </c>
      <c r="H17" s="46"/>
      <c r="I17" s="46"/>
    </row>
    <row r="18" spans="1:10" ht="33" customHeight="1">
      <c r="A18" s="36" t="s">
        <v>245</v>
      </c>
      <c r="B18" s="63" t="s">
        <v>270</v>
      </c>
      <c r="C18" s="48" t="s">
        <v>273</v>
      </c>
      <c r="D18" s="49" t="s">
        <v>20</v>
      </c>
      <c r="E18" s="49">
        <v>14</v>
      </c>
      <c r="F18" s="57"/>
      <c r="G18" s="31">
        <f t="shared" si="0"/>
        <v>0</v>
      </c>
      <c r="H18" s="46"/>
      <c r="I18" s="46"/>
    </row>
    <row r="19" spans="1:10" ht="33" customHeight="1">
      <c r="A19" s="36" t="s">
        <v>245</v>
      </c>
      <c r="B19" s="63" t="s">
        <v>272</v>
      </c>
      <c r="C19" s="48" t="s">
        <v>275</v>
      </c>
      <c r="D19" s="49" t="s">
        <v>52</v>
      </c>
      <c r="E19" s="49">
        <v>6</v>
      </c>
      <c r="F19" s="57"/>
      <c r="G19" s="31">
        <f t="shared" si="0"/>
        <v>0</v>
      </c>
      <c r="H19" s="46"/>
      <c r="I19" s="46"/>
    </row>
    <row r="20" spans="1:10" ht="33" customHeight="1">
      <c r="A20" s="36" t="s">
        <v>245</v>
      </c>
      <c r="B20" s="63" t="s">
        <v>274</v>
      </c>
      <c r="C20" s="48" t="s">
        <v>56</v>
      </c>
      <c r="D20" s="49" t="s">
        <v>52</v>
      </c>
      <c r="E20" s="49">
        <v>5</v>
      </c>
      <c r="F20" s="57"/>
      <c r="G20" s="31">
        <f t="shared" si="0"/>
        <v>0</v>
      </c>
      <c r="H20" s="46"/>
      <c r="I20" s="46"/>
    </row>
    <row r="21" spans="1:10" ht="33" customHeight="1">
      <c r="A21" s="36" t="s">
        <v>245</v>
      </c>
      <c r="B21" s="63" t="s">
        <v>276</v>
      </c>
      <c r="C21" s="48" t="s">
        <v>278</v>
      </c>
      <c r="D21" s="49" t="s">
        <v>49</v>
      </c>
      <c r="E21" s="49">
        <v>1</v>
      </c>
      <c r="F21" s="57"/>
      <c r="G21" s="31">
        <f t="shared" si="0"/>
        <v>0</v>
      </c>
      <c r="H21" s="46"/>
      <c r="I21" s="46"/>
    </row>
    <row r="22" spans="1:10" ht="33" customHeight="1">
      <c r="A22" s="36" t="s">
        <v>245</v>
      </c>
      <c r="B22" s="63" t="s">
        <v>277</v>
      </c>
      <c r="C22" s="48" t="s">
        <v>280</v>
      </c>
      <c r="D22" s="49" t="s">
        <v>49</v>
      </c>
      <c r="E22" s="49">
        <v>2</v>
      </c>
      <c r="F22" s="57"/>
      <c r="G22" s="31">
        <f t="shared" si="0"/>
        <v>0</v>
      </c>
      <c r="H22" s="46"/>
      <c r="I22" s="46"/>
    </row>
    <row r="23" spans="1:10" ht="33" customHeight="1">
      <c r="A23" s="36" t="s">
        <v>245</v>
      </c>
      <c r="B23" s="63" t="s">
        <v>279</v>
      </c>
      <c r="C23" s="48" t="s">
        <v>60</v>
      </c>
      <c r="D23" s="49" t="s">
        <v>49</v>
      </c>
      <c r="E23" s="49">
        <v>1</v>
      </c>
      <c r="F23" s="57"/>
      <c r="G23" s="31">
        <f t="shared" si="0"/>
        <v>0</v>
      </c>
      <c r="H23" s="46"/>
      <c r="I23" s="46"/>
    </row>
    <row r="24" spans="1:10" ht="33" customHeight="1">
      <c r="A24" s="36" t="s">
        <v>245</v>
      </c>
      <c r="B24" s="63" t="s">
        <v>281</v>
      </c>
      <c r="C24" s="48" t="s">
        <v>283</v>
      </c>
      <c r="D24" s="49" t="s">
        <v>49</v>
      </c>
      <c r="E24" s="49">
        <v>1</v>
      </c>
      <c r="F24" s="57"/>
      <c r="G24" s="31">
        <f t="shared" si="0"/>
        <v>0</v>
      </c>
      <c r="H24" s="46"/>
      <c r="I24" s="46"/>
    </row>
    <row r="25" spans="1:10" ht="33" customHeight="1">
      <c r="A25" s="36" t="s">
        <v>245</v>
      </c>
      <c r="B25" s="63" t="s">
        <v>282</v>
      </c>
      <c r="C25" s="48" t="s">
        <v>285</v>
      </c>
      <c r="D25" s="49" t="s">
        <v>49</v>
      </c>
      <c r="E25" s="49">
        <v>1</v>
      </c>
      <c r="F25" s="57"/>
      <c r="G25" s="31">
        <f t="shared" si="0"/>
        <v>0</v>
      </c>
      <c r="H25" s="46"/>
      <c r="I25" s="46"/>
    </row>
    <row r="26" spans="1:10" ht="33" customHeight="1">
      <c r="A26" s="36" t="s">
        <v>245</v>
      </c>
      <c r="B26" s="63" t="s">
        <v>284</v>
      </c>
      <c r="C26" s="48" t="s">
        <v>287</v>
      </c>
      <c r="D26" s="49" t="s">
        <v>124</v>
      </c>
      <c r="E26" s="50">
        <v>4</v>
      </c>
      <c r="F26" s="57"/>
      <c r="G26" s="31">
        <f t="shared" si="0"/>
        <v>0</v>
      </c>
      <c r="H26" s="46"/>
      <c r="I26" s="46"/>
    </row>
    <row r="27" spans="1:10" ht="33" customHeight="1">
      <c r="A27" s="36" t="s">
        <v>245</v>
      </c>
      <c r="B27" s="63" t="s">
        <v>286</v>
      </c>
      <c r="C27" s="48" t="s">
        <v>372</v>
      </c>
      <c r="D27" s="49" t="s">
        <v>124</v>
      </c>
      <c r="E27" s="50">
        <v>0</v>
      </c>
      <c r="F27" s="57"/>
      <c r="G27" s="31">
        <f t="shared" si="0"/>
        <v>0</v>
      </c>
    </row>
    <row r="28" spans="1:10" ht="33" customHeight="1">
      <c r="A28" s="36" t="s">
        <v>245</v>
      </c>
      <c r="B28" s="63" t="s">
        <v>288</v>
      </c>
      <c r="C28" s="48" t="s">
        <v>895</v>
      </c>
      <c r="D28" s="49" t="s">
        <v>124</v>
      </c>
      <c r="E28" s="50">
        <v>0</v>
      </c>
      <c r="F28" s="57"/>
      <c r="G28" s="31">
        <f t="shared" si="0"/>
        <v>0</v>
      </c>
      <c r="H28" s="51"/>
      <c r="I28" s="51"/>
      <c r="J28" s="51"/>
    </row>
    <row r="29" spans="1:10" ht="33" customHeight="1">
      <c r="A29" s="36" t="s">
        <v>245</v>
      </c>
      <c r="B29" s="63" t="s">
        <v>290</v>
      </c>
      <c r="C29" s="48" t="s">
        <v>291</v>
      </c>
      <c r="D29" s="49" t="s">
        <v>49</v>
      </c>
      <c r="E29" s="49">
        <v>1</v>
      </c>
      <c r="F29" s="57"/>
      <c r="G29" s="31">
        <f t="shared" si="0"/>
        <v>0</v>
      </c>
      <c r="H29" s="52" t="s">
        <v>93</v>
      </c>
      <c r="I29" s="53">
        <f>ROUND(SUM(G6:G29),2)</f>
        <v>0</v>
      </c>
    </row>
    <row r="30" spans="1:10" ht="33" customHeight="1">
      <c r="A30" s="36" t="s">
        <v>292</v>
      </c>
      <c r="B30" s="64" t="s">
        <v>293</v>
      </c>
      <c r="C30" s="48" t="s">
        <v>294</v>
      </c>
      <c r="D30" s="49" t="s">
        <v>49</v>
      </c>
      <c r="E30" s="49">
        <v>1</v>
      </c>
      <c r="F30" s="57"/>
      <c r="G30" s="31">
        <f t="shared" si="0"/>
        <v>0</v>
      </c>
      <c r="H30" s="54"/>
      <c r="I30" s="55"/>
    </row>
    <row r="31" spans="1:10" ht="33" customHeight="1">
      <c r="A31" s="36" t="s">
        <v>292</v>
      </c>
      <c r="B31" s="64" t="s">
        <v>295</v>
      </c>
      <c r="C31" s="48" t="s">
        <v>296</v>
      </c>
      <c r="D31" s="49" t="s">
        <v>52</v>
      </c>
      <c r="E31" s="49">
        <v>2</v>
      </c>
      <c r="F31" s="57"/>
      <c r="G31" s="31">
        <f t="shared" si="0"/>
        <v>0</v>
      </c>
      <c r="H31" s="52" t="s">
        <v>110</v>
      </c>
      <c r="I31" s="53">
        <f>ROUND(SUM(G30:G31),2)</f>
        <v>0</v>
      </c>
    </row>
    <row r="32" spans="1:10" ht="33" customHeight="1">
      <c r="A32" s="36" t="s">
        <v>297</v>
      </c>
      <c r="B32" s="64" t="s">
        <v>298</v>
      </c>
      <c r="C32" s="48" t="s">
        <v>299</v>
      </c>
      <c r="D32" s="49" t="s">
        <v>20</v>
      </c>
      <c r="E32" s="49">
        <v>20</v>
      </c>
      <c r="F32" s="58"/>
      <c r="G32" s="31">
        <f>ROUND((E32*F32),2)</f>
        <v>0</v>
      </c>
      <c r="H32" s="46"/>
      <c r="I32" s="46"/>
    </row>
    <row r="33" spans="1:9" ht="33" customHeight="1">
      <c r="A33" s="36" t="s">
        <v>297</v>
      </c>
      <c r="B33" s="64" t="s">
        <v>300</v>
      </c>
      <c r="C33" s="48" t="s">
        <v>301</v>
      </c>
      <c r="D33" s="49" t="s">
        <v>20</v>
      </c>
      <c r="E33" s="49">
        <v>21</v>
      </c>
      <c r="F33" s="58"/>
      <c r="G33" s="31">
        <f t="shared" ref="G33:G43" si="1">ROUND((E33*F33),2)</f>
        <v>0</v>
      </c>
      <c r="H33" s="46"/>
      <c r="I33" s="46"/>
    </row>
    <row r="34" spans="1:9" ht="33" customHeight="1">
      <c r="A34" s="36" t="s">
        <v>297</v>
      </c>
      <c r="B34" s="64" t="s">
        <v>302</v>
      </c>
      <c r="C34" s="48" t="s">
        <v>303</v>
      </c>
      <c r="D34" s="49" t="s">
        <v>20</v>
      </c>
      <c r="E34" s="49">
        <v>21</v>
      </c>
      <c r="F34" s="58"/>
      <c r="G34" s="31">
        <f t="shared" si="1"/>
        <v>0</v>
      </c>
      <c r="H34" s="46"/>
      <c r="I34" s="46"/>
    </row>
    <row r="35" spans="1:9" ht="33" customHeight="1">
      <c r="A35" s="36" t="s">
        <v>297</v>
      </c>
      <c r="B35" s="64" t="s">
        <v>304</v>
      </c>
      <c r="C35" s="48" t="s">
        <v>305</v>
      </c>
      <c r="D35" s="49" t="s">
        <v>20</v>
      </c>
      <c r="E35" s="49">
        <v>59</v>
      </c>
      <c r="F35" s="58"/>
      <c r="G35" s="31">
        <f t="shared" si="1"/>
        <v>0</v>
      </c>
      <c r="H35" s="46"/>
      <c r="I35" s="46"/>
    </row>
    <row r="36" spans="1:9" ht="33" customHeight="1">
      <c r="A36" s="36" t="s">
        <v>297</v>
      </c>
      <c r="B36" s="64" t="s">
        <v>306</v>
      </c>
      <c r="C36" s="48" t="s">
        <v>307</v>
      </c>
      <c r="D36" s="49" t="s">
        <v>20</v>
      </c>
      <c r="E36" s="49">
        <v>14</v>
      </c>
      <c r="F36" s="58"/>
      <c r="G36" s="31">
        <f t="shared" si="1"/>
        <v>0</v>
      </c>
      <c r="H36" s="46"/>
      <c r="I36" s="46"/>
    </row>
    <row r="37" spans="1:9" ht="33" customHeight="1">
      <c r="A37" s="36" t="s">
        <v>297</v>
      </c>
      <c r="B37" s="64" t="s">
        <v>308</v>
      </c>
      <c r="C37" s="48" t="s">
        <v>309</v>
      </c>
      <c r="D37" s="49" t="s">
        <v>52</v>
      </c>
      <c r="E37" s="49">
        <v>6</v>
      </c>
      <c r="F37" s="58"/>
      <c r="G37" s="31">
        <f t="shared" si="1"/>
        <v>0</v>
      </c>
      <c r="H37" s="46"/>
      <c r="I37" s="46"/>
    </row>
    <row r="38" spans="1:9" ht="33" customHeight="1">
      <c r="A38" s="36" t="s">
        <v>297</v>
      </c>
      <c r="B38" s="64" t="s">
        <v>310</v>
      </c>
      <c r="C38" s="48" t="s">
        <v>311</v>
      </c>
      <c r="D38" s="49" t="s">
        <v>49</v>
      </c>
      <c r="E38" s="49">
        <v>2</v>
      </c>
      <c r="F38" s="58"/>
      <c r="G38" s="31">
        <f t="shared" si="1"/>
        <v>0</v>
      </c>
      <c r="H38" s="54"/>
      <c r="I38" s="55"/>
    </row>
    <row r="39" spans="1:9" ht="47.25" customHeight="1">
      <c r="A39" s="36" t="s">
        <v>297</v>
      </c>
      <c r="B39" s="64" t="s">
        <v>312</v>
      </c>
      <c r="C39" s="48" t="s">
        <v>313</v>
      </c>
      <c r="D39" s="49" t="s">
        <v>49</v>
      </c>
      <c r="E39" s="49">
        <v>2</v>
      </c>
      <c r="F39" s="58"/>
      <c r="G39" s="31">
        <f t="shared" si="1"/>
        <v>0</v>
      </c>
      <c r="H39" s="54"/>
      <c r="I39" s="55"/>
    </row>
    <row r="40" spans="1:9" ht="47.25" customHeight="1">
      <c r="A40" s="36" t="s">
        <v>297</v>
      </c>
      <c r="B40" s="64" t="s">
        <v>314</v>
      </c>
      <c r="C40" s="48" t="s">
        <v>315</v>
      </c>
      <c r="D40" s="49" t="s">
        <v>52</v>
      </c>
      <c r="E40" s="49">
        <v>2</v>
      </c>
      <c r="F40" s="58"/>
      <c r="G40" s="31">
        <f t="shared" si="1"/>
        <v>0</v>
      </c>
      <c r="H40" s="54"/>
      <c r="I40" s="55"/>
    </row>
    <row r="41" spans="1:9" ht="60" customHeight="1">
      <c r="A41" s="36" t="s">
        <v>297</v>
      </c>
      <c r="B41" s="64" t="s">
        <v>316</v>
      </c>
      <c r="C41" s="56" t="s">
        <v>896</v>
      </c>
      <c r="D41" s="49" t="s">
        <v>49</v>
      </c>
      <c r="E41" s="49">
        <v>2</v>
      </c>
      <c r="F41" s="58"/>
      <c r="G41" s="31">
        <f t="shared" si="1"/>
        <v>0</v>
      </c>
      <c r="H41" s="54"/>
      <c r="I41" s="55"/>
    </row>
    <row r="42" spans="1:9" ht="82.8">
      <c r="A42" s="36" t="s">
        <v>297</v>
      </c>
      <c r="B42" s="64" t="s">
        <v>320</v>
      </c>
      <c r="C42" s="56" t="s">
        <v>897</v>
      </c>
      <c r="D42" s="49" t="s">
        <v>49</v>
      </c>
      <c r="E42" s="49">
        <v>1</v>
      </c>
      <c r="F42" s="58"/>
      <c r="G42" s="31">
        <f t="shared" si="1"/>
        <v>0</v>
      </c>
      <c r="H42" s="54"/>
      <c r="I42" s="55"/>
    </row>
    <row r="43" spans="1:9" ht="82.8">
      <c r="A43" s="36" t="s">
        <v>297</v>
      </c>
      <c r="B43" s="64" t="s">
        <v>327</v>
      </c>
      <c r="C43" s="56" t="s">
        <v>898</v>
      </c>
      <c r="D43" s="49" t="s">
        <v>49</v>
      </c>
      <c r="E43" s="49">
        <v>2</v>
      </c>
      <c r="F43" s="58"/>
      <c r="G43" s="31">
        <f t="shared" si="1"/>
        <v>0</v>
      </c>
      <c r="H43" s="52" t="s">
        <v>333</v>
      </c>
      <c r="I43" s="53">
        <f>ROUND(SUM(G32:G43),2)</f>
        <v>0</v>
      </c>
    </row>
    <row r="44" spans="1:9" ht="71.25" customHeight="1">
      <c r="A44" s="28"/>
      <c r="B44" s="29"/>
      <c r="C44" s="28"/>
      <c r="D44" s="27"/>
      <c r="E44" s="27"/>
      <c r="F44" s="59" t="s">
        <v>540</v>
      </c>
      <c r="G44" s="60">
        <f>SUM(G6:G43)</f>
        <v>0</v>
      </c>
    </row>
  </sheetData>
  <mergeCells count="3">
    <mergeCell ref="A1:G1"/>
    <mergeCell ref="A3:G3"/>
    <mergeCell ref="A4:G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B813-1287-4F9B-BEA1-EFCF3E8EA508}">
  <sheetPr>
    <tabColor theme="4"/>
  </sheetPr>
  <dimension ref="A1:I37"/>
  <sheetViews>
    <sheetView topLeftCell="F34"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959</v>
      </c>
      <c r="B3" s="453"/>
      <c r="C3" s="453"/>
      <c r="D3" s="453"/>
      <c r="E3" s="453"/>
      <c r="F3" s="453"/>
      <c r="G3" s="453"/>
      <c r="H3" s="24"/>
      <c r="I3" s="24"/>
    </row>
    <row r="4" spans="1:9" ht="33" customHeight="1">
      <c r="A4" s="453" t="s">
        <v>831</v>
      </c>
      <c r="B4" s="453"/>
      <c r="C4" s="453"/>
      <c r="D4" s="453"/>
      <c r="E4" s="453"/>
      <c r="F4" s="453"/>
      <c r="G4" s="453"/>
      <c r="H4" s="24"/>
      <c r="I4" s="24"/>
    </row>
    <row r="5" spans="1:9" ht="33" customHeight="1">
      <c r="A5" s="44" t="s">
        <v>2</v>
      </c>
      <c r="B5" s="44" t="s">
        <v>3</v>
      </c>
      <c r="C5" s="44" t="s">
        <v>4</v>
      </c>
      <c r="D5" s="44" t="s">
        <v>5</v>
      </c>
      <c r="E5" s="43" t="s">
        <v>6</v>
      </c>
      <c r="F5" s="42" t="s">
        <v>244</v>
      </c>
      <c r="G5" s="42" t="s">
        <v>8</v>
      </c>
      <c r="H5" s="39"/>
      <c r="I5" s="39"/>
    </row>
    <row r="6" spans="1:9" ht="33" customHeight="1">
      <c r="A6" s="36" t="s">
        <v>117</v>
      </c>
      <c r="B6" s="41" t="s">
        <v>246</v>
      </c>
      <c r="C6" s="34" t="s">
        <v>134</v>
      </c>
      <c r="D6" s="33" t="s">
        <v>49</v>
      </c>
      <c r="E6" s="33">
        <v>1</v>
      </c>
      <c r="F6" s="61"/>
      <c r="G6" s="32">
        <f>ROUND((E6*F6),2)</f>
        <v>0</v>
      </c>
      <c r="H6" s="39"/>
      <c r="I6" s="39"/>
    </row>
    <row r="7" spans="1:9" ht="33" customHeight="1">
      <c r="A7" s="36" t="s">
        <v>117</v>
      </c>
      <c r="B7" s="41" t="s">
        <v>248</v>
      </c>
      <c r="C7" s="34" t="s">
        <v>900</v>
      </c>
      <c r="D7" s="33" t="s">
        <v>52</v>
      </c>
      <c r="E7" s="33">
        <v>4</v>
      </c>
      <c r="F7" s="61"/>
      <c r="G7" s="32">
        <f t="shared" ref="G7:G36" si="0">ROUND((E7*F7),2)</f>
        <v>0</v>
      </c>
      <c r="H7" s="39"/>
      <c r="I7" s="39"/>
    </row>
    <row r="8" spans="1:9" ht="33" customHeight="1">
      <c r="A8" s="36" t="s">
        <v>117</v>
      </c>
      <c r="B8" s="41" t="s">
        <v>250</v>
      </c>
      <c r="C8" s="34" t="s">
        <v>383</v>
      </c>
      <c r="D8" s="33" t="s">
        <v>52</v>
      </c>
      <c r="E8" s="33">
        <v>2</v>
      </c>
      <c r="F8" s="61"/>
      <c r="G8" s="32">
        <f t="shared" si="0"/>
        <v>0</v>
      </c>
      <c r="H8" s="39"/>
      <c r="I8" s="39"/>
    </row>
    <row r="9" spans="1:9" ht="33" customHeight="1">
      <c r="A9" s="36" t="s">
        <v>117</v>
      </c>
      <c r="B9" s="41" t="s">
        <v>252</v>
      </c>
      <c r="C9" s="34" t="s">
        <v>902</v>
      </c>
      <c r="D9" s="33" t="s">
        <v>52</v>
      </c>
      <c r="E9" s="33">
        <v>1</v>
      </c>
      <c r="F9" s="61"/>
      <c r="G9" s="32">
        <f t="shared" si="0"/>
        <v>0</v>
      </c>
      <c r="H9" s="39"/>
      <c r="I9" s="39"/>
    </row>
    <row r="10" spans="1:9" ht="33" customHeight="1">
      <c r="A10" s="36" t="s">
        <v>117</v>
      </c>
      <c r="B10" s="41" t="s">
        <v>254</v>
      </c>
      <c r="C10" s="34" t="s">
        <v>905</v>
      </c>
      <c r="D10" s="33" t="s">
        <v>837</v>
      </c>
      <c r="E10" s="33">
        <v>60</v>
      </c>
      <c r="F10" s="61"/>
      <c r="G10" s="32">
        <f t="shared" si="0"/>
        <v>0</v>
      </c>
      <c r="H10" s="39"/>
      <c r="I10" s="39"/>
    </row>
    <row r="11" spans="1:9" ht="33" customHeight="1">
      <c r="A11" s="36" t="s">
        <v>117</v>
      </c>
      <c r="B11" s="41" t="s">
        <v>256</v>
      </c>
      <c r="C11" s="34" t="s">
        <v>388</v>
      </c>
      <c r="D11" s="33" t="s">
        <v>837</v>
      </c>
      <c r="E11" s="33">
        <v>14</v>
      </c>
      <c r="F11" s="61"/>
      <c r="G11" s="32">
        <f t="shared" si="0"/>
        <v>0</v>
      </c>
      <c r="H11" s="32" t="s">
        <v>93</v>
      </c>
      <c r="I11" s="30">
        <f>ROUND(SUM(G6:G11),2)</f>
        <v>0</v>
      </c>
    </row>
    <row r="12" spans="1:9" ht="33" customHeight="1">
      <c r="A12" s="36" t="s">
        <v>391</v>
      </c>
      <c r="B12" s="35" t="s">
        <v>293</v>
      </c>
      <c r="C12" s="34" t="s">
        <v>392</v>
      </c>
      <c r="D12" s="33" t="s">
        <v>904</v>
      </c>
      <c r="E12" s="33">
        <v>5.2</v>
      </c>
      <c r="F12" s="61"/>
      <c r="G12" s="32">
        <f t="shared" si="0"/>
        <v>0</v>
      </c>
      <c r="H12" s="38"/>
      <c r="I12" s="37"/>
    </row>
    <row r="13" spans="1:9" ht="33" customHeight="1">
      <c r="A13" s="36" t="s">
        <v>391</v>
      </c>
      <c r="B13" s="35" t="s">
        <v>295</v>
      </c>
      <c r="C13" s="34" t="s">
        <v>395</v>
      </c>
      <c r="D13" s="33" t="s">
        <v>904</v>
      </c>
      <c r="E13" s="33">
        <v>70</v>
      </c>
      <c r="F13" s="61"/>
      <c r="G13" s="32">
        <f t="shared" si="0"/>
        <v>0</v>
      </c>
      <c r="H13" s="38"/>
      <c r="I13" s="37"/>
    </row>
    <row r="14" spans="1:9" ht="33" customHeight="1">
      <c r="A14" s="36" t="s">
        <v>391</v>
      </c>
      <c r="B14" s="35" t="s">
        <v>396</v>
      </c>
      <c r="C14" s="34" t="s">
        <v>906</v>
      </c>
      <c r="D14" s="33" t="s">
        <v>904</v>
      </c>
      <c r="E14" s="33">
        <v>2</v>
      </c>
      <c r="F14" s="61"/>
      <c r="G14" s="32">
        <f t="shared" si="0"/>
        <v>0</v>
      </c>
      <c r="H14" s="38"/>
      <c r="I14" s="37"/>
    </row>
    <row r="15" spans="1:9" ht="33" customHeight="1">
      <c r="A15" s="36" t="s">
        <v>391</v>
      </c>
      <c r="B15" s="35" t="s">
        <v>907</v>
      </c>
      <c r="C15" s="34" t="s">
        <v>908</v>
      </c>
      <c r="D15" s="33" t="s">
        <v>904</v>
      </c>
      <c r="E15" s="33">
        <v>2</v>
      </c>
      <c r="F15" s="61"/>
      <c r="G15" s="32">
        <f t="shared" si="0"/>
        <v>0</v>
      </c>
      <c r="H15" s="38"/>
      <c r="I15" s="37"/>
    </row>
    <row r="16" spans="1:9" ht="33" customHeight="1">
      <c r="A16" s="36" t="s">
        <v>391</v>
      </c>
      <c r="B16" s="35" t="s">
        <v>400</v>
      </c>
      <c r="C16" s="34" t="s">
        <v>401</v>
      </c>
      <c r="D16" s="33" t="s">
        <v>837</v>
      </c>
      <c r="E16" s="33">
        <v>161</v>
      </c>
      <c r="F16" s="61"/>
      <c r="G16" s="32">
        <f t="shared" si="0"/>
        <v>0</v>
      </c>
      <c r="H16" s="38"/>
      <c r="I16" s="37"/>
    </row>
    <row r="17" spans="1:9" ht="33" customHeight="1">
      <c r="A17" s="36" t="s">
        <v>391</v>
      </c>
      <c r="B17" s="35" t="s">
        <v>402</v>
      </c>
      <c r="C17" s="34" t="s">
        <v>403</v>
      </c>
      <c r="D17" s="33" t="s">
        <v>904</v>
      </c>
      <c r="E17" s="33">
        <v>5.2</v>
      </c>
      <c r="F17" s="61"/>
      <c r="G17" s="32">
        <f t="shared" si="0"/>
        <v>0</v>
      </c>
      <c r="H17" s="38"/>
      <c r="I17" s="37"/>
    </row>
    <row r="18" spans="1:9" ht="33" customHeight="1">
      <c r="A18" s="36" t="s">
        <v>391</v>
      </c>
      <c r="B18" s="35" t="s">
        <v>463</v>
      </c>
      <c r="C18" s="34" t="s">
        <v>405</v>
      </c>
      <c r="D18" s="33" t="s">
        <v>837</v>
      </c>
      <c r="E18" s="33">
        <v>87</v>
      </c>
      <c r="F18" s="61"/>
      <c r="G18" s="32">
        <f t="shared" si="0"/>
        <v>0</v>
      </c>
      <c r="H18" s="32" t="s">
        <v>110</v>
      </c>
      <c r="I18" s="30">
        <f>ROUND(SUM(G12:G18),2)</f>
        <v>0</v>
      </c>
    </row>
    <row r="19" spans="1:9" ht="33" customHeight="1">
      <c r="A19" s="36" t="s">
        <v>911</v>
      </c>
      <c r="B19" s="35" t="s">
        <v>298</v>
      </c>
      <c r="C19" s="34" t="s">
        <v>957</v>
      </c>
      <c r="D19" s="33" t="s">
        <v>52</v>
      </c>
      <c r="E19" s="33">
        <v>1</v>
      </c>
      <c r="F19" s="58"/>
      <c r="G19" s="32">
        <f t="shared" si="0"/>
        <v>0</v>
      </c>
      <c r="H19" s="31" t="s">
        <v>333</v>
      </c>
      <c r="I19" s="30">
        <f>ROUND(SUM(G19:G19),2)</f>
        <v>0</v>
      </c>
    </row>
    <row r="20" spans="1:9" ht="33" customHeight="1">
      <c r="A20" s="36" t="s">
        <v>920</v>
      </c>
      <c r="B20" s="35" t="s">
        <v>342</v>
      </c>
      <c r="C20" s="34" t="s">
        <v>407</v>
      </c>
      <c r="D20" s="33" t="s">
        <v>20</v>
      </c>
      <c r="E20" s="33">
        <v>29</v>
      </c>
      <c r="F20" s="58"/>
      <c r="G20" s="32">
        <f t="shared" si="0"/>
        <v>0</v>
      </c>
      <c r="H20" s="38"/>
      <c r="I20" s="37"/>
    </row>
    <row r="21" spans="1:9" ht="33" customHeight="1">
      <c r="A21" s="36" t="s">
        <v>920</v>
      </c>
      <c r="B21" s="35" t="s">
        <v>343</v>
      </c>
      <c r="C21" s="34" t="s">
        <v>408</v>
      </c>
      <c r="D21" s="33" t="s">
        <v>20</v>
      </c>
      <c r="E21" s="33">
        <v>25</v>
      </c>
      <c r="F21" s="58"/>
      <c r="G21" s="32">
        <f t="shared" si="0"/>
        <v>0</v>
      </c>
      <c r="H21" s="38"/>
      <c r="I21" s="37"/>
    </row>
    <row r="22" spans="1:9" ht="33" customHeight="1">
      <c r="A22" s="36" t="s">
        <v>920</v>
      </c>
      <c r="B22" s="35" t="s">
        <v>344</v>
      </c>
      <c r="C22" s="34" t="s">
        <v>409</v>
      </c>
      <c r="D22" s="33" t="s">
        <v>20</v>
      </c>
      <c r="E22" s="33">
        <v>13</v>
      </c>
      <c r="F22" s="58"/>
      <c r="G22" s="32">
        <f t="shared" si="0"/>
        <v>0</v>
      </c>
      <c r="H22" s="31" t="s">
        <v>199</v>
      </c>
      <c r="I22" s="30">
        <f>ROUND(SUM(G20:G22),2)</f>
        <v>0</v>
      </c>
    </row>
    <row r="23" spans="1:9" ht="33" customHeight="1">
      <c r="A23" s="36" t="s">
        <v>921</v>
      </c>
      <c r="B23" s="35" t="s">
        <v>422</v>
      </c>
      <c r="C23" s="34" t="s">
        <v>922</v>
      </c>
      <c r="D23" s="33" t="s">
        <v>904</v>
      </c>
      <c r="E23" s="33">
        <v>24</v>
      </c>
      <c r="F23" s="58"/>
      <c r="G23" s="32">
        <f t="shared" si="0"/>
        <v>0</v>
      </c>
      <c r="H23" s="38"/>
      <c r="I23" s="37"/>
    </row>
    <row r="24" spans="1:9" ht="33" customHeight="1">
      <c r="A24" s="36" t="s">
        <v>921</v>
      </c>
      <c r="B24" s="35" t="s">
        <v>424</v>
      </c>
      <c r="C24" s="34" t="s">
        <v>414</v>
      </c>
      <c r="D24" s="33" t="s">
        <v>837</v>
      </c>
      <c r="E24" s="33">
        <v>134.19999999999999</v>
      </c>
      <c r="F24" s="58"/>
      <c r="G24" s="32">
        <f t="shared" si="0"/>
        <v>0</v>
      </c>
      <c r="H24" s="38"/>
      <c r="I24" s="37"/>
    </row>
    <row r="25" spans="1:9" ht="33" customHeight="1">
      <c r="A25" s="36" t="s">
        <v>921</v>
      </c>
      <c r="B25" s="35" t="s">
        <v>426</v>
      </c>
      <c r="C25" s="34" t="s">
        <v>416</v>
      </c>
      <c r="D25" s="33" t="s">
        <v>837</v>
      </c>
      <c r="E25" s="33">
        <v>110.9</v>
      </c>
      <c r="F25" s="58"/>
      <c r="G25" s="32">
        <f t="shared" si="0"/>
        <v>0</v>
      </c>
      <c r="H25" s="38"/>
      <c r="I25" s="37"/>
    </row>
    <row r="26" spans="1:9" ht="33" customHeight="1">
      <c r="A26" s="36" t="s">
        <v>921</v>
      </c>
      <c r="B26" s="35" t="s">
        <v>428</v>
      </c>
      <c r="C26" s="34" t="s">
        <v>417</v>
      </c>
      <c r="D26" s="33" t="s">
        <v>837</v>
      </c>
      <c r="E26" s="33">
        <v>3.6</v>
      </c>
      <c r="F26" s="58"/>
      <c r="G26" s="32">
        <f t="shared" si="0"/>
        <v>0</v>
      </c>
      <c r="H26" s="38"/>
      <c r="I26" s="37"/>
    </row>
    <row r="27" spans="1:9" ht="33" customHeight="1">
      <c r="A27" s="36" t="s">
        <v>921</v>
      </c>
      <c r="B27" s="35" t="s">
        <v>429</v>
      </c>
      <c r="C27" s="34" t="s">
        <v>419</v>
      </c>
      <c r="D27" s="33" t="s">
        <v>837</v>
      </c>
      <c r="E27" s="33">
        <v>7.5</v>
      </c>
      <c r="F27" s="58"/>
      <c r="G27" s="32">
        <f t="shared" si="0"/>
        <v>0</v>
      </c>
      <c r="H27" s="38"/>
      <c r="I27" s="37"/>
    </row>
    <row r="28" spans="1:9" ht="33" customHeight="1">
      <c r="A28" s="36" t="s">
        <v>921</v>
      </c>
      <c r="B28" s="35" t="s">
        <v>923</v>
      </c>
      <c r="C28" s="34" t="s">
        <v>420</v>
      </c>
      <c r="D28" s="33" t="s">
        <v>837</v>
      </c>
      <c r="E28" s="33">
        <v>11.1</v>
      </c>
      <c r="F28" s="58"/>
      <c r="G28" s="32">
        <f t="shared" si="0"/>
        <v>0</v>
      </c>
      <c r="H28" s="38"/>
      <c r="I28" s="37"/>
    </row>
    <row r="29" spans="1:9" ht="33" customHeight="1">
      <c r="A29" s="36" t="s">
        <v>921</v>
      </c>
      <c r="B29" s="35" t="s">
        <v>924</v>
      </c>
      <c r="C29" s="34" t="s">
        <v>925</v>
      </c>
      <c r="D29" s="33" t="s">
        <v>20</v>
      </c>
      <c r="E29" s="33">
        <v>6.3</v>
      </c>
      <c r="F29" s="58"/>
      <c r="G29" s="32">
        <f t="shared" si="0"/>
        <v>0</v>
      </c>
      <c r="H29" s="32" t="s">
        <v>203</v>
      </c>
      <c r="I29" s="30">
        <f>ROUND(SUM(G23:G29),2)</f>
        <v>0</v>
      </c>
    </row>
    <row r="30" spans="1:9" ht="33" customHeight="1">
      <c r="A30" s="36" t="s">
        <v>431</v>
      </c>
      <c r="B30" s="35" t="s">
        <v>432</v>
      </c>
      <c r="C30" s="34" t="s">
        <v>930</v>
      </c>
      <c r="D30" s="33" t="s">
        <v>837</v>
      </c>
      <c r="E30" s="33">
        <v>2.2000000000000002</v>
      </c>
      <c r="F30" s="58"/>
      <c r="G30" s="32">
        <f t="shared" si="0"/>
        <v>0</v>
      </c>
      <c r="H30" s="38"/>
      <c r="I30" s="37"/>
    </row>
    <row r="31" spans="1:9" ht="33" customHeight="1">
      <c r="A31" s="36" t="s">
        <v>431</v>
      </c>
      <c r="B31" s="35" t="s">
        <v>554</v>
      </c>
      <c r="C31" s="34" t="s">
        <v>932</v>
      </c>
      <c r="D31" s="33" t="s">
        <v>20</v>
      </c>
      <c r="E31" s="33">
        <v>17</v>
      </c>
      <c r="F31" s="58"/>
      <c r="G31" s="32">
        <f t="shared" si="0"/>
        <v>0</v>
      </c>
      <c r="H31" s="38"/>
      <c r="I31" s="37"/>
    </row>
    <row r="32" spans="1:9" ht="33" customHeight="1">
      <c r="A32" s="36" t="s">
        <v>431</v>
      </c>
      <c r="B32" s="35" t="s">
        <v>929</v>
      </c>
      <c r="C32" s="34" t="s">
        <v>960</v>
      </c>
      <c r="D32" s="33" t="s">
        <v>837</v>
      </c>
      <c r="E32" s="33">
        <v>24</v>
      </c>
      <c r="F32" s="58"/>
      <c r="G32" s="32">
        <f t="shared" si="0"/>
        <v>0</v>
      </c>
      <c r="H32" s="31" t="s">
        <v>434</v>
      </c>
      <c r="I32" s="30">
        <f>ROUND(SUM(G30:G32),2)</f>
        <v>0</v>
      </c>
    </row>
    <row r="33" spans="1:9" ht="33" customHeight="1">
      <c r="A33" s="36" t="s">
        <v>501</v>
      </c>
      <c r="B33" s="35" t="s">
        <v>436</v>
      </c>
      <c r="C33" s="34" t="s">
        <v>449</v>
      </c>
      <c r="D33" s="33" t="s">
        <v>52</v>
      </c>
      <c r="E33" s="33">
        <v>4</v>
      </c>
      <c r="F33" s="58"/>
      <c r="G33" s="32">
        <f t="shared" si="0"/>
        <v>0</v>
      </c>
      <c r="H33" s="38"/>
      <c r="I33" s="37"/>
    </row>
    <row r="34" spans="1:9" ht="33" customHeight="1">
      <c r="A34" s="36" t="s">
        <v>501</v>
      </c>
      <c r="B34" s="35" t="s">
        <v>437</v>
      </c>
      <c r="C34" s="34" t="s">
        <v>953</v>
      </c>
      <c r="D34" s="33" t="s">
        <v>52</v>
      </c>
      <c r="E34" s="33">
        <v>20</v>
      </c>
      <c r="F34" s="58"/>
      <c r="G34" s="32">
        <f t="shared" si="0"/>
        <v>0</v>
      </c>
      <c r="H34" s="38"/>
      <c r="I34" s="37"/>
    </row>
    <row r="35" spans="1:9" ht="33" customHeight="1">
      <c r="A35" s="36" t="s">
        <v>501</v>
      </c>
      <c r="B35" s="35" t="s">
        <v>439</v>
      </c>
      <c r="C35" s="34" t="s">
        <v>486</v>
      </c>
      <c r="D35" s="33" t="s">
        <v>837</v>
      </c>
      <c r="E35" s="33">
        <v>11</v>
      </c>
      <c r="F35" s="58"/>
      <c r="G35" s="32">
        <f t="shared" si="0"/>
        <v>0</v>
      </c>
      <c r="H35" s="31" t="s">
        <v>443</v>
      </c>
      <c r="I35" s="30">
        <f>ROUND(SUM(G33:G35),2)</f>
        <v>0</v>
      </c>
    </row>
    <row r="36" spans="1:9" ht="47.25" customHeight="1">
      <c r="A36" s="36" t="s">
        <v>504</v>
      </c>
      <c r="B36" s="35" t="s">
        <v>445</v>
      </c>
      <c r="C36" s="34" t="s">
        <v>455</v>
      </c>
      <c r="D36" s="33" t="s">
        <v>49</v>
      </c>
      <c r="E36" s="33">
        <v>1</v>
      </c>
      <c r="F36" s="58"/>
      <c r="G36" s="32">
        <f t="shared" si="0"/>
        <v>0</v>
      </c>
      <c r="H36" s="31" t="s">
        <v>452</v>
      </c>
      <c r="I36" s="30">
        <f>ROUND(SUM(G36),2)</f>
        <v>0</v>
      </c>
    </row>
    <row r="37" spans="1:9" ht="71.25" customHeight="1">
      <c r="A37" s="28"/>
      <c r="B37" s="29"/>
      <c r="C37" s="28"/>
      <c r="D37" s="27"/>
      <c r="E37" s="27"/>
      <c r="F37" s="26" t="s">
        <v>600</v>
      </c>
      <c r="G37" s="25">
        <f>SUM(G6:G36)</f>
        <v>0</v>
      </c>
      <c r="H37" s="24"/>
      <c r="I37" s="24"/>
    </row>
  </sheetData>
  <mergeCells count="3">
    <mergeCell ref="A1:G1"/>
    <mergeCell ref="A3:G3"/>
    <mergeCell ref="A4:G4"/>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BCC14-5B4E-4CBC-B26B-32BA05FF43ED}">
  <sheetPr>
    <tabColor rgb="FFFF0000"/>
  </sheetPr>
  <dimension ref="A1:J44"/>
  <sheetViews>
    <sheetView topLeftCell="F40" zoomScaleNormal="100" workbookViewId="0">
      <selection activeCell="I32" sqref="I32"/>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961</v>
      </c>
      <c r="B3" s="453"/>
      <c r="C3" s="453"/>
      <c r="D3" s="453"/>
      <c r="E3" s="453"/>
      <c r="F3" s="453"/>
      <c r="G3" s="453"/>
      <c r="H3" s="45"/>
      <c r="I3" s="45"/>
    </row>
    <row r="4" spans="1:9" ht="33" customHeight="1">
      <c r="A4" s="453" t="s">
        <v>371</v>
      </c>
      <c r="B4" s="453"/>
      <c r="C4" s="453"/>
      <c r="D4" s="453"/>
      <c r="E4" s="453"/>
      <c r="F4" s="453"/>
      <c r="G4" s="453"/>
      <c r="H4" s="45"/>
      <c r="I4" s="45"/>
    </row>
    <row r="5" spans="1:9" ht="33" customHeight="1">
      <c r="A5" s="44" t="s">
        <v>2</v>
      </c>
      <c r="B5" s="62" t="s">
        <v>3</v>
      </c>
      <c r="C5" s="65" t="s">
        <v>4</v>
      </c>
      <c r="D5" s="65" t="s">
        <v>5</v>
      </c>
      <c r="E5" s="66" t="s">
        <v>6</v>
      </c>
      <c r="F5" s="57" t="s">
        <v>244</v>
      </c>
      <c r="G5" s="42" t="s">
        <v>8</v>
      </c>
      <c r="H5" s="46"/>
      <c r="I5" s="46"/>
    </row>
    <row r="6" spans="1:9" ht="33" customHeight="1">
      <c r="A6" s="36" t="s">
        <v>245</v>
      </c>
      <c r="B6" s="63" t="s">
        <v>246</v>
      </c>
      <c r="C6" s="48" t="s">
        <v>247</v>
      </c>
      <c r="D6" s="49" t="s">
        <v>20</v>
      </c>
      <c r="E6" s="49">
        <v>20</v>
      </c>
      <c r="F6" s="57"/>
      <c r="G6" s="31">
        <f t="shared" ref="G6:G31" si="0">ROUND((E6*F6),2)</f>
        <v>0</v>
      </c>
      <c r="H6" s="46"/>
      <c r="I6" s="46"/>
    </row>
    <row r="7" spans="1:9" ht="33" customHeight="1">
      <c r="A7" s="36" t="s">
        <v>245</v>
      </c>
      <c r="B7" s="63" t="s">
        <v>248</v>
      </c>
      <c r="C7" s="48" t="s">
        <v>249</v>
      </c>
      <c r="D7" s="49" t="s">
        <v>20</v>
      </c>
      <c r="E7" s="49">
        <v>9</v>
      </c>
      <c r="F7" s="57"/>
      <c r="G7" s="31">
        <f t="shared" si="0"/>
        <v>0</v>
      </c>
      <c r="H7" s="46"/>
      <c r="I7" s="46"/>
    </row>
    <row r="8" spans="1:9" ht="33" customHeight="1">
      <c r="A8" s="36" t="s">
        <v>245</v>
      </c>
      <c r="B8" s="63" t="s">
        <v>250</v>
      </c>
      <c r="C8" s="48" t="s">
        <v>251</v>
      </c>
      <c r="D8" s="49" t="s">
        <v>20</v>
      </c>
      <c r="E8" s="49">
        <v>4</v>
      </c>
      <c r="F8" s="57"/>
      <c r="G8" s="31">
        <f t="shared" si="0"/>
        <v>0</v>
      </c>
      <c r="H8" s="46"/>
      <c r="I8" s="46"/>
    </row>
    <row r="9" spans="1:9" ht="33" customHeight="1">
      <c r="A9" s="36" t="s">
        <v>245</v>
      </c>
      <c r="B9" s="63" t="s">
        <v>252</v>
      </c>
      <c r="C9" s="48" t="s">
        <v>253</v>
      </c>
      <c r="D9" s="49" t="s">
        <v>20</v>
      </c>
      <c r="E9" s="49">
        <v>13</v>
      </c>
      <c r="F9" s="57"/>
      <c r="G9" s="31">
        <f t="shared" si="0"/>
        <v>0</v>
      </c>
      <c r="H9" s="46"/>
      <c r="I9" s="46"/>
    </row>
    <row r="10" spans="1:9" ht="33" customHeight="1">
      <c r="A10" s="36" t="s">
        <v>245</v>
      </c>
      <c r="B10" s="63" t="s">
        <v>254</v>
      </c>
      <c r="C10" s="48" t="s">
        <v>255</v>
      </c>
      <c r="D10" s="49" t="s">
        <v>20</v>
      </c>
      <c r="E10" s="49">
        <v>13</v>
      </c>
      <c r="F10" s="57"/>
      <c r="G10" s="31">
        <f t="shared" si="0"/>
        <v>0</v>
      </c>
      <c r="H10" s="46"/>
      <c r="I10" s="46"/>
    </row>
    <row r="11" spans="1:9" ht="33" customHeight="1">
      <c r="A11" s="36" t="s">
        <v>245</v>
      </c>
      <c r="B11" s="63" t="s">
        <v>256</v>
      </c>
      <c r="C11" s="48" t="s">
        <v>257</v>
      </c>
      <c r="D11" s="49" t="s">
        <v>52</v>
      </c>
      <c r="E11" s="49">
        <v>2</v>
      </c>
      <c r="F11" s="57"/>
      <c r="G11" s="31">
        <f t="shared" si="0"/>
        <v>0</v>
      </c>
      <c r="H11" s="46"/>
      <c r="I11" s="46"/>
    </row>
    <row r="12" spans="1:9" ht="33" customHeight="1">
      <c r="A12" s="36" t="s">
        <v>245</v>
      </c>
      <c r="B12" s="63" t="s">
        <v>258</v>
      </c>
      <c r="C12" s="48" t="s">
        <v>259</v>
      </c>
      <c r="D12" s="49" t="s">
        <v>52</v>
      </c>
      <c r="E12" s="49">
        <v>2</v>
      </c>
      <c r="F12" s="57"/>
      <c r="G12" s="31">
        <f t="shared" si="0"/>
        <v>0</v>
      </c>
      <c r="H12" s="46"/>
      <c r="I12" s="46"/>
    </row>
    <row r="13" spans="1:9" ht="33" customHeight="1">
      <c r="A13" s="36" t="s">
        <v>245</v>
      </c>
      <c r="B13" s="63" t="s">
        <v>260</v>
      </c>
      <c r="C13" s="48" t="s">
        <v>261</v>
      </c>
      <c r="D13" s="49" t="s">
        <v>52</v>
      </c>
      <c r="E13" s="49">
        <v>2</v>
      </c>
      <c r="F13" s="57"/>
      <c r="G13" s="31">
        <f t="shared" si="0"/>
        <v>0</v>
      </c>
      <c r="H13" s="46"/>
      <c r="I13" s="46"/>
    </row>
    <row r="14" spans="1:9" ht="33" customHeight="1">
      <c r="A14" s="36" t="s">
        <v>245</v>
      </c>
      <c r="B14" s="63" t="s">
        <v>262</v>
      </c>
      <c r="C14" s="48" t="s">
        <v>263</v>
      </c>
      <c r="D14" s="49" t="s">
        <v>49</v>
      </c>
      <c r="E14" s="49">
        <v>2</v>
      </c>
      <c r="F14" s="57"/>
      <c r="G14" s="31">
        <f t="shared" si="0"/>
        <v>0</v>
      </c>
      <c r="H14" s="46"/>
      <c r="I14" s="46"/>
    </row>
    <row r="15" spans="1:9" ht="33" customHeight="1">
      <c r="A15" s="36" t="s">
        <v>245</v>
      </c>
      <c r="B15" s="63" t="s">
        <v>264</v>
      </c>
      <c r="C15" s="48" t="s">
        <v>265</v>
      </c>
      <c r="D15" s="49" t="s">
        <v>52</v>
      </c>
      <c r="E15" s="49">
        <v>2</v>
      </c>
      <c r="F15" s="57"/>
      <c r="G15" s="31">
        <f t="shared" si="0"/>
        <v>0</v>
      </c>
      <c r="H15" s="46"/>
      <c r="I15" s="46"/>
    </row>
    <row r="16" spans="1:9" ht="33" customHeight="1">
      <c r="A16" s="36" t="s">
        <v>245</v>
      </c>
      <c r="B16" s="63" t="s">
        <v>266</v>
      </c>
      <c r="C16" s="48" t="s">
        <v>267</v>
      </c>
      <c r="D16" s="49" t="s">
        <v>20</v>
      </c>
      <c r="E16" s="49">
        <v>33</v>
      </c>
      <c r="F16" s="57"/>
      <c r="G16" s="31">
        <f t="shared" si="0"/>
        <v>0</v>
      </c>
      <c r="H16" s="46"/>
      <c r="I16" s="46"/>
    </row>
    <row r="17" spans="1:10" ht="33" customHeight="1">
      <c r="A17" s="36" t="s">
        <v>245</v>
      </c>
      <c r="B17" s="63" t="s">
        <v>268</v>
      </c>
      <c r="C17" s="48" t="s">
        <v>269</v>
      </c>
      <c r="D17" s="49" t="s">
        <v>20</v>
      </c>
      <c r="E17" s="49">
        <v>18</v>
      </c>
      <c r="F17" s="57"/>
      <c r="G17" s="31">
        <f t="shared" si="0"/>
        <v>0</v>
      </c>
      <c r="H17" s="46"/>
      <c r="I17" s="46"/>
    </row>
    <row r="18" spans="1:10" ht="33" customHeight="1">
      <c r="A18" s="36" t="s">
        <v>245</v>
      </c>
      <c r="B18" s="63" t="s">
        <v>270</v>
      </c>
      <c r="C18" s="48" t="s">
        <v>273</v>
      </c>
      <c r="D18" s="49" t="s">
        <v>20</v>
      </c>
      <c r="E18" s="49">
        <v>14</v>
      </c>
      <c r="F18" s="57"/>
      <c r="G18" s="31">
        <f t="shared" si="0"/>
        <v>0</v>
      </c>
      <c r="H18" s="46"/>
      <c r="I18" s="46"/>
    </row>
    <row r="19" spans="1:10" ht="33" customHeight="1">
      <c r="A19" s="36" t="s">
        <v>245</v>
      </c>
      <c r="B19" s="63" t="s">
        <v>272</v>
      </c>
      <c r="C19" s="48" t="s">
        <v>275</v>
      </c>
      <c r="D19" s="49" t="s">
        <v>52</v>
      </c>
      <c r="E19" s="49">
        <v>6</v>
      </c>
      <c r="F19" s="57"/>
      <c r="G19" s="31">
        <f t="shared" si="0"/>
        <v>0</v>
      </c>
      <c r="H19" s="46"/>
      <c r="I19" s="46"/>
    </row>
    <row r="20" spans="1:10" ht="33" customHeight="1">
      <c r="A20" s="36" t="s">
        <v>245</v>
      </c>
      <c r="B20" s="63" t="s">
        <v>274</v>
      </c>
      <c r="C20" s="48" t="s">
        <v>56</v>
      </c>
      <c r="D20" s="49" t="s">
        <v>52</v>
      </c>
      <c r="E20" s="49">
        <v>5</v>
      </c>
      <c r="F20" s="57"/>
      <c r="G20" s="31">
        <f t="shared" si="0"/>
        <v>0</v>
      </c>
      <c r="H20" s="46"/>
      <c r="I20" s="46"/>
    </row>
    <row r="21" spans="1:10" ht="33" customHeight="1">
      <c r="A21" s="36" t="s">
        <v>245</v>
      </c>
      <c r="B21" s="63" t="s">
        <v>276</v>
      </c>
      <c r="C21" s="48" t="s">
        <v>278</v>
      </c>
      <c r="D21" s="49" t="s">
        <v>49</v>
      </c>
      <c r="E21" s="49">
        <v>1</v>
      </c>
      <c r="F21" s="57"/>
      <c r="G21" s="31">
        <f t="shared" si="0"/>
        <v>0</v>
      </c>
      <c r="H21" s="46"/>
      <c r="I21" s="46"/>
    </row>
    <row r="22" spans="1:10" ht="33" customHeight="1">
      <c r="A22" s="36" t="s">
        <v>245</v>
      </c>
      <c r="B22" s="63" t="s">
        <v>277</v>
      </c>
      <c r="C22" s="48" t="s">
        <v>280</v>
      </c>
      <c r="D22" s="49" t="s">
        <v>49</v>
      </c>
      <c r="E22" s="49">
        <v>2</v>
      </c>
      <c r="F22" s="57"/>
      <c r="G22" s="31">
        <f t="shared" si="0"/>
        <v>0</v>
      </c>
      <c r="H22" s="46"/>
      <c r="I22" s="46"/>
    </row>
    <row r="23" spans="1:10" ht="33" customHeight="1">
      <c r="A23" s="36" t="s">
        <v>245</v>
      </c>
      <c r="B23" s="63" t="s">
        <v>279</v>
      </c>
      <c r="C23" s="48" t="s">
        <v>60</v>
      </c>
      <c r="D23" s="49" t="s">
        <v>49</v>
      </c>
      <c r="E23" s="49">
        <v>1</v>
      </c>
      <c r="F23" s="57"/>
      <c r="G23" s="31">
        <f t="shared" si="0"/>
        <v>0</v>
      </c>
      <c r="H23" s="46"/>
      <c r="I23" s="46"/>
    </row>
    <row r="24" spans="1:10" ht="33" customHeight="1">
      <c r="A24" s="36" t="s">
        <v>245</v>
      </c>
      <c r="B24" s="63" t="s">
        <v>281</v>
      </c>
      <c r="C24" s="48" t="s">
        <v>283</v>
      </c>
      <c r="D24" s="49" t="s">
        <v>49</v>
      </c>
      <c r="E24" s="49">
        <v>1</v>
      </c>
      <c r="F24" s="57"/>
      <c r="G24" s="31">
        <f t="shared" si="0"/>
        <v>0</v>
      </c>
      <c r="H24" s="46"/>
      <c r="I24" s="46"/>
    </row>
    <row r="25" spans="1:10" ht="33" customHeight="1">
      <c r="A25" s="36" t="s">
        <v>245</v>
      </c>
      <c r="B25" s="63" t="s">
        <v>282</v>
      </c>
      <c r="C25" s="48" t="s">
        <v>285</v>
      </c>
      <c r="D25" s="49" t="s">
        <v>49</v>
      </c>
      <c r="E25" s="49">
        <v>1</v>
      </c>
      <c r="F25" s="57"/>
      <c r="G25" s="31">
        <f t="shared" si="0"/>
        <v>0</v>
      </c>
      <c r="H25" s="46"/>
      <c r="I25" s="46"/>
    </row>
    <row r="26" spans="1:10" ht="33" customHeight="1">
      <c r="A26" s="36" t="s">
        <v>245</v>
      </c>
      <c r="B26" s="63" t="s">
        <v>284</v>
      </c>
      <c r="C26" s="48" t="s">
        <v>287</v>
      </c>
      <c r="D26" s="49" t="s">
        <v>124</v>
      </c>
      <c r="E26" s="50">
        <v>5</v>
      </c>
      <c r="F26" s="57"/>
      <c r="G26" s="31">
        <f t="shared" si="0"/>
        <v>0</v>
      </c>
      <c r="H26" s="46"/>
      <c r="I26" s="46"/>
    </row>
    <row r="27" spans="1:10" ht="33" customHeight="1">
      <c r="A27" s="36" t="s">
        <v>245</v>
      </c>
      <c r="B27" s="63" t="s">
        <v>286</v>
      </c>
      <c r="C27" s="48" t="s">
        <v>372</v>
      </c>
      <c r="D27" s="49" t="s">
        <v>124</v>
      </c>
      <c r="E27" s="50">
        <v>0</v>
      </c>
      <c r="F27" s="57"/>
      <c r="G27" s="31">
        <f t="shared" si="0"/>
        <v>0</v>
      </c>
    </row>
    <row r="28" spans="1:10" ht="33" customHeight="1">
      <c r="A28" s="36" t="s">
        <v>245</v>
      </c>
      <c r="B28" s="63" t="s">
        <v>288</v>
      </c>
      <c r="C28" s="48" t="s">
        <v>895</v>
      </c>
      <c r="D28" s="49" t="s">
        <v>124</v>
      </c>
      <c r="E28" s="50">
        <v>0</v>
      </c>
      <c r="F28" s="57"/>
      <c r="G28" s="31">
        <f t="shared" si="0"/>
        <v>0</v>
      </c>
      <c r="H28" s="51"/>
      <c r="I28" s="51"/>
      <c r="J28" s="51"/>
    </row>
    <row r="29" spans="1:10" ht="33" customHeight="1">
      <c r="A29" s="36" t="s">
        <v>245</v>
      </c>
      <c r="B29" s="63" t="s">
        <v>290</v>
      </c>
      <c r="C29" s="48" t="s">
        <v>291</v>
      </c>
      <c r="D29" s="49" t="s">
        <v>49</v>
      </c>
      <c r="E29" s="49">
        <v>1</v>
      </c>
      <c r="F29" s="57"/>
      <c r="G29" s="31">
        <f t="shared" si="0"/>
        <v>0</v>
      </c>
      <c r="H29" s="52" t="s">
        <v>93</v>
      </c>
      <c r="I29" s="53">
        <f>ROUND(SUM(G6:G29),2)</f>
        <v>0</v>
      </c>
    </row>
    <row r="30" spans="1:10" ht="33" customHeight="1">
      <c r="A30" s="36" t="s">
        <v>292</v>
      </c>
      <c r="B30" s="64" t="s">
        <v>293</v>
      </c>
      <c r="C30" s="48" t="s">
        <v>294</v>
      </c>
      <c r="D30" s="49" t="s">
        <v>49</v>
      </c>
      <c r="E30" s="49">
        <v>1</v>
      </c>
      <c r="F30" s="57"/>
      <c r="G30" s="31">
        <f t="shared" si="0"/>
        <v>0</v>
      </c>
      <c r="H30" s="54"/>
      <c r="I30" s="55"/>
    </row>
    <row r="31" spans="1:10" ht="33" customHeight="1">
      <c r="A31" s="36" t="s">
        <v>292</v>
      </c>
      <c r="B31" s="64" t="s">
        <v>295</v>
      </c>
      <c r="C31" s="48" t="s">
        <v>296</v>
      </c>
      <c r="D31" s="49" t="s">
        <v>52</v>
      </c>
      <c r="E31" s="49">
        <v>2</v>
      </c>
      <c r="F31" s="57"/>
      <c r="G31" s="31">
        <f t="shared" si="0"/>
        <v>0</v>
      </c>
      <c r="H31" s="52" t="s">
        <v>110</v>
      </c>
      <c r="I31" s="53">
        <f>ROUND(SUM(G30:G31),2)</f>
        <v>0</v>
      </c>
    </row>
    <row r="32" spans="1:10" ht="33" customHeight="1">
      <c r="A32" s="36" t="s">
        <v>297</v>
      </c>
      <c r="B32" s="64" t="s">
        <v>298</v>
      </c>
      <c r="C32" s="48" t="s">
        <v>299</v>
      </c>
      <c r="D32" s="49" t="s">
        <v>20</v>
      </c>
      <c r="E32" s="49">
        <v>20</v>
      </c>
      <c r="F32" s="58"/>
      <c r="G32" s="31">
        <f>ROUND((E32*F32),2)</f>
        <v>0</v>
      </c>
      <c r="H32" s="46"/>
      <c r="I32" s="46"/>
    </row>
    <row r="33" spans="1:9" ht="33" customHeight="1">
      <c r="A33" s="36" t="s">
        <v>297</v>
      </c>
      <c r="B33" s="64" t="s">
        <v>300</v>
      </c>
      <c r="C33" s="48" t="s">
        <v>301</v>
      </c>
      <c r="D33" s="49" t="s">
        <v>20</v>
      </c>
      <c r="E33" s="49">
        <v>13</v>
      </c>
      <c r="F33" s="58"/>
      <c r="G33" s="31">
        <f t="shared" ref="G33:G43" si="1">ROUND((E33*F33),2)</f>
        <v>0</v>
      </c>
      <c r="H33" s="46"/>
      <c r="I33" s="46"/>
    </row>
    <row r="34" spans="1:9" ht="33" customHeight="1">
      <c r="A34" s="36" t="s">
        <v>297</v>
      </c>
      <c r="B34" s="64" t="s">
        <v>302</v>
      </c>
      <c r="C34" s="48" t="s">
        <v>303</v>
      </c>
      <c r="D34" s="49" t="s">
        <v>20</v>
      </c>
      <c r="E34" s="49">
        <v>13</v>
      </c>
      <c r="F34" s="58"/>
      <c r="G34" s="31">
        <f t="shared" si="1"/>
        <v>0</v>
      </c>
      <c r="H34" s="46"/>
      <c r="I34" s="46"/>
    </row>
    <row r="35" spans="1:9" ht="33" customHeight="1">
      <c r="A35" s="36" t="s">
        <v>297</v>
      </c>
      <c r="B35" s="64" t="s">
        <v>304</v>
      </c>
      <c r="C35" s="48" t="s">
        <v>305</v>
      </c>
      <c r="D35" s="49" t="s">
        <v>20</v>
      </c>
      <c r="E35" s="49">
        <v>51</v>
      </c>
      <c r="F35" s="58"/>
      <c r="G35" s="31">
        <f t="shared" si="1"/>
        <v>0</v>
      </c>
      <c r="H35" s="46"/>
      <c r="I35" s="46"/>
    </row>
    <row r="36" spans="1:9" ht="33" customHeight="1">
      <c r="A36" s="36" t="s">
        <v>297</v>
      </c>
      <c r="B36" s="64" t="s">
        <v>306</v>
      </c>
      <c r="C36" s="48" t="s">
        <v>307</v>
      </c>
      <c r="D36" s="49" t="s">
        <v>20</v>
      </c>
      <c r="E36" s="49">
        <v>14</v>
      </c>
      <c r="F36" s="58"/>
      <c r="G36" s="31">
        <f t="shared" si="1"/>
        <v>0</v>
      </c>
      <c r="H36" s="46"/>
      <c r="I36" s="46"/>
    </row>
    <row r="37" spans="1:9" ht="33" customHeight="1">
      <c r="A37" s="36" t="s">
        <v>297</v>
      </c>
      <c r="B37" s="64" t="s">
        <v>308</v>
      </c>
      <c r="C37" s="48" t="s">
        <v>309</v>
      </c>
      <c r="D37" s="49" t="s">
        <v>52</v>
      </c>
      <c r="E37" s="49">
        <v>6</v>
      </c>
      <c r="F37" s="58"/>
      <c r="G37" s="31">
        <f t="shared" si="1"/>
        <v>0</v>
      </c>
      <c r="H37" s="46"/>
      <c r="I37" s="46"/>
    </row>
    <row r="38" spans="1:9" ht="33" customHeight="1">
      <c r="A38" s="36" t="s">
        <v>297</v>
      </c>
      <c r="B38" s="64" t="s">
        <v>310</v>
      </c>
      <c r="C38" s="48" t="s">
        <v>311</v>
      </c>
      <c r="D38" s="49" t="s">
        <v>49</v>
      </c>
      <c r="E38" s="49">
        <v>2</v>
      </c>
      <c r="F38" s="58"/>
      <c r="G38" s="31">
        <f t="shared" si="1"/>
        <v>0</v>
      </c>
      <c r="H38" s="54"/>
      <c r="I38" s="55"/>
    </row>
    <row r="39" spans="1:9" ht="47.25" customHeight="1">
      <c r="A39" s="36" t="s">
        <v>297</v>
      </c>
      <c r="B39" s="64" t="s">
        <v>312</v>
      </c>
      <c r="C39" s="48" t="s">
        <v>313</v>
      </c>
      <c r="D39" s="49" t="s">
        <v>49</v>
      </c>
      <c r="E39" s="49">
        <v>2</v>
      </c>
      <c r="F39" s="58"/>
      <c r="G39" s="31">
        <f t="shared" si="1"/>
        <v>0</v>
      </c>
      <c r="H39" s="54"/>
      <c r="I39" s="55"/>
    </row>
    <row r="40" spans="1:9" ht="47.25" customHeight="1">
      <c r="A40" s="36" t="s">
        <v>297</v>
      </c>
      <c r="B40" s="64" t="s">
        <v>314</v>
      </c>
      <c r="C40" s="48" t="s">
        <v>315</v>
      </c>
      <c r="D40" s="49" t="s">
        <v>52</v>
      </c>
      <c r="E40" s="49">
        <v>2</v>
      </c>
      <c r="F40" s="58"/>
      <c r="G40" s="31">
        <f t="shared" si="1"/>
        <v>0</v>
      </c>
      <c r="H40" s="54"/>
      <c r="I40" s="55"/>
    </row>
    <row r="41" spans="1:9" ht="60" customHeight="1">
      <c r="A41" s="36" t="s">
        <v>297</v>
      </c>
      <c r="B41" s="64" t="s">
        <v>316</v>
      </c>
      <c r="C41" s="56" t="s">
        <v>896</v>
      </c>
      <c r="D41" s="49" t="s">
        <v>49</v>
      </c>
      <c r="E41" s="49">
        <v>2</v>
      </c>
      <c r="F41" s="58"/>
      <c r="G41" s="31">
        <f t="shared" si="1"/>
        <v>0</v>
      </c>
      <c r="H41" s="54"/>
      <c r="I41" s="55"/>
    </row>
    <row r="42" spans="1:9" ht="82.8">
      <c r="A42" s="36" t="s">
        <v>297</v>
      </c>
      <c r="B42" s="64" t="s">
        <v>320</v>
      </c>
      <c r="C42" s="56" t="s">
        <v>897</v>
      </c>
      <c r="D42" s="49" t="s">
        <v>49</v>
      </c>
      <c r="E42" s="49">
        <v>1</v>
      </c>
      <c r="F42" s="58"/>
      <c r="G42" s="31">
        <f t="shared" si="1"/>
        <v>0</v>
      </c>
      <c r="H42" s="54"/>
      <c r="I42" s="55"/>
    </row>
    <row r="43" spans="1:9" ht="82.8">
      <c r="A43" s="36" t="s">
        <v>297</v>
      </c>
      <c r="B43" s="64" t="s">
        <v>327</v>
      </c>
      <c r="C43" s="56" t="s">
        <v>898</v>
      </c>
      <c r="D43" s="49" t="s">
        <v>49</v>
      </c>
      <c r="E43" s="49">
        <v>2</v>
      </c>
      <c r="F43" s="58"/>
      <c r="G43" s="31">
        <f t="shared" si="1"/>
        <v>0</v>
      </c>
      <c r="H43" s="52" t="s">
        <v>333</v>
      </c>
      <c r="I43" s="53">
        <f>ROUND(SUM(G32:G43),2)</f>
        <v>0</v>
      </c>
    </row>
    <row r="44" spans="1:9" ht="71.25" customHeight="1">
      <c r="A44" s="28"/>
      <c r="B44" s="29"/>
      <c r="C44" s="28"/>
      <c r="D44" s="27"/>
      <c r="E44" s="27"/>
      <c r="F44" s="59" t="s">
        <v>540</v>
      </c>
      <c r="G44" s="60">
        <f>SUM(G6:G43)</f>
        <v>0</v>
      </c>
    </row>
  </sheetData>
  <mergeCells count="3">
    <mergeCell ref="A1:G1"/>
    <mergeCell ref="A3:G3"/>
    <mergeCell ref="A4:G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E21C8-CEB9-4C22-A3B0-94B3B89FD77E}">
  <sheetPr>
    <tabColor theme="4"/>
  </sheetPr>
  <dimension ref="A1:I54"/>
  <sheetViews>
    <sheetView topLeftCell="C49" zoomScaleNormal="100" workbookViewId="0">
      <selection activeCell="G54" sqref="G54"/>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961</v>
      </c>
      <c r="B3" s="453"/>
      <c r="C3" s="453"/>
      <c r="D3" s="453"/>
      <c r="E3" s="453"/>
      <c r="F3" s="453"/>
      <c r="G3" s="453"/>
      <c r="H3" s="24"/>
      <c r="I3" s="24"/>
    </row>
    <row r="4" spans="1:9" ht="33" customHeight="1">
      <c r="A4" s="453" t="s">
        <v>855</v>
      </c>
      <c r="B4" s="453"/>
      <c r="C4" s="453"/>
      <c r="D4" s="453"/>
      <c r="E4" s="453"/>
      <c r="F4" s="453"/>
      <c r="G4" s="453"/>
      <c r="H4" s="24"/>
      <c r="I4" s="24"/>
    </row>
    <row r="5" spans="1:9" ht="33" customHeight="1">
      <c r="A5" s="44" t="s">
        <v>2</v>
      </c>
      <c r="B5" s="44" t="s">
        <v>3</v>
      </c>
      <c r="C5" s="44" t="s">
        <v>4</v>
      </c>
      <c r="D5" s="44" t="s">
        <v>5</v>
      </c>
      <c r="E5" s="43" t="s">
        <v>6</v>
      </c>
      <c r="F5" s="42" t="s">
        <v>244</v>
      </c>
      <c r="G5" s="42" t="s">
        <v>8</v>
      </c>
      <c r="H5" s="39"/>
      <c r="I5" s="39"/>
    </row>
    <row r="6" spans="1:9" ht="33" customHeight="1">
      <c r="A6" s="36" t="s">
        <v>117</v>
      </c>
      <c r="B6" s="41" t="s">
        <v>246</v>
      </c>
      <c r="C6" s="34" t="s">
        <v>134</v>
      </c>
      <c r="D6" s="33" t="s">
        <v>49</v>
      </c>
      <c r="E6" s="33">
        <v>1</v>
      </c>
      <c r="F6" s="61"/>
      <c r="G6" s="31">
        <f>ROUND((E6*F6),2)</f>
        <v>0</v>
      </c>
      <c r="H6" s="39"/>
      <c r="I6" s="39"/>
    </row>
    <row r="7" spans="1:9" ht="33" customHeight="1">
      <c r="A7" s="36" t="s">
        <v>117</v>
      </c>
      <c r="B7" s="41" t="s">
        <v>248</v>
      </c>
      <c r="C7" s="34" t="s">
        <v>900</v>
      </c>
      <c r="D7" s="33" t="s">
        <v>52</v>
      </c>
      <c r="E7" s="33">
        <v>5</v>
      </c>
      <c r="F7" s="61"/>
      <c r="G7" s="31">
        <f t="shared" ref="G7:G53" si="0">ROUND((E7*F7),2)</f>
        <v>0</v>
      </c>
      <c r="H7" s="39"/>
      <c r="I7" s="39"/>
    </row>
    <row r="8" spans="1:9" ht="33" customHeight="1">
      <c r="A8" s="36" t="s">
        <v>117</v>
      </c>
      <c r="B8" s="41" t="s">
        <v>250</v>
      </c>
      <c r="C8" s="34" t="s">
        <v>901</v>
      </c>
      <c r="D8" s="33" t="s">
        <v>52</v>
      </c>
      <c r="E8" s="33">
        <v>1</v>
      </c>
      <c r="F8" s="61"/>
      <c r="G8" s="31">
        <f t="shared" si="0"/>
        <v>0</v>
      </c>
      <c r="H8" s="39"/>
      <c r="I8" s="39"/>
    </row>
    <row r="9" spans="1:9" ht="33" customHeight="1">
      <c r="A9" s="36" t="s">
        <v>117</v>
      </c>
      <c r="B9" s="41" t="s">
        <v>252</v>
      </c>
      <c r="C9" s="34" t="s">
        <v>383</v>
      </c>
      <c r="D9" s="33" t="s">
        <v>52</v>
      </c>
      <c r="E9" s="33">
        <v>4</v>
      </c>
      <c r="F9" s="61"/>
      <c r="G9" s="31">
        <f t="shared" si="0"/>
        <v>0</v>
      </c>
      <c r="H9" s="39"/>
      <c r="I9" s="39"/>
    </row>
    <row r="10" spans="1:9" ht="33" customHeight="1">
      <c r="A10" s="36" t="s">
        <v>117</v>
      </c>
      <c r="B10" s="41" t="s">
        <v>254</v>
      </c>
      <c r="C10" s="34" t="s">
        <v>902</v>
      </c>
      <c r="D10" s="33" t="s">
        <v>52</v>
      </c>
      <c r="E10" s="33">
        <v>1</v>
      </c>
      <c r="F10" s="61"/>
      <c r="G10" s="31">
        <f t="shared" si="0"/>
        <v>0</v>
      </c>
      <c r="H10" s="39"/>
      <c r="I10" s="39"/>
    </row>
    <row r="11" spans="1:9" ht="33" customHeight="1">
      <c r="A11" s="36" t="s">
        <v>117</v>
      </c>
      <c r="B11" s="41" t="s">
        <v>256</v>
      </c>
      <c r="C11" s="34" t="s">
        <v>905</v>
      </c>
      <c r="D11" s="33" t="s">
        <v>837</v>
      </c>
      <c r="E11" s="33">
        <v>107</v>
      </c>
      <c r="F11" s="61"/>
      <c r="G11" s="31">
        <f t="shared" si="0"/>
        <v>0</v>
      </c>
      <c r="H11" s="32" t="s">
        <v>93</v>
      </c>
      <c r="I11" s="30">
        <f>ROUND(SUM(G6:G11),2)</f>
        <v>0</v>
      </c>
    </row>
    <row r="12" spans="1:9" ht="33" customHeight="1">
      <c r="A12" s="36" t="s">
        <v>391</v>
      </c>
      <c r="B12" s="35" t="s">
        <v>293</v>
      </c>
      <c r="C12" s="34" t="s">
        <v>392</v>
      </c>
      <c r="D12" s="33" t="s">
        <v>904</v>
      </c>
      <c r="E12" s="33">
        <v>4.2</v>
      </c>
      <c r="F12" s="61"/>
      <c r="G12" s="31">
        <f t="shared" si="0"/>
        <v>0</v>
      </c>
      <c r="H12" s="38"/>
      <c r="I12" s="37"/>
    </row>
    <row r="13" spans="1:9" ht="33" customHeight="1">
      <c r="A13" s="36" t="s">
        <v>391</v>
      </c>
      <c r="B13" s="35" t="s">
        <v>295</v>
      </c>
      <c r="C13" s="34" t="s">
        <v>395</v>
      </c>
      <c r="D13" s="33" t="s">
        <v>904</v>
      </c>
      <c r="E13" s="33">
        <v>30</v>
      </c>
      <c r="F13" s="61"/>
      <c r="G13" s="31">
        <f t="shared" si="0"/>
        <v>0</v>
      </c>
      <c r="H13" s="38"/>
      <c r="I13" s="37"/>
    </row>
    <row r="14" spans="1:9" ht="33" customHeight="1">
      <c r="A14" s="36" t="s">
        <v>391</v>
      </c>
      <c r="B14" s="35" t="s">
        <v>396</v>
      </c>
      <c r="C14" s="34" t="s">
        <v>906</v>
      </c>
      <c r="D14" s="33" t="s">
        <v>904</v>
      </c>
      <c r="E14" s="33">
        <v>8</v>
      </c>
      <c r="F14" s="61"/>
      <c r="G14" s="31">
        <f t="shared" si="0"/>
        <v>0</v>
      </c>
      <c r="H14" s="38"/>
      <c r="I14" s="37"/>
    </row>
    <row r="15" spans="1:9" ht="33" customHeight="1">
      <c r="A15" s="36" t="s">
        <v>391</v>
      </c>
      <c r="B15" s="35" t="s">
        <v>907</v>
      </c>
      <c r="C15" s="34" t="s">
        <v>908</v>
      </c>
      <c r="D15" s="33" t="s">
        <v>904</v>
      </c>
      <c r="E15" s="33">
        <v>8</v>
      </c>
      <c r="F15" s="61"/>
      <c r="G15" s="31">
        <f t="shared" si="0"/>
        <v>0</v>
      </c>
      <c r="H15" s="38"/>
      <c r="I15" s="37"/>
    </row>
    <row r="16" spans="1:9" ht="33" customHeight="1">
      <c r="A16" s="36" t="s">
        <v>391</v>
      </c>
      <c r="B16" s="35" t="s">
        <v>400</v>
      </c>
      <c r="C16" s="34" t="s">
        <v>401</v>
      </c>
      <c r="D16" s="33" t="s">
        <v>837</v>
      </c>
      <c r="E16" s="33">
        <v>82.4</v>
      </c>
      <c r="F16" s="61"/>
      <c r="G16" s="31">
        <f t="shared" si="0"/>
        <v>0</v>
      </c>
      <c r="H16" s="38"/>
      <c r="I16" s="37"/>
    </row>
    <row r="17" spans="1:9" ht="33" customHeight="1">
      <c r="A17" s="36" t="s">
        <v>391</v>
      </c>
      <c r="B17" s="35" t="s">
        <v>402</v>
      </c>
      <c r="C17" s="34" t="s">
        <v>403</v>
      </c>
      <c r="D17" s="33" t="s">
        <v>904</v>
      </c>
      <c r="E17" s="33">
        <v>4.2</v>
      </c>
      <c r="F17" s="61"/>
      <c r="G17" s="31">
        <f t="shared" si="0"/>
        <v>0</v>
      </c>
      <c r="H17" s="38"/>
      <c r="I17" s="37"/>
    </row>
    <row r="18" spans="1:9" ht="33" customHeight="1">
      <c r="A18" s="36" t="s">
        <v>391</v>
      </c>
      <c r="B18" s="35" t="s">
        <v>463</v>
      </c>
      <c r="C18" s="34" t="s">
        <v>405</v>
      </c>
      <c r="D18" s="33" t="s">
        <v>837</v>
      </c>
      <c r="E18" s="33">
        <v>70</v>
      </c>
      <c r="F18" s="61"/>
      <c r="G18" s="31">
        <f t="shared" si="0"/>
        <v>0</v>
      </c>
      <c r="H18" s="32" t="s">
        <v>110</v>
      </c>
      <c r="I18" s="30">
        <f>ROUND(SUM(G12:G18),2)</f>
        <v>0</v>
      </c>
    </row>
    <row r="19" spans="1:9" ht="33" customHeight="1">
      <c r="A19" s="36" t="s">
        <v>911</v>
      </c>
      <c r="B19" s="35" t="s">
        <v>298</v>
      </c>
      <c r="C19" s="34" t="s">
        <v>957</v>
      </c>
      <c r="D19" s="33" t="s">
        <v>52</v>
      </c>
      <c r="E19" s="33">
        <v>1</v>
      </c>
      <c r="F19" s="58"/>
      <c r="G19" s="31">
        <f t="shared" si="0"/>
        <v>0</v>
      </c>
      <c r="H19" s="39"/>
      <c r="I19" s="39"/>
    </row>
    <row r="20" spans="1:9" ht="33" customHeight="1">
      <c r="A20" s="36" t="s">
        <v>911</v>
      </c>
      <c r="B20" s="35" t="s">
        <v>300</v>
      </c>
      <c r="C20" s="34" t="s">
        <v>913</v>
      </c>
      <c r="D20" s="33" t="s">
        <v>52</v>
      </c>
      <c r="E20" s="33">
        <v>2</v>
      </c>
      <c r="F20" s="58"/>
      <c r="G20" s="31">
        <f t="shared" si="0"/>
        <v>0</v>
      </c>
      <c r="H20" s="39"/>
      <c r="I20" s="39"/>
    </row>
    <row r="21" spans="1:9" ht="33" customHeight="1">
      <c r="A21" s="36" t="s">
        <v>911</v>
      </c>
      <c r="B21" s="35" t="s">
        <v>302</v>
      </c>
      <c r="C21" s="34" t="s">
        <v>915</v>
      </c>
      <c r="D21" s="33" t="s">
        <v>20</v>
      </c>
      <c r="E21" s="33">
        <v>4.5</v>
      </c>
      <c r="F21" s="58"/>
      <c r="G21" s="31">
        <f t="shared" si="0"/>
        <v>0</v>
      </c>
      <c r="H21" s="39"/>
      <c r="I21" s="39"/>
    </row>
    <row r="22" spans="1:9" ht="33" customHeight="1">
      <c r="A22" s="36" t="s">
        <v>911</v>
      </c>
      <c r="B22" s="35" t="s">
        <v>304</v>
      </c>
      <c r="C22" s="34" t="s">
        <v>962</v>
      </c>
      <c r="D22" s="33" t="s">
        <v>20</v>
      </c>
      <c r="E22" s="33">
        <v>7.4</v>
      </c>
      <c r="F22" s="58"/>
      <c r="G22" s="31">
        <f t="shared" si="0"/>
        <v>0</v>
      </c>
      <c r="H22" s="39"/>
      <c r="I22" s="39"/>
    </row>
    <row r="23" spans="1:9" ht="33" customHeight="1">
      <c r="A23" s="36" t="s">
        <v>911</v>
      </c>
      <c r="B23" s="35" t="s">
        <v>306</v>
      </c>
      <c r="C23" s="34" t="s">
        <v>917</v>
      </c>
      <c r="D23" s="33" t="s">
        <v>52</v>
      </c>
      <c r="E23" s="33">
        <v>1</v>
      </c>
      <c r="F23" s="58"/>
      <c r="G23" s="31">
        <f t="shared" si="0"/>
        <v>0</v>
      </c>
      <c r="H23" s="39"/>
      <c r="I23" s="39"/>
    </row>
    <row r="24" spans="1:9" ht="33" customHeight="1">
      <c r="A24" s="36" t="s">
        <v>911</v>
      </c>
      <c r="B24" s="35" t="s">
        <v>308</v>
      </c>
      <c r="C24" s="34" t="s">
        <v>919</v>
      </c>
      <c r="D24" s="33" t="s">
        <v>837</v>
      </c>
      <c r="E24" s="33">
        <v>34</v>
      </c>
      <c r="F24" s="58"/>
      <c r="G24" s="31">
        <f t="shared" si="0"/>
        <v>0</v>
      </c>
      <c r="H24" s="31" t="s">
        <v>333</v>
      </c>
      <c r="I24" s="30">
        <f>ROUND(SUM(G19:G24),2)</f>
        <v>0</v>
      </c>
    </row>
    <row r="25" spans="1:9" ht="33" customHeight="1">
      <c r="A25" s="36" t="s">
        <v>920</v>
      </c>
      <c r="B25" s="35" t="s">
        <v>342</v>
      </c>
      <c r="C25" s="34" t="s">
        <v>407</v>
      </c>
      <c r="D25" s="33" t="s">
        <v>20</v>
      </c>
      <c r="E25" s="33">
        <v>45</v>
      </c>
      <c r="F25" s="58"/>
      <c r="G25" s="31">
        <f t="shared" si="0"/>
        <v>0</v>
      </c>
      <c r="H25" s="38"/>
      <c r="I25" s="37"/>
    </row>
    <row r="26" spans="1:9" ht="33" customHeight="1">
      <c r="A26" s="36" t="s">
        <v>920</v>
      </c>
      <c r="B26" s="35" t="s">
        <v>343</v>
      </c>
      <c r="C26" s="34" t="s">
        <v>408</v>
      </c>
      <c r="D26" s="33" t="s">
        <v>20</v>
      </c>
      <c r="E26" s="33">
        <v>33</v>
      </c>
      <c r="F26" s="58"/>
      <c r="G26" s="31">
        <f t="shared" si="0"/>
        <v>0</v>
      </c>
      <c r="H26" s="38"/>
      <c r="I26" s="37"/>
    </row>
    <row r="27" spans="1:9" ht="33" customHeight="1">
      <c r="A27" s="36" t="s">
        <v>920</v>
      </c>
      <c r="B27" s="35" t="s">
        <v>344</v>
      </c>
      <c r="C27" s="34" t="s">
        <v>409</v>
      </c>
      <c r="D27" s="33" t="s">
        <v>20</v>
      </c>
      <c r="E27" s="33">
        <v>34</v>
      </c>
      <c r="F27" s="58"/>
      <c r="G27" s="31">
        <f t="shared" si="0"/>
        <v>0</v>
      </c>
      <c r="H27" s="31" t="s">
        <v>199</v>
      </c>
      <c r="I27" s="30">
        <f>ROUND(SUM(G25:G27),2)</f>
        <v>0</v>
      </c>
    </row>
    <row r="28" spans="1:9" ht="33" customHeight="1">
      <c r="A28" s="36" t="s">
        <v>921</v>
      </c>
      <c r="B28" s="35" t="s">
        <v>422</v>
      </c>
      <c r="C28" s="34" t="s">
        <v>922</v>
      </c>
      <c r="D28" s="33" t="s">
        <v>904</v>
      </c>
      <c r="E28" s="33">
        <v>12</v>
      </c>
      <c r="F28" s="58"/>
      <c r="G28" s="31">
        <f t="shared" si="0"/>
        <v>0</v>
      </c>
      <c r="H28" s="38"/>
      <c r="I28" s="37"/>
    </row>
    <row r="29" spans="1:9" ht="33" customHeight="1">
      <c r="A29" s="36" t="s">
        <v>921</v>
      </c>
      <c r="B29" s="35" t="s">
        <v>424</v>
      </c>
      <c r="C29" s="34" t="s">
        <v>414</v>
      </c>
      <c r="D29" s="33" t="s">
        <v>837</v>
      </c>
      <c r="E29" s="33">
        <v>67.099999999999994</v>
      </c>
      <c r="F29" s="58"/>
      <c r="G29" s="31">
        <f t="shared" si="0"/>
        <v>0</v>
      </c>
      <c r="H29" s="38"/>
      <c r="I29" s="37"/>
    </row>
    <row r="30" spans="1:9" ht="33" customHeight="1">
      <c r="A30" s="36" t="s">
        <v>921</v>
      </c>
      <c r="B30" s="35" t="s">
        <v>426</v>
      </c>
      <c r="C30" s="34" t="s">
        <v>416</v>
      </c>
      <c r="D30" s="33" t="s">
        <v>837</v>
      </c>
      <c r="E30" s="33">
        <v>50.3</v>
      </c>
      <c r="F30" s="58"/>
      <c r="G30" s="31">
        <f t="shared" si="0"/>
        <v>0</v>
      </c>
      <c r="H30" s="38"/>
      <c r="I30" s="37"/>
    </row>
    <row r="31" spans="1:9" ht="33" customHeight="1">
      <c r="A31" s="36" t="s">
        <v>921</v>
      </c>
      <c r="B31" s="35" t="s">
        <v>428</v>
      </c>
      <c r="C31" s="34" t="s">
        <v>417</v>
      </c>
      <c r="D31" s="33" t="s">
        <v>837</v>
      </c>
      <c r="E31" s="33">
        <v>5.0999999999999996</v>
      </c>
      <c r="F31" s="58"/>
      <c r="G31" s="31">
        <f t="shared" si="0"/>
        <v>0</v>
      </c>
      <c r="H31" s="38"/>
      <c r="I31" s="37"/>
    </row>
    <row r="32" spans="1:9" ht="33" customHeight="1">
      <c r="A32" s="36" t="s">
        <v>921</v>
      </c>
      <c r="B32" s="35" t="s">
        <v>429</v>
      </c>
      <c r="C32" s="34" t="s">
        <v>419</v>
      </c>
      <c r="D32" s="33" t="s">
        <v>837</v>
      </c>
      <c r="E32" s="33">
        <v>5.6</v>
      </c>
      <c r="F32" s="58"/>
      <c r="G32" s="31">
        <f t="shared" si="0"/>
        <v>0</v>
      </c>
      <c r="H32" s="38"/>
      <c r="I32" s="37"/>
    </row>
    <row r="33" spans="1:9" ht="33" customHeight="1">
      <c r="A33" s="36" t="s">
        <v>921</v>
      </c>
      <c r="B33" s="35" t="s">
        <v>923</v>
      </c>
      <c r="C33" s="34" t="s">
        <v>420</v>
      </c>
      <c r="D33" s="33" t="s">
        <v>837</v>
      </c>
      <c r="E33" s="33">
        <v>10.7</v>
      </c>
      <c r="F33" s="58"/>
      <c r="G33" s="31">
        <f t="shared" si="0"/>
        <v>0</v>
      </c>
      <c r="H33" s="38"/>
      <c r="I33" s="37"/>
    </row>
    <row r="34" spans="1:9" ht="33" customHeight="1">
      <c r="A34" s="36" t="s">
        <v>921</v>
      </c>
      <c r="B34" s="35" t="s">
        <v>924</v>
      </c>
      <c r="C34" s="34" t="s">
        <v>925</v>
      </c>
      <c r="D34" s="33" t="s">
        <v>20</v>
      </c>
      <c r="E34" s="33">
        <v>5</v>
      </c>
      <c r="F34" s="58"/>
      <c r="G34" s="31">
        <f t="shared" si="0"/>
        <v>0</v>
      </c>
      <c r="H34" s="32" t="s">
        <v>203</v>
      </c>
      <c r="I34" s="30">
        <f>ROUND(SUM(G28:G34),2)</f>
        <v>0</v>
      </c>
    </row>
    <row r="35" spans="1:9" ht="33" customHeight="1">
      <c r="A35" s="36" t="s">
        <v>926</v>
      </c>
      <c r="B35" s="35" t="s">
        <v>432</v>
      </c>
      <c r="C35" s="34" t="s">
        <v>927</v>
      </c>
      <c r="D35" s="33" t="s">
        <v>837</v>
      </c>
      <c r="E35" s="33">
        <v>47</v>
      </c>
      <c r="F35" s="58"/>
      <c r="G35" s="31">
        <f t="shared" si="0"/>
        <v>0</v>
      </c>
      <c r="H35" s="38"/>
      <c r="I35" s="37"/>
    </row>
    <row r="36" spans="1:9" ht="33" customHeight="1">
      <c r="A36" s="36" t="s">
        <v>926</v>
      </c>
      <c r="B36" s="35" t="s">
        <v>554</v>
      </c>
      <c r="C36" s="34" t="s">
        <v>928</v>
      </c>
      <c r="D36" s="33" t="s">
        <v>837</v>
      </c>
      <c r="E36" s="33">
        <v>66</v>
      </c>
      <c r="F36" s="58"/>
      <c r="G36" s="31">
        <f t="shared" si="0"/>
        <v>0</v>
      </c>
      <c r="H36" s="38"/>
      <c r="I36" s="37"/>
    </row>
    <row r="37" spans="1:9" ht="33" customHeight="1">
      <c r="A37" s="36" t="s">
        <v>926</v>
      </c>
      <c r="B37" s="35" t="s">
        <v>929</v>
      </c>
      <c r="C37" s="34" t="s">
        <v>930</v>
      </c>
      <c r="D37" s="33" t="s">
        <v>837</v>
      </c>
      <c r="E37" s="33">
        <v>66</v>
      </c>
      <c r="F37" s="58"/>
      <c r="G37" s="31">
        <f t="shared" si="0"/>
        <v>0</v>
      </c>
      <c r="H37" s="38"/>
      <c r="I37" s="37"/>
    </row>
    <row r="38" spans="1:9" ht="33" customHeight="1">
      <c r="A38" s="36" t="s">
        <v>926</v>
      </c>
      <c r="B38" s="35" t="s">
        <v>931</v>
      </c>
      <c r="C38" s="34" t="s">
        <v>932</v>
      </c>
      <c r="D38" s="33" t="s">
        <v>20</v>
      </c>
      <c r="E38" s="33">
        <v>14</v>
      </c>
      <c r="F38" s="58"/>
      <c r="G38" s="31">
        <f t="shared" si="0"/>
        <v>0</v>
      </c>
      <c r="H38" s="31" t="s">
        <v>434</v>
      </c>
      <c r="I38" s="30">
        <f>ROUND(SUM(G35:G38),2)</f>
        <v>0</v>
      </c>
    </row>
    <row r="39" spans="1:9" ht="33" customHeight="1">
      <c r="A39" s="36" t="s">
        <v>933</v>
      </c>
      <c r="B39" s="35" t="s">
        <v>436</v>
      </c>
      <c r="C39" s="34" t="s">
        <v>930</v>
      </c>
      <c r="D39" s="33" t="s">
        <v>837</v>
      </c>
      <c r="E39" s="33">
        <v>2.5</v>
      </c>
      <c r="F39" s="58"/>
      <c r="G39" s="31">
        <f t="shared" si="0"/>
        <v>0</v>
      </c>
      <c r="H39" s="38"/>
      <c r="I39" s="37"/>
    </row>
    <row r="40" spans="1:9" ht="33" customHeight="1">
      <c r="A40" s="36" t="s">
        <v>933</v>
      </c>
      <c r="B40" s="35" t="s">
        <v>437</v>
      </c>
      <c r="C40" s="34" t="s">
        <v>932</v>
      </c>
      <c r="D40" s="33" t="s">
        <v>20</v>
      </c>
      <c r="E40" s="33">
        <v>21</v>
      </c>
      <c r="F40" s="58"/>
      <c r="G40" s="31">
        <f t="shared" si="0"/>
        <v>0</v>
      </c>
      <c r="H40" s="31" t="s">
        <v>443</v>
      </c>
      <c r="I40" s="30">
        <f>ROUND(SUM(G39:G40),2)</f>
        <v>0</v>
      </c>
    </row>
    <row r="41" spans="1:9" ht="33" customHeight="1">
      <c r="A41" s="36" t="s">
        <v>934</v>
      </c>
      <c r="B41" s="35" t="s">
        <v>445</v>
      </c>
      <c r="C41" s="34" t="s">
        <v>935</v>
      </c>
      <c r="D41" s="33" t="s">
        <v>936</v>
      </c>
      <c r="E41" s="33">
        <v>0.7</v>
      </c>
      <c r="F41" s="58"/>
      <c r="G41" s="31">
        <f t="shared" si="0"/>
        <v>0</v>
      </c>
      <c r="H41" s="51"/>
      <c r="I41" s="51"/>
    </row>
    <row r="42" spans="1:9" ht="33" customHeight="1">
      <c r="A42" s="36" t="s">
        <v>934</v>
      </c>
      <c r="B42" s="35" t="s">
        <v>447</v>
      </c>
      <c r="C42" s="34" t="s">
        <v>937</v>
      </c>
      <c r="D42" s="33" t="s">
        <v>938</v>
      </c>
      <c r="E42" s="33">
        <v>1.6</v>
      </c>
      <c r="F42" s="58"/>
      <c r="G42" s="31">
        <f t="shared" si="0"/>
        <v>0</v>
      </c>
      <c r="H42" s="51"/>
      <c r="I42" s="51"/>
    </row>
    <row r="43" spans="1:9" ht="33" customHeight="1">
      <c r="A43" s="36" t="s">
        <v>934</v>
      </c>
      <c r="B43" s="35" t="s">
        <v>448</v>
      </c>
      <c r="C43" s="34" t="s">
        <v>939</v>
      </c>
      <c r="D43" s="33" t="s">
        <v>837</v>
      </c>
      <c r="E43" s="33">
        <v>1.6</v>
      </c>
      <c r="F43" s="58"/>
      <c r="G43" s="31">
        <f t="shared" si="0"/>
        <v>0</v>
      </c>
      <c r="H43" s="51"/>
      <c r="I43" s="51"/>
    </row>
    <row r="44" spans="1:9" ht="33" customHeight="1">
      <c r="A44" s="36" t="s">
        <v>934</v>
      </c>
      <c r="B44" s="35" t="s">
        <v>450</v>
      </c>
      <c r="C44" s="34" t="s">
        <v>940</v>
      </c>
      <c r="D44" s="33" t="s">
        <v>837</v>
      </c>
      <c r="E44" s="33">
        <v>1.6</v>
      </c>
      <c r="F44" s="58"/>
      <c r="G44" s="31">
        <f t="shared" si="0"/>
        <v>0</v>
      </c>
      <c r="H44" s="51"/>
      <c r="I44" s="51"/>
    </row>
    <row r="45" spans="1:9" ht="33" customHeight="1">
      <c r="A45" s="36" t="s">
        <v>934</v>
      </c>
      <c r="B45" s="35" t="s">
        <v>941</v>
      </c>
      <c r="C45" s="34" t="s">
        <v>942</v>
      </c>
      <c r="D45" s="33" t="s">
        <v>837</v>
      </c>
      <c r="E45" s="33">
        <v>1.6</v>
      </c>
      <c r="F45" s="58"/>
      <c r="G45" s="31">
        <f t="shared" si="0"/>
        <v>0</v>
      </c>
      <c r="H45" s="51"/>
      <c r="I45" s="51"/>
    </row>
    <row r="46" spans="1:9" ht="33" customHeight="1">
      <c r="A46" s="36" t="s">
        <v>934</v>
      </c>
      <c r="B46" s="35" t="s">
        <v>943</v>
      </c>
      <c r="C46" s="34" t="s">
        <v>944</v>
      </c>
      <c r="D46" s="33" t="s">
        <v>837</v>
      </c>
      <c r="E46" s="33">
        <v>1.6</v>
      </c>
      <c r="F46" s="58"/>
      <c r="G46" s="31">
        <f t="shared" si="0"/>
        <v>0</v>
      </c>
      <c r="H46" s="51"/>
      <c r="I46" s="51"/>
    </row>
    <row r="47" spans="1:9" ht="33" customHeight="1">
      <c r="A47" s="36" t="s">
        <v>934</v>
      </c>
      <c r="B47" s="35" t="s">
        <v>945</v>
      </c>
      <c r="C47" s="34" t="s">
        <v>930</v>
      </c>
      <c r="D47" s="33" t="s">
        <v>837</v>
      </c>
      <c r="E47" s="33">
        <v>1.6</v>
      </c>
      <c r="F47" s="58"/>
      <c r="G47" s="31">
        <f t="shared" si="0"/>
        <v>0</v>
      </c>
      <c r="H47" s="31" t="s">
        <v>452</v>
      </c>
      <c r="I47" s="30">
        <f>ROUND(SUM(G41:G47),2)</f>
        <v>0</v>
      </c>
    </row>
    <row r="48" spans="1:9" ht="33" customHeight="1">
      <c r="A48" s="36" t="s">
        <v>567</v>
      </c>
      <c r="B48" s="35" t="s">
        <v>454</v>
      </c>
      <c r="C48" s="34" t="s">
        <v>950</v>
      </c>
      <c r="D48" s="33" t="s">
        <v>52</v>
      </c>
      <c r="E48" s="33">
        <v>2</v>
      </c>
      <c r="F48" s="58"/>
      <c r="G48" s="31">
        <f t="shared" si="0"/>
        <v>0</v>
      </c>
      <c r="H48" s="51"/>
      <c r="I48" s="51"/>
    </row>
    <row r="49" spans="1:9" ht="33" customHeight="1">
      <c r="A49" s="36" t="s">
        <v>567</v>
      </c>
      <c r="B49" s="35" t="s">
        <v>456</v>
      </c>
      <c r="C49" s="34" t="s">
        <v>951</v>
      </c>
      <c r="D49" s="33" t="s">
        <v>52</v>
      </c>
      <c r="E49" s="33">
        <v>7</v>
      </c>
      <c r="F49" s="58"/>
      <c r="G49" s="31">
        <f t="shared" si="0"/>
        <v>0</v>
      </c>
      <c r="H49" s="51"/>
      <c r="I49" s="51"/>
    </row>
    <row r="50" spans="1:9" ht="33" customHeight="1">
      <c r="A50" s="36" t="s">
        <v>567</v>
      </c>
      <c r="B50" s="35" t="s">
        <v>568</v>
      </c>
      <c r="C50" s="34" t="s">
        <v>952</v>
      </c>
      <c r="D50" s="33" t="s">
        <v>52</v>
      </c>
      <c r="E50" s="33">
        <v>1</v>
      </c>
      <c r="F50" s="58"/>
      <c r="G50" s="31">
        <f t="shared" si="0"/>
        <v>0</v>
      </c>
      <c r="H50" s="51"/>
      <c r="I50" s="51"/>
    </row>
    <row r="51" spans="1:9" ht="33" customHeight="1">
      <c r="A51" s="36" t="s">
        <v>567</v>
      </c>
      <c r="B51" s="35" t="s">
        <v>569</v>
      </c>
      <c r="C51" s="34" t="s">
        <v>953</v>
      </c>
      <c r="D51" s="33" t="s">
        <v>52</v>
      </c>
      <c r="E51" s="33">
        <v>15</v>
      </c>
      <c r="F51" s="58"/>
      <c r="G51" s="31">
        <f t="shared" si="0"/>
        <v>0</v>
      </c>
      <c r="H51" s="51"/>
      <c r="I51" s="51"/>
    </row>
    <row r="52" spans="1:9" ht="33" customHeight="1">
      <c r="A52" s="36" t="s">
        <v>567</v>
      </c>
      <c r="B52" s="35" t="s">
        <v>571</v>
      </c>
      <c r="C52" s="34" t="s">
        <v>486</v>
      </c>
      <c r="D52" s="33" t="s">
        <v>837</v>
      </c>
      <c r="E52" s="33">
        <v>15</v>
      </c>
      <c r="F52" s="58"/>
      <c r="G52" s="31">
        <f t="shared" si="0"/>
        <v>0</v>
      </c>
      <c r="H52" s="31" t="s">
        <v>458</v>
      </c>
      <c r="I52" s="30">
        <f>ROUND(SUM(G48:G52),2)</f>
        <v>0</v>
      </c>
    </row>
    <row r="53" spans="1:9" ht="45" customHeight="1">
      <c r="A53" s="36" t="s">
        <v>572</v>
      </c>
      <c r="B53" s="35" t="s">
        <v>573</v>
      </c>
      <c r="C53" s="34" t="s">
        <v>455</v>
      </c>
      <c r="D53" s="33" t="s">
        <v>49</v>
      </c>
      <c r="E53" s="33">
        <v>1</v>
      </c>
      <c r="F53" s="58"/>
      <c r="G53" s="31">
        <f t="shared" si="0"/>
        <v>0</v>
      </c>
      <c r="H53" s="31" t="s">
        <v>574</v>
      </c>
      <c r="I53" s="30">
        <f>ROUND(SUM(G53),2)</f>
        <v>0</v>
      </c>
    </row>
    <row r="54" spans="1:9" ht="71.25" customHeight="1">
      <c r="A54" s="28"/>
      <c r="B54" s="29"/>
      <c r="C54" s="28"/>
      <c r="D54" s="27"/>
      <c r="E54" s="27"/>
      <c r="F54" s="26" t="s">
        <v>600</v>
      </c>
      <c r="G54" s="25">
        <f>SUM(G6:G53)</f>
        <v>0</v>
      </c>
      <c r="H54" s="24"/>
      <c r="I54" s="24"/>
    </row>
  </sheetData>
  <mergeCells count="3">
    <mergeCell ref="A1:G1"/>
    <mergeCell ref="A3:G3"/>
    <mergeCell ref="A4:G4"/>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B11A2-7C12-4511-9A48-E443D3A1DF37}">
  <sheetPr>
    <tabColor rgb="FFFF0000"/>
  </sheetPr>
  <dimension ref="A1:J44"/>
  <sheetViews>
    <sheetView zoomScaleNormal="100" workbookViewId="0">
      <selection activeCell="A3" sqref="A3:G3"/>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963</v>
      </c>
      <c r="B3" s="453"/>
      <c r="C3" s="453"/>
      <c r="D3" s="453"/>
      <c r="E3" s="453"/>
      <c r="F3" s="453"/>
      <c r="G3" s="453"/>
      <c r="H3" s="45"/>
      <c r="I3" s="45"/>
    </row>
    <row r="4" spans="1:9" ht="33" customHeight="1">
      <c r="A4" s="453" t="s">
        <v>964</v>
      </c>
      <c r="B4" s="453"/>
      <c r="C4" s="453"/>
      <c r="D4" s="453"/>
      <c r="E4" s="453"/>
      <c r="F4" s="453"/>
      <c r="G4" s="453"/>
      <c r="H4" s="45"/>
      <c r="I4" s="45"/>
    </row>
    <row r="5" spans="1:9" ht="33" customHeight="1">
      <c r="A5" s="44" t="s">
        <v>2</v>
      </c>
      <c r="B5" s="62" t="s">
        <v>3</v>
      </c>
      <c r="C5" s="44" t="s">
        <v>4</v>
      </c>
      <c r="D5" s="44" t="s">
        <v>5</v>
      </c>
      <c r="E5" s="43" t="s">
        <v>6</v>
      </c>
      <c r="F5" s="57" t="s">
        <v>244</v>
      </c>
      <c r="G5" s="42" t="s">
        <v>8</v>
      </c>
      <c r="H5" s="46"/>
      <c r="I5" s="46"/>
    </row>
    <row r="6" spans="1:9" ht="33" customHeight="1">
      <c r="A6" s="36" t="s">
        <v>245</v>
      </c>
      <c r="B6" s="63" t="s">
        <v>246</v>
      </c>
      <c r="C6" s="48" t="s">
        <v>247</v>
      </c>
      <c r="D6" s="49" t="s">
        <v>20</v>
      </c>
      <c r="E6" s="49">
        <v>21</v>
      </c>
      <c r="F6" s="57"/>
      <c r="G6" s="31">
        <f t="shared" ref="G6:G31" si="0">ROUND((E6*F6),2)</f>
        <v>0</v>
      </c>
      <c r="H6" s="46"/>
      <c r="I6" s="46"/>
    </row>
    <row r="7" spans="1:9" ht="33" customHeight="1">
      <c r="A7" s="36" t="s">
        <v>245</v>
      </c>
      <c r="B7" s="63" t="s">
        <v>248</v>
      </c>
      <c r="C7" s="48" t="s">
        <v>249</v>
      </c>
      <c r="D7" s="49" t="s">
        <v>20</v>
      </c>
      <c r="E7" s="49">
        <v>7</v>
      </c>
      <c r="F7" s="57"/>
      <c r="G7" s="31">
        <f t="shared" si="0"/>
        <v>0</v>
      </c>
      <c r="H7" s="46"/>
      <c r="I7" s="46"/>
    </row>
    <row r="8" spans="1:9" ht="33" customHeight="1">
      <c r="A8" s="36" t="s">
        <v>245</v>
      </c>
      <c r="B8" s="63" t="s">
        <v>250</v>
      </c>
      <c r="C8" s="48" t="s">
        <v>251</v>
      </c>
      <c r="D8" s="49" t="s">
        <v>20</v>
      </c>
      <c r="E8" s="49">
        <v>4</v>
      </c>
      <c r="F8" s="57"/>
      <c r="G8" s="31">
        <f t="shared" si="0"/>
        <v>0</v>
      </c>
      <c r="H8" s="46"/>
      <c r="I8" s="46"/>
    </row>
    <row r="9" spans="1:9" ht="33" customHeight="1">
      <c r="A9" s="36" t="s">
        <v>245</v>
      </c>
      <c r="B9" s="63" t="s">
        <v>252</v>
      </c>
      <c r="C9" s="48" t="s">
        <v>253</v>
      </c>
      <c r="D9" s="49" t="s">
        <v>20</v>
      </c>
      <c r="E9" s="49">
        <v>11</v>
      </c>
      <c r="F9" s="57"/>
      <c r="G9" s="31">
        <f t="shared" si="0"/>
        <v>0</v>
      </c>
      <c r="H9" s="46"/>
      <c r="I9" s="46"/>
    </row>
    <row r="10" spans="1:9" ht="33" customHeight="1">
      <c r="A10" s="36" t="s">
        <v>245</v>
      </c>
      <c r="B10" s="63" t="s">
        <v>254</v>
      </c>
      <c r="C10" s="48" t="s">
        <v>255</v>
      </c>
      <c r="D10" s="49" t="s">
        <v>20</v>
      </c>
      <c r="E10" s="49">
        <v>11</v>
      </c>
      <c r="F10" s="57"/>
      <c r="G10" s="31">
        <f t="shared" si="0"/>
        <v>0</v>
      </c>
      <c r="H10" s="46"/>
      <c r="I10" s="46"/>
    </row>
    <row r="11" spans="1:9" ht="33" customHeight="1">
      <c r="A11" s="36" t="s">
        <v>245</v>
      </c>
      <c r="B11" s="63" t="s">
        <v>256</v>
      </c>
      <c r="C11" s="48" t="s">
        <v>257</v>
      </c>
      <c r="D11" s="49" t="s">
        <v>52</v>
      </c>
      <c r="E11" s="49">
        <v>2</v>
      </c>
      <c r="F11" s="57"/>
      <c r="G11" s="31">
        <f t="shared" si="0"/>
        <v>0</v>
      </c>
      <c r="H11" s="46"/>
      <c r="I11" s="46"/>
    </row>
    <row r="12" spans="1:9" ht="33" customHeight="1">
      <c r="A12" s="36" t="s">
        <v>245</v>
      </c>
      <c r="B12" s="63" t="s">
        <v>258</v>
      </c>
      <c r="C12" s="48" t="s">
        <v>259</v>
      </c>
      <c r="D12" s="49" t="s">
        <v>52</v>
      </c>
      <c r="E12" s="49">
        <v>2</v>
      </c>
      <c r="F12" s="57"/>
      <c r="G12" s="31">
        <f t="shared" si="0"/>
        <v>0</v>
      </c>
      <c r="H12" s="46"/>
      <c r="I12" s="46"/>
    </row>
    <row r="13" spans="1:9" ht="33" customHeight="1">
      <c r="A13" s="36" t="s">
        <v>245</v>
      </c>
      <c r="B13" s="63" t="s">
        <v>260</v>
      </c>
      <c r="C13" s="48" t="s">
        <v>261</v>
      </c>
      <c r="D13" s="49" t="s">
        <v>52</v>
      </c>
      <c r="E13" s="49">
        <v>2</v>
      </c>
      <c r="F13" s="57"/>
      <c r="G13" s="31">
        <f t="shared" si="0"/>
        <v>0</v>
      </c>
      <c r="H13" s="46"/>
      <c r="I13" s="46"/>
    </row>
    <row r="14" spans="1:9" ht="33" customHeight="1">
      <c r="A14" s="36" t="s">
        <v>245</v>
      </c>
      <c r="B14" s="63" t="s">
        <v>262</v>
      </c>
      <c r="C14" s="48" t="s">
        <v>263</v>
      </c>
      <c r="D14" s="49" t="s">
        <v>49</v>
      </c>
      <c r="E14" s="49">
        <v>2</v>
      </c>
      <c r="F14" s="57"/>
      <c r="G14" s="31">
        <f t="shared" si="0"/>
        <v>0</v>
      </c>
      <c r="H14" s="46"/>
      <c r="I14" s="46"/>
    </row>
    <row r="15" spans="1:9" ht="33" customHeight="1">
      <c r="A15" s="36" t="s">
        <v>245</v>
      </c>
      <c r="B15" s="63" t="s">
        <v>264</v>
      </c>
      <c r="C15" s="48" t="s">
        <v>265</v>
      </c>
      <c r="D15" s="49" t="s">
        <v>52</v>
      </c>
      <c r="E15" s="49">
        <v>2</v>
      </c>
      <c r="F15" s="57"/>
      <c r="G15" s="31">
        <f t="shared" si="0"/>
        <v>0</v>
      </c>
      <c r="H15" s="46"/>
      <c r="I15" s="46"/>
    </row>
    <row r="16" spans="1:9" ht="33" customHeight="1">
      <c r="A16" s="36" t="s">
        <v>245</v>
      </c>
      <c r="B16" s="63" t="s">
        <v>266</v>
      </c>
      <c r="C16" s="48" t="s">
        <v>267</v>
      </c>
      <c r="D16" s="49" t="s">
        <v>20</v>
      </c>
      <c r="E16" s="49">
        <v>32</v>
      </c>
      <c r="F16" s="57"/>
      <c r="G16" s="31">
        <f t="shared" si="0"/>
        <v>0</v>
      </c>
      <c r="H16" s="46"/>
      <c r="I16" s="46"/>
    </row>
    <row r="17" spans="1:10" ht="33" customHeight="1">
      <c r="A17" s="36" t="s">
        <v>245</v>
      </c>
      <c r="B17" s="63" t="s">
        <v>268</v>
      </c>
      <c r="C17" s="48" t="s">
        <v>269</v>
      </c>
      <c r="D17" s="49" t="s">
        <v>20</v>
      </c>
      <c r="E17" s="49">
        <v>18</v>
      </c>
      <c r="F17" s="57"/>
      <c r="G17" s="31">
        <f t="shared" si="0"/>
        <v>0</v>
      </c>
      <c r="H17" s="46"/>
      <c r="I17" s="46"/>
    </row>
    <row r="18" spans="1:10" ht="33" customHeight="1">
      <c r="A18" s="36" t="s">
        <v>245</v>
      </c>
      <c r="B18" s="63" t="s">
        <v>270</v>
      </c>
      <c r="C18" s="48" t="s">
        <v>273</v>
      </c>
      <c r="D18" s="49" t="s">
        <v>20</v>
      </c>
      <c r="E18" s="49">
        <v>14</v>
      </c>
      <c r="F18" s="57"/>
      <c r="G18" s="31">
        <f t="shared" si="0"/>
        <v>0</v>
      </c>
      <c r="H18" s="46"/>
      <c r="I18" s="46"/>
    </row>
    <row r="19" spans="1:10" ht="33" customHeight="1">
      <c r="A19" s="36" t="s">
        <v>245</v>
      </c>
      <c r="B19" s="63" t="s">
        <v>272</v>
      </c>
      <c r="C19" s="48" t="s">
        <v>275</v>
      </c>
      <c r="D19" s="49" t="s">
        <v>52</v>
      </c>
      <c r="E19" s="49">
        <v>6</v>
      </c>
      <c r="F19" s="57"/>
      <c r="G19" s="31">
        <f t="shared" si="0"/>
        <v>0</v>
      </c>
      <c r="H19" s="46"/>
      <c r="I19" s="46"/>
    </row>
    <row r="20" spans="1:10" ht="33" customHeight="1">
      <c r="A20" s="36" t="s">
        <v>245</v>
      </c>
      <c r="B20" s="63" t="s">
        <v>274</v>
      </c>
      <c r="C20" s="48" t="s">
        <v>56</v>
      </c>
      <c r="D20" s="49" t="s">
        <v>52</v>
      </c>
      <c r="E20" s="49">
        <v>5</v>
      </c>
      <c r="F20" s="57"/>
      <c r="G20" s="31">
        <f t="shared" si="0"/>
        <v>0</v>
      </c>
      <c r="H20" s="46"/>
      <c r="I20" s="46"/>
    </row>
    <row r="21" spans="1:10" ht="33" customHeight="1">
      <c r="A21" s="36" t="s">
        <v>245</v>
      </c>
      <c r="B21" s="63" t="s">
        <v>276</v>
      </c>
      <c r="C21" s="48" t="s">
        <v>278</v>
      </c>
      <c r="D21" s="49" t="s">
        <v>49</v>
      </c>
      <c r="E21" s="49">
        <v>1</v>
      </c>
      <c r="F21" s="57"/>
      <c r="G21" s="31">
        <f t="shared" si="0"/>
        <v>0</v>
      </c>
      <c r="H21" s="46"/>
      <c r="I21" s="46"/>
    </row>
    <row r="22" spans="1:10" ht="33" customHeight="1">
      <c r="A22" s="36" t="s">
        <v>245</v>
      </c>
      <c r="B22" s="63" t="s">
        <v>277</v>
      </c>
      <c r="C22" s="48" t="s">
        <v>280</v>
      </c>
      <c r="D22" s="49" t="s">
        <v>49</v>
      </c>
      <c r="E22" s="49">
        <v>2</v>
      </c>
      <c r="F22" s="57"/>
      <c r="G22" s="31">
        <f t="shared" si="0"/>
        <v>0</v>
      </c>
      <c r="H22" s="46"/>
      <c r="I22" s="46"/>
    </row>
    <row r="23" spans="1:10" ht="33" customHeight="1">
      <c r="A23" s="36" t="s">
        <v>245</v>
      </c>
      <c r="B23" s="63" t="s">
        <v>279</v>
      </c>
      <c r="C23" s="48" t="s">
        <v>60</v>
      </c>
      <c r="D23" s="49" t="s">
        <v>49</v>
      </c>
      <c r="E23" s="49">
        <v>1</v>
      </c>
      <c r="F23" s="57"/>
      <c r="G23" s="31">
        <f t="shared" si="0"/>
        <v>0</v>
      </c>
      <c r="H23" s="46"/>
      <c r="I23" s="46"/>
    </row>
    <row r="24" spans="1:10" ht="33" customHeight="1">
      <c r="A24" s="36" t="s">
        <v>245</v>
      </c>
      <c r="B24" s="63" t="s">
        <v>281</v>
      </c>
      <c r="C24" s="48" t="s">
        <v>283</v>
      </c>
      <c r="D24" s="49" t="s">
        <v>49</v>
      </c>
      <c r="E24" s="49">
        <v>1</v>
      </c>
      <c r="F24" s="57"/>
      <c r="G24" s="31">
        <f t="shared" si="0"/>
        <v>0</v>
      </c>
      <c r="H24" s="46"/>
      <c r="I24" s="46"/>
    </row>
    <row r="25" spans="1:10" ht="33" customHeight="1">
      <c r="A25" s="36" t="s">
        <v>245</v>
      </c>
      <c r="B25" s="63" t="s">
        <v>282</v>
      </c>
      <c r="C25" s="48" t="s">
        <v>285</v>
      </c>
      <c r="D25" s="49" t="s">
        <v>49</v>
      </c>
      <c r="E25" s="49">
        <v>1</v>
      </c>
      <c r="F25" s="57"/>
      <c r="G25" s="31">
        <f t="shared" si="0"/>
        <v>0</v>
      </c>
      <c r="H25" s="46"/>
      <c r="I25" s="46"/>
    </row>
    <row r="26" spans="1:10" ht="33" customHeight="1">
      <c r="A26" s="36" t="s">
        <v>245</v>
      </c>
      <c r="B26" s="63" t="s">
        <v>284</v>
      </c>
      <c r="C26" s="48" t="s">
        <v>287</v>
      </c>
      <c r="D26" s="49" t="s">
        <v>124</v>
      </c>
      <c r="E26" s="50">
        <v>5</v>
      </c>
      <c r="F26" s="57"/>
      <c r="G26" s="31">
        <f t="shared" si="0"/>
        <v>0</v>
      </c>
      <c r="H26" s="46"/>
      <c r="I26" s="46"/>
    </row>
    <row r="27" spans="1:10" ht="33" customHeight="1">
      <c r="A27" s="36" t="s">
        <v>245</v>
      </c>
      <c r="B27" s="63" t="s">
        <v>286</v>
      </c>
      <c r="C27" s="48" t="s">
        <v>372</v>
      </c>
      <c r="D27" s="49" t="s">
        <v>124</v>
      </c>
      <c r="E27" s="50">
        <v>0</v>
      </c>
      <c r="F27" s="57"/>
      <c r="G27" s="31">
        <f t="shared" si="0"/>
        <v>0</v>
      </c>
    </row>
    <row r="28" spans="1:10" ht="33" customHeight="1">
      <c r="A28" s="36" t="s">
        <v>245</v>
      </c>
      <c r="B28" s="63" t="s">
        <v>288</v>
      </c>
      <c r="C28" s="48" t="s">
        <v>895</v>
      </c>
      <c r="D28" s="49" t="s">
        <v>124</v>
      </c>
      <c r="E28" s="50">
        <v>0</v>
      </c>
      <c r="F28" s="57"/>
      <c r="G28" s="31">
        <f t="shared" si="0"/>
        <v>0</v>
      </c>
      <c r="H28" s="51"/>
      <c r="I28" s="51"/>
      <c r="J28" s="51"/>
    </row>
    <row r="29" spans="1:10" ht="33" customHeight="1">
      <c r="A29" s="36" t="s">
        <v>245</v>
      </c>
      <c r="B29" s="63" t="s">
        <v>290</v>
      </c>
      <c r="C29" s="48" t="s">
        <v>291</v>
      </c>
      <c r="D29" s="49" t="s">
        <v>49</v>
      </c>
      <c r="E29" s="49">
        <v>1</v>
      </c>
      <c r="F29" s="57"/>
      <c r="G29" s="31">
        <f t="shared" si="0"/>
        <v>0</v>
      </c>
      <c r="H29" s="52" t="s">
        <v>93</v>
      </c>
      <c r="I29" s="53">
        <f>ROUND(SUM(G6:G29),2)</f>
        <v>0</v>
      </c>
    </row>
    <row r="30" spans="1:10" ht="33" customHeight="1">
      <c r="A30" s="36" t="s">
        <v>292</v>
      </c>
      <c r="B30" s="64" t="s">
        <v>293</v>
      </c>
      <c r="C30" s="48" t="s">
        <v>294</v>
      </c>
      <c r="D30" s="49" t="s">
        <v>49</v>
      </c>
      <c r="E30" s="49">
        <v>1</v>
      </c>
      <c r="F30" s="57"/>
      <c r="G30" s="31">
        <f t="shared" si="0"/>
        <v>0</v>
      </c>
      <c r="H30" s="54"/>
      <c r="I30" s="55"/>
    </row>
    <row r="31" spans="1:10" ht="33" customHeight="1">
      <c r="A31" s="36" t="s">
        <v>292</v>
      </c>
      <c r="B31" s="64" t="s">
        <v>295</v>
      </c>
      <c r="C31" s="48" t="s">
        <v>296</v>
      </c>
      <c r="D31" s="49" t="s">
        <v>52</v>
      </c>
      <c r="E31" s="49">
        <v>2</v>
      </c>
      <c r="F31" s="57"/>
      <c r="G31" s="31">
        <f t="shared" si="0"/>
        <v>0</v>
      </c>
      <c r="H31" s="52" t="s">
        <v>110</v>
      </c>
      <c r="I31" s="53">
        <f>ROUND(SUM(G30:G31),2)</f>
        <v>0</v>
      </c>
    </row>
    <row r="32" spans="1:10" ht="33" customHeight="1">
      <c r="A32" s="36" t="s">
        <v>297</v>
      </c>
      <c r="B32" s="64" t="s">
        <v>298</v>
      </c>
      <c r="C32" s="48" t="s">
        <v>299</v>
      </c>
      <c r="D32" s="49" t="s">
        <v>20</v>
      </c>
      <c r="E32" s="49">
        <v>21</v>
      </c>
      <c r="F32" s="58"/>
      <c r="G32" s="31">
        <f>ROUND((E32*F32),2)</f>
        <v>0</v>
      </c>
      <c r="H32" s="46"/>
      <c r="I32" s="46"/>
    </row>
    <row r="33" spans="1:9" ht="33" customHeight="1">
      <c r="A33" s="36" t="s">
        <v>297</v>
      </c>
      <c r="B33" s="64" t="s">
        <v>300</v>
      </c>
      <c r="C33" s="48" t="s">
        <v>301</v>
      </c>
      <c r="D33" s="49" t="s">
        <v>20</v>
      </c>
      <c r="E33" s="49">
        <v>11</v>
      </c>
      <c r="F33" s="58"/>
      <c r="G33" s="31">
        <f t="shared" ref="G33:G43" si="1">ROUND((E33*F33),2)</f>
        <v>0</v>
      </c>
      <c r="H33" s="46"/>
      <c r="I33" s="46"/>
    </row>
    <row r="34" spans="1:9" ht="33" customHeight="1">
      <c r="A34" s="36" t="s">
        <v>297</v>
      </c>
      <c r="B34" s="64" t="s">
        <v>302</v>
      </c>
      <c r="C34" s="48" t="s">
        <v>303</v>
      </c>
      <c r="D34" s="49" t="s">
        <v>20</v>
      </c>
      <c r="E34" s="49">
        <v>11</v>
      </c>
      <c r="F34" s="58"/>
      <c r="G34" s="31">
        <f t="shared" si="1"/>
        <v>0</v>
      </c>
      <c r="H34" s="46"/>
      <c r="I34" s="46"/>
    </row>
    <row r="35" spans="1:9" ht="33" customHeight="1">
      <c r="A35" s="36" t="s">
        <v>297</v>
      </c>
      <c r="B35" s="64" t="s">
        <v>304</v>
      </c>
      <c r="C35" s="48" t="s">
        <v>305</v>
      </c>
      <c r="D35" s="49" t="s">
        <v>20</v>
      </c>
      <c r="E35" s="49">
        <v>50</v>
      </c>
      <c r="F35" s="58"/>
      <c r="G35" s="31">
        <f t="shared" si="1"/>
        <v>0</v>
      </c>
      <c r="H35" s="46"/>
      <c r="I35" s="46"/>
    </row>
    <row r="36" spans="1:9" ht="33" customHeight="1">
      <c r="A36" s="36" t="s">
        <v>297</v>
      </c>
      <c r="B36" s="64" t="s">
        <v>306</v>
      </c>
      <c r="C36" s="48" t="s">
        <v>307</v>
      </c>
      <c r="D36" s="49" t="s">
        <v>20</v>
      </c>
      <c r="E36" s="49">
        <v>14</v>
      </c>
      <c r="F36" s="58"/>
      <c r="G36" s="31">
        <f t="shared" si="1"/>
        <v>0</v>
      </c>
      <c r="H36" s="46"/>
      <c r="I36" s="46"/>
    </row>
    <row r="37" spans="1:9" ht="33" customHeight="1">
      <c r="A37" s="36" t="s">
        <v>297</v>
      </c>
      <c r="B37" s="64" t="s">
        <v>308</v>
      </c>
      <c r="C37" s="48" t="s">
        <v>309</v>
      </c>
      <c r="D37" s="49" t="s">
        <v>52</v>
      </c>
      <c r="E37" s="49">
        <v>6</v>
      </c>
      <c r="F37" s="58"/>
      <c r="G37" s="31">
        <f t="shared" si="1"/>
        <v>0</v>
      </c>
      <c r="H37" s="46"/>
      <c r="I37" s="46"/>
    </row>
    <row r="38" spans="1:9" ht="33" customHeight="1">
      <c r="A38" s="36" t="s">
        <v>297</v>
      </c>
      <c r="B38" s="64" t="s">
        <v>310</v>
      </c>
      <c r="C38" s="48" t="s">
        <v>311</v>
      </c>
      <c r="D38" s="49" t="s">
        <v>49</v>
      </c>
      <c r="E38" s="49">
        <v>2</v>
      </c>
      <c r="F38" s="58"/>
      <c r="G38" s="31">
        <f t="shared" si="1"/>
        <v>0</v>
      </c>
      <c r="H38" s="54"/>
      <c r="I38" s="55"/>
    </row>
    <row r="39" spans="1:9" ht="47.25" customHeight="1">
      <c r="A39" s="36" t="s">
        <v>297</v>
      </c>
      <c r="B39" s="64" t="s">
        <v>312</v>
      </c>
      <c r="C39" s="48" t="s">
        <v>313</v>
      </c>
      <c r="D39" s="49" t="s">
        <v>49</v>
      </c>
      <c r="E39" s="49">
        <v>2</v>
      </c>
      <c r="F39" s="58"/>
      <c r="G39" s="31">
        <f t="shared" si="1"/>
        <v>0</v>
      </c>
      <c r="H39" s="54"/>
      <c r="I39" s="55"/>
    </row>
    <row r="40" spans="1:9" ht="47.25" customHeight="1">
      <c r="A40" s="36" t="s">
        <v>297</v>
      </c>
      <c r="B40" s="64" t="s">
        <v>314</v>
      </c>
      <c r="C40" s="48" t="s">
        <v>315</v>
      </c>
      <c r="D40" s="49" t="s">
        <v>52</v>
      </c>
      <c r="E40" s="49">
        <v>2</v>
      </c>
      <c r="F40" s="58"/>
      <c r="G40" s="31">
        <f t="shared" si="1"/>
        <v>0</v>
      </c>
      <c r="H40" s="54"/>
      <c r="I40" s="55"/>
    </row>
    <row r="41" spans="1:9" ht="60" customHeight="1">
      <c r="A41" s="36" t="s">
        <v>297</v>
      </c>
      <c r="B41" s="64" t="s">
        <v>316</v>
      </c>
      <c r="C41" s="56" t="s">
        <v>896</v>
      </c>
      <c r="D41" s="49" t="s">
        <v>49</v>
      </c>
      <c r="E41" s="49">
        <v>2</v>
      </c>
      <c r="F41" s="58"/>
      <c r="G41" s="31">
        <f t="shared" si="1"/>
        <v>0</v>
      </c>
      <c r="H41" s="54"/>
      <c r="I41" s="55"/>
    </row>
    <row r="42" spans="1:9" ht="82.8">
      <c r="A42" s="36" t="s">
        <v>297</v>
      </c>
      <c r="B42" s="64" t="s">
        <v>320</v>
      </c>
      <c r="C42" s="56" t="s">
        <v>897</v>
      </c>
      <c r="D42" s="49" t="s">
        <v>49</v>
      </c>
      <c r="E42" s="49">
        <v>1</v>
      </c>
      <c r="F42" s="58"/>
      <c r="G42" s="31">
        <f t="shared" si="1"/>
        <v>0</v>
      </c>
      <c r="H42" s="54"/>
      <c r="I42" s="55"/>
    </row>
    <row r="43" spans="1:9" ht="82.8">
      <c r="A43" s="36" t="s">
        <v>297</v>
      </c>
      <c r="B43" s="64" t="s">
        <v>327</v>
      </c>
      <c r="C43" s="56" t="s">
        <v>898</v>
      </c>
      <c r="D43" s="49" t="s">
        <v>49</v>
      </c>
      <c r="E43" s="49">
        <v>2</v>
      </c>
      <c r="F43" s="58"/>
      <c r="G43" s="31">
        <f t="shared" si="1"/>
        <v>0</v>
      </c>
      <c r="H43" s="52" t="s">
        <v>333</v>
      </c>
      <c r="I43" s="53">
        <f>ROUND(SUM(G32:G43),2)</f>
        <v>0</v>
      </c>
    </row>
    <row r="44" spans="1:9" ht="71.25" customHeight="1">
      <c r="A44" s="28"/>
      <c r="B44" s="29"/>
      <c r="C44" s="28"/>
      <c r="D44" s="27"/>
      <c r="E44" s="27"/>
      <c r="F44" s="59" t="s">
        <v>540</v>
      </c>
      <c r="G44" s="60">
        <f>SUM(G6:G43)</f>
        <v>0</v>
      </c>
    </row>
  </sheetData>
  <mergeCells count="3">
    <mergeCell ref="A1:G1"/>
    <mergeCell ref="A3:G3"/>
    <mergeCell ref="A4:G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9F8EC-1793-4819-B585-3D7D4E80143B}">
  <dimension ref="A1:K96"/>
  <sheetViews>
    <sheetView topLeftCell="E13" zoomScaleNormal="100" workbookViewId="0">
      <selection activeCell="A3" sqref="A3:G3"/>
    </sheetView>
  </sheetViews>
  <sheetFormatPr defaultColWidth="9.109375" defaultRowHeight="13.8"/>
  <cols>
    <col min="1" max="1" width="39.6640625" style="418" customWidth="1"/>
    <col min="2" max="2" width="10.5546875" style="19" customWidth="1"/>
    <col min="3" max="3" width="79.33203125" style="21" customWidth="1"/>
    <col min="4" max="4" width="9.109375" style="19"/>
    <col min="5" max="5" width="16.33203125" style="19" customWidth="1"/>
    <col min="6" max="6" width="20.6640625" style="20" customWidth="1"/>
    <col min="7" max="7" width="14.6640625" style="19" customWidth="1"/>
    <col min="8" max="8" width="21.5546875" style="18" customWidth="1"/>
    <col min="9" max="9" width="16.109375" style="17" customWidth="1"/>
    <col min="10" max="16384" width="9.109375" style="17"/>
  </cols>
  <sheetData>
    <row r="1" spans="1:9" ht="39.9" customHeight="1">
      <c r="A1" s="445" t="s">
        <v>209</v>
      </c>
      <c r="B1" s="445"/>
      <c r="C1" s="445"/>
      <c r="D1" s="445"/>
      <c r="E1" s="445"/>
      <c r="F1" s="445"/>
      <c r="G1" s="445"/>
    </row>
    <row r="2" spans="1:9" ht="21.75" customHeight="1" thickBot="1">
      <c r="A2" s="370"/>
      <c r="B2" s="370"/>
      <c r="C2" s="370"/>
      <c r="D2" s="370"/>
      <c r="E2" s="371"/>
      <c r="F2" s="370"/>
      <c r="G2" s="370"/>
    </row>
    <row r="3" spans="1:9" ht="21.75" customHeight="1">
      <c r="A3" s="446" t="s">
        <v>217</v>
      </c>
      <c r="B3" s="447"/>
      <c r="C3" s="447"/>
      <c r="D3" s="447"/>
      <c r="E3" s="447"/>
      <c r="F3" s="447"/>
      <c r="G3" s="448"/>
    </row>
    <row r="4" spans="1:9" ht="28.2" thickBot="1">
      <c r="A4" s="372" t="s">
        <v>2</v>
      </c>
      <c r="B4" s="373" t="s">
        <v>3</v>
      </c>
      <c r="C4" s="373" t="s">
        <v>4</v>
      </c>
      <c r="D4" s="373" t="s">
        <v>5</v>
      </c>
      <c r="E4" s="374" t="s">
        <v>6</v>
      </c>
      <c r="F4" s="375" t="s">
        <v>7</v>
      </c>
      <c r="G4" s="376" t="s">
        <v>8</v>
      </c>
    </row>
    <row r="5" spans="1:9" ht="20.25" customHeight="1">
      <c r="A5" s="192" t="s">
        <v>117</v>
      </c>
      <c r="B5" s="377" t="s">
        <v>118</v>
      </c>
      <c r="C5" s="378" t="s">
        <v>134</v>
      </c>
      <c r="D5" s="379" t="s">
        <v>49</v>
      </c>
      <c r="E5" s="379">
        <v>1</v>
      </c>
      <c r="F5" s="380"/>
      <c r="G5" s="197">
        <f t="shared" ref="G5:G37" si="0">ROUND((E5*F5),2)</f>
        <v>0</v>
      </c>
    </row>
    <row r="6" spans="1:9" ht="20.25" customHeight="1">
      <c r="A6" s="198" t="s">
        <v>117</v>
      </c>
      <c r="B6" s="381" t="s">
        <v>120</v>
      </c>
      <c r="C6" s="382" t="s">
        <v>135</v>
      </c>
      <c r="D6" s="383" t="s">
        <v>20</v>
      </c>
      <c r="E6" s="383">
        <v>29</v>
      </c>
      <c r="F6" s="384"/>
      <c r="G6" s="169">
        <f t="shared" si="0"/>
        <v>0</v>
      </c>
    </row>
    <row r="7" spans="1:9" ht="20.25" customHeight="1">
      <c r="A7" s="198" t="s">
        <v>117</v>
      </c>
      <c r="B7" s="381" t="s">
        <v>122</v>
      </c>
      <c r="C7" s="385" t="s">
        <v>140</v>
      </c>
      <c r="D7" s="383" t="s">
        <v>124</v>
      </c>
      <c r="E7" s="383">
        <v>9</v>
      </c>
      <c r="F7" s="384"/>
      <c r="G7" s="169">
        <f t="shared" si="0"/>
        <v>0</v>
      </c>
    </row>
    <row r="8" spans="1:9" ht="20.25" customHeight="1">
      <c r="A8" s="198" t="s">
        <v>117</v>
      </c>
      <c r="B8" s="381" t="s">
        <v>137</v>
      </c>
      <c r="C8" s="385" t="s">
        <v>218</v>
      </c>
      <c r="D8" s="383" t="s">
        <v>124</v>
      </c>
      <c r="E8" s="383">
        <v>68</v>
      </c>
      <c r="F8" s="384"/>
      <c r="G8" s="169">
        <f t="shared" si="0"/>
        <v>0</v>
      </c>
    </row>
    <row r="9" spans="1:9" ht="20.25" customHeight="1">
      <c r="A9" s="198" t="s">
        <v>117</v>
      </c>
      <c r="B9" s="381" t="s">
        <v>139</v>
      </c>
      <c r="C9" s="382" t="s">
        <v>148</v>
      </c>
      <c r="D9" s="383" t="s">
        <v>20</v>
      </c>
      <c r="E9" s="383">
        <v>30.2</v>
      </c>
      <c r="F9" s="384"/>
      <c r="G9" s="169">
        <f t="shared" si="0"/>
        <v>0</v>
      </c>
    </row>
    <row r="10" spans="1:9" ht="36" customHeight="1">
      <c r="A10" s="198" t="s">
        <v>117</v>
      </c>
      <c r="B10" s="381" t="s">
        <v>141</v>
      </c>
      <c r="C10" s="385" t="s">
        <v>219</v>
      </c>
      <c r="D10" s="383" t="s">
        <v>52</v>
      </c>
      <c r="E10" s="383">
        <v>1</v>
      </c>
      <c r="F10" s="384"/>
      <c r="G10" s="169">
        <f t="shared" si="0"/>
        <v>0</v>
      </c>
    </row>
    <row r="11" spans="1:9" ht="34.5" customHeight="1">
      <c r="A11" s="198" t="s">
        <v>117</v>
      </c>
      <c r="B11" s="381" t="s">
        <v>143</v>
      </c>
      <c r="C11" s="382" t="s">
        <v>220</v>
      </c>
      <c r="D11" s="383" t="s">
        <v>151</v>
      </c>
      <c r="E11" s="383">
        <v>0.4</v>
      </c>
      <c r="F11" s="384"/>
      <c r="G11" s="169">
        <f t="shared" si="0"/>
        <v>0</v>
      </c>
    </row>
    <row r="12" spans="1:9" ht="36.75" customHeight="1">
      <c r="A12" s="198" t="s">
        <v>117</v>
      </c>
      <c r="B12" s="381" t="s">
        <v>145</v>
      </c>
      <c r="C12" s="382" t="s">
        <v>153</v>
      </c>
      <c r="D12" s="383" t="s">
        <v>154</v>
      </c>
      <c r="E12" s="383">
        <v>1</v>
      </c>
      <c r="F12" s="384"/>
      <c r="G12" s="169">
        <f t="shared" si="0"/>
        <v>0</v>
      </c>
    </row>
    <row r="13" spans="1:9" ht="27" customHeight="1">
      <c r="A13" s="198" t="s">
        <v>117</v>
      </c>
      <c r="B13" s="381" t="s">
        <v>147</v>
      </c>
      <c r="C13" s="382" t="s">
        <v>156</v>
      </c>
      <c r="D13" s="383" t="s">
        <v>52</v>
      </c>
      <c r="E13" s="383">
        <v>2</v>
      </c>
      <c r="F13" s="384"/>
      <c r="G13" s="169">
        <f t="shared" si="0"/>
        <v>0</v>
      </c>
    </row>
    <row r="14" spans="1:9" ht="20.25" customHeight="1">
      <c r="A14" s="198" t="s">
        <v>117</v>
      </c>
      <c r="B14" s="78" t="s">
        <v>149</v>
      </c>
      <c r="C14" s="382" t="s">
        <v>221</v>
      </c>
      <c r="D14" s="383" t="s">
        <v>52</v>
      </c>
      <c r="E14" s="383">
        <v>2</v>
      </c>
      <c r="F14" s="384"/>
      <c r="G14" s="169">
        <f t="shared" si="0"/>
        <v>0</v>
      </c>
    </row>
    <row r="15" spans="1:9" ht="20.25" customHeight="1" thickBot="1">
      <c r="A15" s="198" t="s">
        <v>117</v>
      </c>
      <c r="B15" s="78" t="s">
        <v>152</v>
      </c>
      <c r="C15" s="382" t="s">
        <v>123</v>
      </c>
      <c r="D15" s="383" t="s">
        <v>124</v>
      </c>
      <c r="E15" s="383">
        <v>27</v>
      </c>
      <c r="F15" s="384"/>
      <c r="G15" s="169">
        <f t="shared" si="0"/>
        <v>0</v>
      </c>
    </row>
    <row r="16" spans="1:9" ht="30.75" customHeight="1" thickBot="1">
      <c r="A16" s="228" t="s">
        <v>117</v>
      </c>
      <c r="B16" s="239" t="s">
        <v>155</v>
      </c>
      <c r="C16" s="386" t="s">
        <v>160</v>
      </c>
      <c r="D16" s="387" t="s">
        <v>154</v>
      </c>
      <c r="E16" s="387">
        <v>13.4</v>
      </c>
      <c r="F16" s="388"/>
      <c r="G16" s="233">
        <f t="shared" si="0"/>
        <v>0</v>
      </c>
      <c r="H16" s="389" t="s">
        <v>93</v>
      </c>
      <c r="I16" s="390">
        <f>ROUND(SUM(G5:G16),2)</f>
        <v>0</v>
      </c>
    </row>
    <row r="17" spans="1:9" ht="29.25" customHeight="1">
      <c r="A17" s="192" t="s">
        <v>161</v>
      </c>
      <c r="B17" s="377" t="s">
        <v>126</v>
      </c>
      <c r="C17" s="378" t="s">
        <v>222</v>
      </c>
      <c r="D17" s="379" t="s">
        <v>151</v>
      </c>
      <c r="E17" s="379">
        <v>12.8</v>
      </c>
      <c r="F17" s="380"/>
      <c r="G17" s="197">
        <f t="shared" si="0"/>
        <v>0</v>
      </c>
      <c r="H17" s="391"/>
      <c r="I17" s="392"/>
    </row>
    <row r="18" spans="1:9" ht="29.25" customHeight="1">
      <c r="A18" s="198" t="s">
        <v>161</v>
      </c>
      <c r="B18" s="381" t="s">
        <v>128</v>
      </c>
      <c r="C18" s="382" t="s">
        <v>223</v>
      </c>
      <c r="D18" s="383" t="s">
        <v>151</v>
      </c>
      <c r="E18" s="383">
        <v>3</v>
      </c>
      <c r="F18" s="384"/>
      <c r="G18" s="169">
        <f t="shared" si="0"/>
        <v>0</v>
      </c>
      <c r="H18" s="391"/>
      <c r="I18" s="392"/>
    </row>
    <row r="19" spans="1:9" ht="29.25" customHeight="1" thickBot="1">
      <c r="A19" s="198" t="s">
        <v>161</v>
      </c>
      <c r="B19" s="381" t="s">
        <v>164</v>
      </c>
      <c r="C19" s="382" t="s">
        <v>224</v>
      </c>
      <c r="D19" s="383" t="s">
        <v>124</v>
      </c>
      <c r="E19" s="383">
        <v>77</v>
      </c>
      <c r="F19" s="384"/>
      <c r="G19" s="169">
        <f t="shared" si="0"/>
        <v>0</v>
      </c>
      <c r="H19" s="391"/>
      <c r="I19" s="392"/>
    </row>
    <row r="20" spans="1:9" ht="31.5" customHeight="1" thickBot="1">
      <c r="A20" s="199" t="s">
        <v>161</v>
      </c>
      <c r="B20" s="393" t="s">
        <v>225</v>
      </c>
      <c r="C20" s="394" t="s">
        <v>226</v>
      </c>
      <c r="D20" s="395" t="s">
        <v>151</v>
      </c>
      <c r="E20" s="395">
        <v>23.1</v>
      </c>
      <c r="F20" s="396"/>
      <c r="G20" s="175">
        <f t="shared" si="0"/>
        <v>0</v>
      </c>
      <c r="H20" s="389" t="s">
        <v>110</v>
      </c>
      <c r="I20" s="390">
        <f>ROUND(SUM(G17:G20),2)</f>
        <v>0</v>
      </c>
    </row>
    <row r="21" spans="1:9" ht="31.5" customHeight="1">
      <c r="A21" s="250" t="s">
        <v>166</v>
      </c>
      <c r="B21" s="397" t="s">
        <v>167</v>
      </c>
      <c r="C21" s="398" t="s">
        <v>206</v>
      </c>
      <c r="D21" s="399" t="s">
        <v>124</v>
      </c>
      <c r="E21" s="399">
        <v>5.2</v>
      </c>
      <c r="F21" s="400"/>
      <c r="G21" s="185">
        <f t="shared" si="0"/>
        <v>0</v>
      </c>
      <c r="H21" s="391"/>
      <c r="I21" s="392"/>
    </row>
    <row r="22" spans="1:9" ht="31.5" customHeight="1" thickBot="1">
      <c r="A22" s="198" t="s">
        <v>166</v>
      </c>
      <c r="B22" s="381" t="s">
        <v>169</v>
      </c>
      <c r="C22" s="382" t="s">
        <v>170</v>
      </c>
      <c r="D22" s="383" t="s">
        <v>124</v>
      </c>
      <c r="E22" s="383">
        <v>5.2</v>
      </c>
      <c r="F22" s="384"/>
      <c r="G22" s="169">
        <f t="shared" si="0"/>
        <v>0</v>
      </c>
      <c r="H22" s="391"/>
      <c r="I22" s="392"/>
    </row>
    <row r="23" spans="1:9" ht="32.25" customHeight="1" thickBot="1">
      <c r="A23" s="199" t="s">
        <v>166</v>
      </c>
      <c r="B23" s="393" t="s">
        <v>171</v>
      </c>
      <c r="C23" s="394" t="s">
        <v>172</v>
      </c>
      <c r="D23" s="395" t="s">
        <v>20</v>
      </c>
      <c r="E23" s="395">
        <v>29</v>
      </c>
      <c r="F23" s="396"/>
      <c r="G23" s="175">
        <f t="shared" si="0"/>
        <v>0</v>
      </c>
      <c r="H23" s="389" t="s">
        <v>173</v>
      </c>
      <c r="I23" s="390">
        <f>ROUND(SUM(G21:G23),2)</f>
        <v>0</v>
      </c>
    </row>
    <row r="24" spans="1:9" ht="32.25" customHeight="1">
      <c r="A24" s="192" t="s">
        <v>227</v>
      </c>
      <c r="B24" s="377" t="s">
        <v>175</v>
      </c>
      <c r="C24" s="378" t="s">
        <v>228</v>
      </c>
      <c r="D24" s="379" t="s">
        <v>124</v>
      </c>
      <c r="E24" s="379">
        <v>77</v>
      </c>
      <c r="F24" s="380"/>
      <c r="G24" s="197">
        <f t="shared" si="0"/>
        <v>0</v>
      </c>
      <c r="H24" s="391"/>
      <c r="I24" s="392"/>
    </row>
    <row r="25" spans="1:9" ht="31.5" customHeight="1">
      <c r="A25" s="198" t="s">
        <v>227</v>
      </c>
      <c r="B25" s="381" t="s">
        <v>177</v>
      </c>
      <c r="C25" s="382" t="s">
        <v>176</v>
      </c>
      <c r="D25" s="383" t="s">
        <v>124</v>
      </c>
      <c r="E25" s="383">
        <v>77</v>
      </c>
      <c r="F25" s="384"/>
      <c r="G25" s="169">
        <f t="shared" si="0"/>
        <v>0</v>
      </c>
      <c r="H25" s="391"/>
      <c r="I25" s="392"/>
    </row>
    <row r="26" spans="1:9" ht="31.5" customHeight="1">
      <c r="A26" s="198" t="s">
        <v>227</v>
      </c>
      <c r="B26" s="381" t="s">
        <v>179</v>
      </c>
      <c r="C26" s="382" t="s">
        <v>180</v>
      </c>
      <c r="D26" s="383" t="s">
        <v>124</v>
      </c>
      <c r="E26" s="383">
        <v>68</v>
      </c>
      <c r="F26" s="384"/>
      <c r="G26" s="169">
        <f t="shared" si="0"/>
        <v>0</v>
      </c>
      <c r="H26" s="391"/>
      <c r="I26" s="392"/>
    </row>
    <row r="27" spans="1:9" ht="31.5" customHeight="1">
      <c r="A27" s="198" t="s">
        <v>227</v>
      </c>
      <c r="B27" s="381" t="s">
        <v>181</v>
      </c>
      <c r="C27" s="382" t="s">
        <v>182</v>
      </c>
      <c r="D27" s="383" t="s">
        <v>124</v>
      </c>
      <c r="E27" s="383">
        <v>5</v>
      </c>
      <c r="F27" s="384"/>
      <c r="G27" s="169">
        <f t="shared" si="0"/>
        <v>0</v>
      </c>
      <c r="H27" s="391"/>
      <c r="I27" s="392"/>
    </row>
    <row r="28" spans="1:9" ht="31.5" customHeight="1">
      <c r="A28" s="198" t="s">
        <v>227</v>
      </c>
      <c r="B28" s="381" t="s">
        <v>183</v>
      </c>
      <c r="C28" s="382" t="s">
        <v>186</v>
      </c>
      <c r="D28" s="383" t="s">
        <v>124</v>
      </c>
      <c r="E28" s="383">
        <v>4</v>
      </c>
      <c r="F28" s="384"/>
      <c r="G28" s="169">
        <f t="shared" si="0"/>
        <v>0</v>
      </c>
      <c r="H28" s="391"/>
      <c r="I28" s="392"/>
    </row>
    <row r="29" spans="1:9" ht="31.5" customHeight="1" thickBot="1">
      <c r="A29" s="198" t="s">
        <v>227</v>
      </c>
      <c r="B29" s="381" t="s">
        <v>185</v>
      </c>
      <c r="C29" s="382" t="s">
        <v>190</v>
      </c>
      <c r="D29" s="383" t="s">
        <v>20</v>
      </c>
      <c r="E29" s="383">
        <v>29</v>
      </c>
      <c r="F29" s="384"/>
      <c r="G29" s="169">
        <f t="shared" si="0"/>
        <v>0</v>
      </c>
      <c r="H29" s="391"/>
      <c r="I29" s="392"/>
    </row>
    <row r="30" spans="1:9" ht="31.5" customHeight="1" thickBot="1">
      <c r="A30" s="199" t="s">
        <v>227</v>
      </c>
      <c r="B30" s="393" t="s">
        <v>187</v>
      </c>
      <c r="C30" s="394" t="s">
        <v>194</v>
      </c>
      <c r="D30" s="395" t="s">
        <v>20</v>
      </c>
      <c r="E30" s="395">
        <v>29</v>
      </c>
      <c r="F30" s="396"/>
      <c r="G30" s="175">
        <f t="shared" si="0"/>
        <v>0</v>
      </c>
      <c r="H30" s="389" t="s">
        <v>195</v>
      </c>
      <c r="I30" s="390">
        <f>ROUND(SUM(G24:G30),2)</f>
        <v>0</v>
      </c>
    </row>
    <row r="31" spans="1:9" s="403" customFormat="1" ht="30.75" customHeight="1">
      <c r="A31" s="192" t="s">
        <v>229</v>
      </c>
      <c r="B31" s="377" t="s">
        <v>197</v>
      </c>
      <c r="C31" s="378" t="s">
        <v>230</v>
      </c>
      <c r="D31" s="379" t="s">
        <v>52</v>
      </c>
      <c r="E31" s="379">
        <v>1</v>
      </c>
      <c r="F31" s="401"/>
      <c r="G31" s="197">
        <f t="shared" si="0"/>
        <v>0</v>
      </c>
      <c r="H31" s="402"/>
    </row>
    <row r="32" spans="1:9" s="403" customFormat="1" ht="30.75" customHeight="1">
      <c r="A32" s="198" t="s">
        <v>229</v>
      </c>
      <c r="B32" s="381" t="s">
        <v>198</v>
      </c>
      <c r="C32" s="382" t="s">
        <v>231</v>
      </c>
      <c r="D32" s="383" t="s">
        <v>52</v>
      </c>
      <c r="E32" s="383">
        <v>2</v>
      </c>
      <c r="F32" s="404"/>
      <c r="G32" s="169">
        <f t="shared" si="0"/>
        <v>0</v>
      </c>
      <c r="H32" s="402"/>
    </row>
    <row r="33" spans="1:11" s="403" customFormat="1" ht="30.75" customHeight="1" thickBot="1">
      <c r="A33" s="198" t="s">
        <v>229</v>
      </c>
      <c r="B33" s="381" t="s">
        <v>232</v>
      </c>
      <c r="C33" s="382" t="s">
        <v>207</v>
      </c>
      <c r="D33" s="383" t="s">
        <v>52</v>
      </c>
      <c r="E33" s="383">
        <v>3</v>
      </c>
      <c r="F33" s="404"/>
      <c r="G33" s="169">
        <f t="shared" si="0"/>
        <v>0</v>
      </c>
      <c r="H33" s="402"/>
    </row>
    <row r="34" spans="1:11" s="403" customFormat="1" ht="30.75" customHeight="1" thickBot="1">
      <c r="A34" s="199" t="s">
        <v>229</v>
      </c>
      <c r="B34" s="393" t="s">
        <v>233</v>
      </c>
      <c r="C34" s="394" t="s">
        <v>129</v>
      </c>
      <c r="D34" s="395" t="s">
        <v>124</v>
      </c>
      <c r="E34" s="395">
        <v>17.2</v>
      </c>
      <c r="F34" s="405"/>
      <c r="G34" s="175">
        <f t="shared" si="0"/>
        <v>0</v>
      </c>
      <c r="H34" s="389" t="s">
        <v>199</v>
      </c>
      <c r="I34" s="390">
        <f>ROUND(SUM(G31:G34),2)</f>
        <v>0</v>
      </c>
    </row>
    <row r="35" spans="1:11" s="403" customFormat="1" ht="30.75" customHeight="1">
      <c r="A35" s="406" t="s">
        <v>200</v>
      </c>
      <c r="B35" s="377" t="s">
        <v>201</v>
      </c>
      <c r="C35" s="378" t="s">
        <v>234</v>
      </c>
      <c r="D35" s="379" t="s">
        <v>52</v>
      </c>
      <c r="E35" s="379">
        <v>1</v>
      </c>
      <c r="F35" s="401"/>
      <c r="G35" s="197">
        <f t="shared" si="0"/>
        <v>0</v>
      </c>
    </row>
    <row r="36" spans="1:11" s="403" customFormat="1" ht="30.75" customHeight="1">
      <c r="A36" s="407" t="s">
        <v>200</v>
      </c>
      <c r="B36" s="381" t="s">
        <v>235</v>
      </c>
      <c r="C36" s="382" t="s">
        <v>236</v>
      </c>
      <c r="D36" s="383" t="s">
        <v>52</v>
      </c>
      <c r="E36" s="383">
        <v>1</v>
      </c>
      <c r="F36" s="404"/>
      <c r="G36" s="169">
        <f t="shared" si="0"/>
        <v>0</v>
      </c>
    </row>
    <row r="37" spans="1:11" s="403" customFormat="1" ht="30.75" customHeight="1" thickBot="1">
      <c r="A37" s="407" t="s">
        <v>200</v>
      </c>
      <c r="B37" s="381" t="s">
        <v>237</v>
      </c>
      <c r="C37" s="382" t="s">
        <v>202</v>
      </c>
      <c r="D37" s="383" t="s">
        <v>49</v>
      </c>
      <c r="E37" s="383">
        <v>1</v>
      </c>
      <c r="F37" s="404"/>
      <c r="G37" s="169">
        <f t="shared" si="0"/>
        <v>0</v>
      </c>
    </row>
    <row r="38" spans="1:11" s="403" customFormat="1" ht="29.25" customHeight="1" thickBot="1">
      <c r="A38" s="408" t="s">
        <v>200</v>
      </c>
      <c r="B38" s="393" t="s">
        <v>238</v>
      </c>
      <c r="C38" s="394" t="s">
        <v>239</v>
      </c>
      <c r="D38" s="395" t="s">
        <v>49</v>
      </c>
      <c r="E38" s="395">
        <v>1</v>
      </c>
      <c r="F38" s="405"/>
      <c r="G38" s="175">
        <f>ROUND((E36*F38),2)</f>
        <v>0</v>
      </c>
      <c r="H38" s="389" t="s">
        <v>203</v>
      </c>
      <c r="I38" s="390">
        <f>ROUND(SUM(G35:G38),2)</f>
        <v>0</v>
      </c>
    </row>
    <row r="39" spans="1:11" ht="44.25" customHeight="1" thickBot="1">
      <c r="A39" s="409"/>
      <c r="B39" s="410"/>
      <c r="C39" s="409"/>
      <c r="D39" s="410"/>
      <c r="E39" s="410"/>
      <c r="F39" s="411" t="s">
        <v>240</v>
      </c>
      <c r="G39" s="412">
        <f>SUM(G5:G38)</f>
        <v>0</v>
      </c>
      <c r="H39" s="413"/>
      <c r="I39" s="392"/>
    </row>
    <row r="40" spans="1:11" ht="20.25" customHeight="1">
      <c r="A40" s="414"/>
      <c r="B40" s="415"/>
      <c r="C40" s="415"/>
      <c r="D40" s="415"/>
      <c r="E40" s="416"/>
      <c r="F40" s="415"/>
      <c r="G40" s="417"/>
    </row>
    <row r="41" spans="1:11">
      <c r="A41" s="414"/>
      <c r="B41" s="414"/>
      <c r="C41" s="414"/>
      <c r="D41" s="414"/>
      <c r="E41" s="414"/>
      <c r="F41" s="414"/>
      <c r="G41" s="414"/>
      <c r="H41" s="414"/>
      <c r="I41" s="414"/>
      <c r="J41" s="414"/>
      <c r="K41" s="414"/>
    </row>
    <row r="42" spans="1:11" ht="21.75" customHeight="1">
      <c r="A42" s="414"/>
      <c r="B42" s="414"/>
      <c r="C42" s="414"/>
      <c r="D42" s="414"/>
      <c r="E42" s="414"/>
      <c r="F42" s="414"/>
      <c r="G42" s="414"/>
      <c r="H42" s="414"/>
      <c r="I42" s="414"/>
      <c r="J42" s="414"/>
      <c r="K42" s="414"/>
    </row>
    <row r="43" spans="1:11">
      <c r="A43" s="414"/>
      <c r="B43" s="414"/>
      <c r="C43" s="414"/>
      <c r="D43" s="414"/>
      <c r="E43" s="414"/>
      <c r="F43" s="414"/>
      <c r="G43" s="414"/>
      <c r="H43" s="414"/>
      <c r="I43" s="414"/>
      <c r="J43" s="414"/>
      <c r="K43" s="414"/>
    </row>
    <row r="44" spans="1:11" ht="20.25" customHeight="1">
      <c r="A44" s="414"/>
      <c r="B44" s="414"/>
      <c r="C44" s="414"/>
      <c r="D44" s="414"/>
      <c r="E44" s="414"/>
      <c r="F44" s="414"/>
      <c r="G44" s="414"/>
      <c r="H44" s="414"/>
      <c r="I44" s="414"/>
      <c r="J44" s="414"/>
      <c r="K44" s="414"/>
    </row>
    <row r="45" spans="1:11" ht="20.25" customHeight="1">
      <c r="A45" s="414"/>
      <c r="B45" s="414"/>
      <c r="C45" s="414"/>
      <c r="D45" s="414"/>
      <c r="E45" s="414"/>
      <c r="F45" s="414"/>
      <c r="G45" s="414"/>
      <c r="H45" s="414"/>
      <c r="I45" s="414"/>
      <c r="J45" s="414"/>
      <c r="K45" s="414"/>
    </row>
    <row r="46" spans="1:11" ht="19.5" customHeight="1">
      <c r="A46" s="414"/>
      <c r="B46" s="414"/>
      <c r="C46" s="414"/>
      <c r="D46" s="414"/>
      <c r="E46" s="414"/>
      <c r="F46" s="414"/>
      <c r="G46" s="414"/>
      <c r="H46" s="414"/>
      <c r="I46" s="414"/>
      <c r="J46" s="414"/>
      <c r="K46" s="414"/>
    </row>
    <row r="47" spans="1:11" ht="19.5" customHeight="1">
      <c r="A47" s="414"/>
      <c r="B47" s="414"/>
      <c r="C47" s="414"/>
      <c r="D47" s="414"/>
      <c r="E47" s="414"/>
      <c r="F47" s="414"/>
      <c r="G47" s="414"/>
      <c r="H47" s="414"/>
      <c r="I47" s="414"/>
      <c r="J47" s="414"/>
      <c r="K47" s="414"/>
    </row>
    <row r="48" spans="1:11" ht="32.25" customHeight="1">
      <c r="A48" s="414"/>
      <c r="B48" s="414"/>
      <c r="C48" s="414"/>
      <c r="D48" s="414"/>
      <c r="E48" s="414"/>
      <c r="F48" s="414"/>
      <c r="G48" s="414"/>
      <c r="H48" s="414"/>
      <c r="I48" s="414"/>
      <c r="J48" s="414"/>
      <c r="K48" s="414"/>
    </row>
    <row r="49" spans="1:11" ht="20.25" customHeight="1">
      <c r="A49" s="414"/>
      <c r="B49" s="414"/>
      <c r="C49" s="414"/>
      <c r="D49" s="414"/>
      <c r="E49" s="414"/>
      <c r="F49" s="414"/>
      <c r="G49" s="414"/>
      <c r="H49" s="414"/>
      <c r="I49" s="414"/>
      <c r="J49" s="414"/>
      <c r="K49" s="414"/>
    </row>
    <row r="50" spans="1:11" ht="20.25" customHeight="1">
      <c r="A50" s="414"/>
      <c r="B50" s="414"/>
      <c r="C50" s="414"/>
      <c r="D50" s="414"/>
      <c r="E50" s="414"/>
      <c r="F50" s="414"/>
      <c r="G50" s="414"/>
      <c r="H50" s="414"/>
      <c r="I50" s="414"/>
      <c r="J50" s="414"/>
      <c r="K50" s="414"/>
    </row>
    <row r="51" spans="1:11" ht="39" customHeight="1">
      <c r="A51" s="414"/>
      <c r="B51" s="414"/>
      <c r="C51" s="414"/>
      <c r="D51" s="414"/>
      <c r="E51" s="414"/>
      <c r="F51" s="414"/>
      <c r="G51" s="414"/>
      <c r="H51" s="414"/>
      <c r="I51" s="414"/>
      <c r="J51" s="414"/>
      <c r="K51" s="414"/>
    </row>
    <row r="52" spans="1:11" ht="20.25" customHeight="1">
      <c r="A52" s="414"/>
      <c r="B52" s="414"/>
      <c r="C52" s="414"/>
      <c r="D52" s="414"/>
      <c r="E52" s="414"/>
      <c r="F52" s="414"/>
      <c r="G52" s="414"/>
      <c r="H52" s="414"/>
      <c r="I52" s="414"/>
      <c r="J52" s="414"/>
      <c r="K52" s="414"/>
    </row>
    <row r="53" spans="1:11" ht="29.4" customHeight="1">
      <c r="A53" s="414"/>
      <c r="B53" s="414"/>
      <c r="C53" s="414"/>
      <c r="D53" s="414"/>
      <c r="E53" s="414"/>
      <c r="F53" s="414"/>
      <c r="G53" s="414"/>
      <c r="H53" s="414"/>
      <c r="I53" s="414"/>
      <c r="J53" s="414"/>
      <c r="K53" s="414"/>
    </row>
    <row r="54" spans="1:11" ht="20.25" customHeight="1">
      <c r="A54" s="414"/>
      <c r="B54" s="414"/>
      <c r="C54" s="414"/>
      <c r="D54" s="414"/>
      <c r="E54" s="414"/>
      <c r="F54" s="414"/>
      <c r="G54" s="414"/>
      <c r="H54" s="414"/>
      <c r="I54" s="414"/>
      <c r="J54" s="414"/>
      <c r="K54" s="414"/>
    </row>
    <row r="55" spans="1:11" ht="20.25" customHeight="1">
      <c r="A55" s="414"/>
      <c r="B55" s="414"/>
      <c r="C55" s="414"/>
      <c r="D55" s="414"/>
      <c r="E55" s="414"/>
      <c r="F55" s="414"/>
      <c r="G55" s="414"/>
      <c r="H55" s="414"/>
      <c r="I55" s="414"/>
      <c r="J55" s="414"/>
      <c r="K55" s="414"/>
    </row>
    <row r="56" spans="1:11" ht="20.25" customHeight="1">
      <c r="A56" s="414"/>
      <c r="B56" s="414"/>
      <c r="C56" s="414"/>
      <c r="D56" s="414"/>
      <c r="E56" s="414"/>
      <c r="F56" s="414"/>
      <c r="G56" s="414"/>
      <c r="H56" s="414"/>
      <c r="I56" s="414"/>
      <c r="J56" s="414"/>
      <c r="K56" s="414"/>
    </row>
    <row r="57" spans="1:11" ht="29.25" customHeight="1">
      <c r="A57" s="414"/>
      <c r="B57" s="414"/>
      <c r="C57" s="414"/>
      <c r="D57" s="414"/>
      <c r="E57" s="414"/>
      <c r="F57" s="414"/>
      <c r="G57" s="414"/>
      <c r="H57" s="414"/>
      <c r="I57" s="414"/>
      <c r="J57" s="414"/>
      <c r="K57" s="414"/>
    </row>
    <row r="58" spans="1:11" ht="29.25" customHeight="1">
      <c r="A58" s="414"/>
      <c r="B58" s="414"/>
      <c r="C58" s="414"/>
      <c r="D58" s="414"/>
      <c r="E58" s="414"/>
      <c r="F58" s="414"/>
      <c r="G58" s="414"/>
      <c r="H58" s="414"/>
      <c r="I58" s="414"/>
      <c r="J58" s="414"/>
      <c r="K58" s="414"/>
    </row>
    <row r="59" spans="1:11" ht="29.25" customHeight="1">
      <c r="A59" s="414"/>
      <c r="B59" s="414"/>
      <c r="C59" s="414"/>
      <c r="D59" s="414"/>
      <c r="E59" s="414"/>
      <c r="F59" s="414"/>
      <c r="G59" s="414"/>
      <c r="H59" s="414"/>
      <c r="I59" s="414"/>
      <c r="J59" s="414"/>
      <c r="K59" s="414"/>
    </row>
    <row r="60" spans="1:11" ht="34.5" customHeight="1">
      <c r="A60" s="414"/>
      <c r="B60" s="414"/>
      <c r="C60" s="414"/>
      <c r="D60" s="414"/>
      <c r="E60" s="414"/>
      <c r="F60" s="414"/>
      <c r="G60" s="414"/>
      <c r="H60" s="414"/>
      <c r="I60" s="414"/>
      <c r="J60" s="414"/>
      <c r="K60" s="414"/>
    </row>
    <row r="61" spans="1:11" ht="33" customHeight="1">
      <c r="A61" s="414"/>
      <c r="B61" s="414"/>
      <c r="C61" s="414"/>
      <c r="D61" s="414"/>
      <c r="E61" s="414"/>
      <c r="F61" s="414"/>
      <c r="G61" s="414"/>
      <c r="H61" s="414"/>
      <c r="I61" s="414"/>
      <c r="J61" s="414"/>
      <c r="K61" s="414"/>
    </row>
    <row r="62" spans="1:11" ht="20.25" customHeight="1">
      <c r="A62" s="414"/>
      <c r="B62" s="414"/>
      <c r="C62" s="414"/>
      <c r="D62" s="414"/>
      <c r="E62" s="414"/>
      <c r="F62" s="414"/>
      <c r="G62" s="414"/>
      <c r="H62" s="414"/>
      <c r="I62" s="414"/>
      <c r="J62" s="414"/>
      <c r="K62" s="414"/>
    </row>
    <row r="63" spans="1:11" ht="35.4" customHeight="1">
      <c r="A63" s="414"/>
      <c r="B63" s="414"/>
      <c r="C63" s="414"/>
      <c r="D63" s="414"/>
      <c r="E63" s="414"/>
      <c r="F63" s="414"/>
      <c r="G63" s="414"/>
      <c r="H63" s="414"/>
      <c r="I63" s="414"/>
      <c r="J63" s="414"/>
      <c r="K63" s="414"/>
    </row>
    <row r="64" spans="1:11" ht="29.25" customHeight="1">
      <c r="A64" s="414"/>
      <c r="B64" s="414"/>
      <c r="C64" s="414"/>
      <c r="D64" s="414"/>
      <c r="E64" s="414"/>
      <c r="F64" s="414"/>
      <c r="G64" s="414"/>
      <c r="H64" s="414"/>
      <c r="I64" s="414"/>
      <c r="J64" s="414"/>
      <c r="K64" s="414"/>
    </row>
    <row r="65" spans="1:11" ht="29.25" customHeight="1">
      <c r="A65" s="414"/>
      <c r="B65" s="414"/>
      <c r="C65" s="414"/>
      <c r="D65" s="414"/>
      <c r="E65" s="414"/>
      <c r="F65" s="414"/>
      <c r="G65" s="414"/>
      <c r="H65" s="414"/>
      <c r="I65" s="414"/>
      <c r="J65" s="414"/>
      <c r="K65" s="414"/>
    </row>
    <row r="66" spans="1:11" ht="29.25" customHeight="1">
      <c r="A66" s="414"/>
      <c r="B66" s="414"/>
      <c r="C66" s="414"/>
      <c r="D66" s="414"/>
      <c r="E66" s="414"/>
      <c r="F66" s="414"/>
      <c r="G66" s="414"/>
      <c r="H66" s="414"/>
      <c r="I66" s="414"/>
      <c r="J66" s="414"/>
      <c r="K66" s="414"/>
    </row>
    <row r="67" spans="1:11" ht="29.25" customHeight="1">
      <c r="A67" s="414"/>
      <c r="B67" s="414"/>
      <c r="C67" s="414"/>
      <c r="D67" s="414"/>
      <c r="E67" s="414"/>
      <c r="F67" s="414"/>
      <c r="G67" s="414"/>
      <c r="H67" s="414"/>
      <c r="I67" s="414"/>
      <c r="J67" s="414"/>
      <c r="K67" s="414"/>
    </row>
    <row r="68" spans="1:11" ht="31.5" customHeight="1">
      <c r="A68" s="414"/>
      <c r="B68" s="414"/>
      <c r="C68" s="414"/>
      <c r="D68" s="414"/>
      <c r="E68" s="414"/>
      <c r="F68" s="414"/>
      <c r="G68" s="414"/>
      <c r="H68" s="414"/>
      <c r="I68" s="414"/>
      <c r="J68" s="414"/>
      <c r="K68" s="414"/>
    </row>
    <row r="69" spans="1:11" ht="31.5" customHeight="1">
      <c r="A69" s="414"/>
      <c r="B69" s="414"/>
      <c r="C69" s="414"/>
      <c r="D69" s="414"/>
      <c r="E69" s="414"/>
      <c r="F69" s="414"/>
      <c r="G69" s="414"/>
      <c r="H69" s="414"/>
      <c r="I69" s="414"/>
      <c r="J69" s="414"/>
      <c r="K69" s="414"/>
    </row>
    <row r="70" spans="1:11" ht="32.25" customHeight="1">
      <c r="A70" s="414"/>
      <c r="B70" s="414"/>
      <c r="C70" s="414"/>
      <c r="D70" s="414"/>
      <c r="E70" s="414"/>
      <c r="F70" s="414"/>
      <c r="G70" s="414"/>
      <c r="H70" s="414"/>
      <c r="I70" s="414"/>
      <c r="J70" s="414"/>
      <c r="K70" s="414"/>
    </row>
    <row r="71" spans="1:11" s="403" customFormat="1" ht="32.25" customHeight="1">
      <c r="A71" s="414"/>
      <c r="B71" s="414"/>
      <c r="C71" s="414"/>
      <c r="D71" s="414"/>
      <c r="E71" s="414"/>
      <c r="F71" s="414"/>
      <c r="G71" s="414"/>
      <c r="H71" s="414"/>
      <c r="I71" s="414"/>
      <c r="J71" s="414"/>
      <c r="K71" s="414"/>
    </row>
    <row r="72" spans="1:11" s="403" customFormat="1" ht="33" customHeight="1">
      <c r="A72" s="414"/>
      <c r="B72" s="414"/>
      <c r="C72" s="414"/>
      <c r="D72" s="414"/>
      <c r="E72" s="414"/>
      <c r="F72" s="414"/>
      <c r="G72" s="414"/>
      <c r="H72" s="414"/>
      <c r="I72" s="414"/>
      <c r="J72" s="414"/>
      <c r="K72" s="414"/>
    </row>
    <row r="73" spans="1:11" s="403" customFormat="1" ht="34.5" customHeight="1">
      <c r="A73" s="414"/>
      <c r="B73" s="414"/>
      <c r="C73" s="414"/>
      <c r="D73" s="414"/>
      <c r="E73" s="414"/>
      <c r="F73" s="414"/>
      <c r="G73" s="414"/>
      <c r="H73" s="414"/>
      <c r="I73" s="414"/>
      <c r="J73" s="414"/>
      <c r="K73" s="414"/>
    </row>
    <row r="74" spans="1:11" s="403" customFormat="1" ht="32.25" customHeight="1">
      <c r="A74" s="414"/>
      <c r="B74" s="414"/>
      <c r="C74" s="414"/>
      <c r="D74" s="414"/>
      <c r="E74" s="414"/>
      <c r="F74" s="414"/>
      <c r="G74" s="414"/>
      <c r="H74" s="414"/>
      <c r="I74" s="414"/>
      <c r="J74" s="414"/>
      <c r="K74" s="414"/>
    </row>
    <row r="75" spans="1:11" s="403" customFormat="1" ht="32.25" customHeight="1">
      <c r="A75" s="414"/>
      <c r="B75" s="414"/>
      <c r="C75" s="414"/>
      <c r="D75" s="414"/>
      <c r="E75" s="414"/>
      <c r="F75" s="414"/>
      <c r="G75" s="414"/>
      <c r="H75" s="414"/>
      <c r="I75" s="414"/>
      <c r="J75" s="414"/>
      <c r="K75" s="414"/>
    </row>
    <row r="76" spans="1:11" s="403" customFormat="1" ht="32.25" customHeight="1">
      <c r="A76" s="414"/>
      <c r="B76" s="414"/>
      <c r="C76" s="414"/>
      <c r="D76" s="414"/>
      <c r="E76" s="414"/>
      <c r="F76" s="414"/>
      <c r="G76" s="414"/>
      <c r="H76" s="414"/>
      <c r="I76" s="414"/>
      <c r="J76" s="414"/>
      <c r="K76" s="414"/>
    </row>
    <row r="77" spans="1:11" s="403" customFormat="1" ht="31.5" customHeight="1">
      <c r="A77" s="414"/>
      <c r="B77" s="414"/>
      <c r="C77" s="414"/>
      <c r="D77" s="414"/>
      <c r="E77" s="414"/>
      <c r="F77" s="414"/>
      <c r="G77" s="414"/>
      <c r="H77" s="414"/>
      <c r="I77" s="414"/>
      <c r="J77" s="414"/>
      <c r="K77" s="414"/>
    </row>
    <row r="78" spans="1:11" s="403" customFormat="1" ht="31.5" customHeight="1">
      <c r="A78" s="414"/>
      <c r="B78" s="414"/>
      <c r="C78" s="414"/>
      <c r="D78" s="414"/>
      <c r="E78" s="414"/>
      <c r="F78" s="414"/>
      <c r="G78" s="414"/>
      <c r="H78" s="414"/>
      <c r="I78" s="414"/>
      <c r="J78" s="414"/>
      <c r="K78" s="414"/>
    </row>
    <row r="79" spans="1:11" s="403" customFormat="1" ht="33" customHeight="1">
      <c r="A79" s="414"/>
      <c r="B79" s="414"/>
      <c r="C79" s="414"/>
      <c r="D79" s="414"/>
      <c r="E79" s="414"/>
      <c r="F79" s="414"/>
      <c r="G79" s="414"/>
      <c r="H79" s="414"/>
      <c r="I79" s="414"/>
      <c r="J79" s="414"/>
      <c r="K79" s="414"/>
    </row>
    <row r="80" spans="1:11" s="403" customFormat="1" ht="35.4" customHeight="1">
      <c r="A80" s="414"/>
      <c r="B80" s="414"/>
      <c r="C80" s="414"/>
      <c r="D80" s="414"/>
      <c r="E80" s="414"/>
      <c r="F80" s="414"/>
      <c r="G80" s="414"/>
      <c r="H80" s="414"/>
      <c r="I80" s="414"/>
      <c r="J80" s="414"/>
      <c r="K80" s="414"/>
    </row>
    <row r="81" spans="1:11" s="403" customFormat="1" ht="35.4" customHeight="1">
      <c r="A81" s="414"/>
      <c r="B81" s="414"/>
      <c r="C81" s="414"/>
      <c r="D81" s="414"/>
      <c r="E81" s="414"/>
      <c r="F81" s="414"/>
      <c r="G81" s="414"/>
      <c r="H81" s="414"/>
      <c r="I81" s="414"/>
      <c r="J81" s="414"/>
      <c r="K81" s="414"/>
    </row>
    <row r="82" spans="1:11" s="403" customFormat="1" ht="40.200000000000003" customHeight="1">
      <c r="A82" s="414"/>
      <c r="B82" s="414"/>
      <c r="C82" s="414"/>
      <c r="D82" s="414"/>
      <c r="E82" s="414"/>
      <c r="F82" s="414"/>
      <c r="G82" s="414"/>
      <c r="H82" s="414"/>
      <c r="I82" s="414"/>
      <c r="J82" s="414"/>
      <c r="K82" s="414"/>
    </row>
    <row r="83" spans="1:11" s="403" customFormat="1" ht="36" customHeight="1">
      <c r="A83" s="414"/>
      <c r="B83" s="414"/>
      <c r="C83" s="414"/>
      <c r="D83" s="414"/>
      <c r="E83" s="414"/>
      <c r="F83" s="414"/>
      <c r="G83" s="414"/>
      <c r="H83" s="414"/>
      <c r="I83" s="414"/>
      <c r="J83" s="414"/>
      <c r="K83" s="414"/>
    </row>
    <row r="84" spans="1:11" ht="44.25" customHeight="1">
      <c r="A84" s="414"/>
      <c r="B84" s="414"/>
      <c r="C84" s="414"/>
      <c r="D84" s="414"/>
      <c r="E84" s="414"/>
      <c r="F84" s="414"/>
      <c r="G84" s="414"/>
      <c r="H84" s="414"/>
      <c r="I84" s="414"/>
      <c r="J84" s="414"/>
      <c r="K84" s="414"/>
    </row>
    <row r="85" spans="1:11">
      <c r="A85" s="414"/>
      <c r="B85" s="414"/>
      <c r="C85" s="414"/>
      <c r="D85" s="414"/>
      <c r="E85" s="414"/>
      <c r="F85" s="414"/>
      <c r="G85" s="414"/>
      <c r="H85" s="414"/>
      <c r="I85" s="414"/>
      <c r="J85" s="414"/>
      <c r="K85" s="414"/>
    </row>
    <row r="86" spans="1:11">
      <c r="A86" s="414"/>
      <c r="B86" s="414"/>
      <c r="C86" s="414"/>
      <c r="D86" s="414"/>
      <c r="E86" s="414"/>
      <c r="F86" s="414"/>
      <c r="G86" s="414"/>
      <c r="H86" s="414"/>
      <c r="I86" s="414"/>
      <c r="J86" s="414"/>
      <c r="K86" s="414"/>
    </row>
    <row r="87" spans="1:11">
      <c r="A87" s="414"/>
      <c r="B87" s="414"/>
      <c r="C87" s="414"/>
      <c r="D87" s="414"/>
      <c r="E87" s="414"/>
      <c r="F87" s="414"/>
      <c r="G87" s="414"/>
      <c r="H87" s="414"/>
      <c r="I87" s="414"/>
      <c r="J87" s="414"/>
      <c r="K87" s="414"/>
    </row>
    <row r="88" spans="1:11">
      <c r="A88" s="414"/>
      <c r="B88" s="414"/>
      <c r="C88" s="414"/>
      <c r="D88" s="414"/>
      <c r="E88" s="414"/>
      <c r="F88" s="414"/>
      <c r="G88" s="414"/>
      <c r="H88" s="414"/>
      <c r="I88" s="414"/>
      <c r="J88" s="414"/>
      <c r="K88" s="414"/>
    </row>
    <row r="89" spans="1:11">
      <c r="A89" s="414"/>
      <c r="B89" s="414"/>
      <c r="C89" s="414"/>
      <c r="D89" s="414"/>
      <c r="E89" s="414"/>
      <c r="F89" s="414"/>
      <c r="G89" s="414"/>
      <c r="H89" s="414"/>
      <c r="I89" s="414"/>
      <c r="J89" s="414"/>
      <c r="K89" s="414"/>
    </row>
    <row r="90" spans="1:11">
      <c r="A90" s="414"/>
      <c r="B90" s="414"/>
      <c r="C90" s="414"/>
      <c r="D90" s="414"/>
      <c r="E90" s="414"/>
      <c r="F90" s="414"/>
      <c r="G90" s="414"/>
      <c r="H90" s="414"/>
      <c r="I90" s="414"/>
      <c r="J90" s="414"/>
      <c r="K90" s="414"/>
    </row>
    <row r="91" spans="1:11">
      <c r="A91" s="414"/>
      <c r="B91" s="414"/>
      <c r="C91" s="414"/>
      <c r="D91" s="414"/>
      <c r="E91" s="414"/>
      <c r="F91" s="414"/>
      <c r="G91" s="414"/>
      <c r="H91" s="414"/>
      <c r="I91" s="414"/>
      <c r="J91" s="414"/>
      <c r="K91" s="414"/>
    </row>
    <row r="92" spans="1:11">
      <c r="A92" s="17"/>
      <c r="B92" s="17"/>
      <c r="C92" s="17"/>
      <c r="D92" s="17"/>
      <c r="E92" s="17"/>
      <c r="F92" s="17"/>
      <c r="G92" s="17"/>
      <c r="H92" s="17"/>
    </row>
    <row r="93" spans="1:11">
      <c r="A93" s="17"/>
      <c r="B93" s="17"/>
      <c r="C93" s="17"/>
      <c r="D93" s="17"/>
      <c r="E93" s="17"/>
      <c r="F93" s="17"/>
      <c r="G93" s="17"/>
      <c r="H93" s="17"/>
    </row>
    <row r="94" spans="1:11">
      <c r="A94" s="17"/>
      <c r="B94" s="17"/>
      <c r="C94" s="17"/>
      <c r="D94" s="17"/>
      <c r="E94" s="17"/>
      <c r="F94" s="17"/>
      <c r="G94" s="17"/>
      <c r="H94" s="17"/>
    </row>
    <row r="95" spans="1:11">
      <c r="A95" s="17"/>
      <c r="B95" s="17"/>
      <c r="C95" s="17"/>
      <c r="D95" s="17"/>
      <c r="E95" s="17"/>
      <c r="F95" s="17"/>
      <c r="G95" s="17"/>
      <c r="H95" s="17"/>
    </row>
    <row r="96" spans="1:11">
      <c r="A96" s="17"/>
      <c r="B96" s="17"/>
      <c r="C96" s="17"/>
      <c r="D96" s="17"/>
      <c r="E96" s="17"/>
      <c r="F96" s="17"/>
      <c r="G96" s="17"/>
      <c r="H96" s="17"/>
    </row>
  </sheetData>
  <mergeCells count="2">
    <mergeCell ref="A1:G1"/>
    <mergeCell ref="A3:G3"/>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9B13-CA9A-414B-8999-934EA1B6F8DF}">
  <sheetPr>
    <tabColor theme="4"/>
  </sheetPr>
  <dimension ref="A1:I39"/>
  <sheetViews>
    <sheetView topLeftCell="F34"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963</v>
      </c>
      <c r="B3" s="453"/>
      <c r="C3" s="453"/>
      <c r="D3" s="453"/>
      <c r="E3" s="453"/>
      <c r="F3" s="453"/>
      <c r="G3" s="453"/>
      <c r="H3" s="24"/>
      <c r="I3" s="24"/>
    </row>
    <row r="4" spans="1:9" ht="33" customHeight="1">
      <c r="A4" s="453" t="s">
        <v>460</v>
      </c>
      <c r="B4" s="453"/>
      <c r="C4" s="453"/>
      <c r="D4" s="453"/>
      <c r="E4" s="453"/>
      <c r="F4" s="453"/>
      <c r="G4" s="453"/>
      <c r="H4" s="24"/>
      <c r="I4" s="24"/>
    </row>
    <row r="5" spans="1:9" ht="33" customHeight="1">
      <c r="A5" s="44" t="s">
        <v>2</v>
      </c>
      <c r="B5" s="44" t="s">
        <v>3</v>
      </c>
      <c r="C5" s="44" t="s">
        <v>4</v>
      </c>
      <c r="D5" s="44" t="s">
        <v>5</v>
      </c>
      <c r="E5" s="43" t="s">
        <v>6</v>
      </c>
      <c r="F5" s="42" t="s">
        <v>244</v>
      </c>
      <c r="G5" s="42" t="s">
        <v>8</v>
      </c>
      <c r="H5" s="39"/>
      <c r="I5" s="39"/>
    </row>
    <row r="6" spans="1:9" ht="33" customHeight="1">
      <c r="A6" s="36" t="s">
        <v>117</v>
      </c>
      <c r="B6" s="41" t="s">
        <v>246</v>
      </c>
      <c r="C6" s="34" t="s">
        <v>134</v>
      </c>
      <c r="D6" s="33" t="s">
        <v>49</v>
      </c>
      <c r="E6" s="33">
        <v>1</v>
      </c>
      <c r="F6" s="61"/>
      <c r="G6" s="32">
        <f>ROUND((E6*F6),2)</f>
        <v>0</v>
      </c>
      <c r="H6" s="39"/>
      <c r="I6" s="39"/>
    </row>
    <row r="7" spans="1:9" ht="33" customHeight="1">
      <c r="A7" s="36" t="s">
        <v>117</v>
      </c>
      <c r="B7" s="41" t="s">
        <v>248</v>
      </c>
      <c r="C7" s="34" t="s">
        <v>900</v>
      </c>
      <c r="D7" s="33" t="s">
        <v>52</v>
      </c>
      <c r="E7" s="33">
        <v>4</v>
      </c>
      <c r="F7" s="61"/>
      <c r="G7" s="32">
        <f t="shared" ref="G7:G38" si="0">ROUND((E7*F7),2)</f>
        <v>0</v>
      </c>
      <c r="H7" s="39"/>
      <c r="I7" s="39"/>
    </row>
    <row r="8" spans="1:9" ht="33" customHeight="1">
      <c r="A8" s="36" t="s">
        <v>117</v>
      </c>
      <c r="B8" s="41" t="s">
        <v>250</v>
      </c>
      <c r="C8" s="34" t="s">
        <v>383</v>
      </c>
      <c r="D8" s="33" t="s">
        <v>52</v>
      </c>
      <c r="E8" s="33">
        <v>2</v>
      </c>
      <c r="F8" s="61"/>
      <c r="G8" s="32">
        <f t="shared" si="0"/>
        <v>0</v>
      </c>
      <c r="H8" s="39"/>
      <c r="I8" s="39"/>
    </row>
    <row r="9" spans="1:9" ht="33" customHeight="1">
      <c r="A9" s="36" t="s">
        <v>117</v>
      </c>
      <c r="B9" s="41" t="s">
        <v>252</v>
      </c>
      <c r="C9" s="34" t="s">
        <v>902</v>
      </c>
      <c r="D9" s="33" t="s">
        <v>52</v>
      </c>
      <c r="E9" s="33">
        <v>1</v>
      </c>
      <c r="F9" s="61"/>
      <c r="G9" s="32">
        <f t="shared" si="0"/>
        <v>0</v>
      </c>
      <c r="H9" s="39"/>
      <c r="I9" s="39"/>
    </row>
    <row r="10" spans="1:9" ht="33" customHeight="1">
      <c r="A10" s="36" t="s">
        <v>117</v>
      </c>
      <c r="B10" s="41" t="s">
        <v>254</v>
      </c>
      <c r="C10" s="34" t="s">
        <v>385</v>
      </c>
      <c r="D10" s="33" t="s">
        <v>837</v>
      </c>
      <c r="E10" s="33">
        <v>25</v>
      </c>
      <c r="F10" s="61"/>
      <c r="G10" s="32">
        <f t="shared" si="0"/>
        <v>0</v>
      </c>
      <c r="H10" s="39"/>
      <c r="I10" s="39"/>
    </row>
    <row r="11" spans="1:9" ht="33" customHeight="1">
      <c r="A11" s="36" t="s">
        <v>117</v>
      </c>
      <c r="B11" s="41" t="s">
        <v>256</v>
      </c>
      <c r="C11" s="34" t="s">
        <v>388</v>
      </c>
      <c r="D11" s="33" t="s">
        <v>837</v>
      </c>
      <c r="E11" s="33">
        <v>15</v>
      </c>
      <c r="F11" s="61"/>
      <c r="G11" s="32">
        <f t="shared" si="0"/>
        <v>0</v>
      </c>
      <c r="H11" s="32" t="s">
        <v>93</v>
      </c>
      <c r="I11" s="30">
        <f>ROUND(SUM(G6:G11),2)</f>
        <v>0</v>
      </c>
    </row>
    <row r="12" spans="1:9" ht="33" customHeight="1">
      <c r="A12" s="36" t="s">
        <v>391</v>
      </c>
      <c r="B12" s="35" t="s">
        <v>293</v>
      </c>
      <c r="C12" s="34" t="s">
        <v>392</v>
      </c>
      <c r="D12" s="33" t="s">
        <v>904</v>
      </c>
      <c r="E12" s="33">
        <v>4.0999999999999996</v>
      </c>
      <c r="F12" s="61"/>
      <c r="G12" s="32">
        <f t="shared" si="0"/>
        <v>0</v>
      </c>
      <c r="H12" s="38"/>
      <c r="I12" s="37"/>
    </row>
    <row r="13" spans="1:9" ht="33" customHeight="1">
      <c r="A13" s="36" t="s">
        <v>391</v>
      </c>
      <c r="B13" s="35" t="s">
        <v>295</v>
      </c>
      <c r="C13" s="34" t="s">
        <v>395</v>
      </c>
      <c r="D13" s="33" t="s">
        <v>904</v>
      </c>
      <c r="E13" s="33">
        <v>24</v>
      </c>
      <c r="F13" s="61"/>
      <c r="G13" s="32">
        <f t="shared" si="0"/>
        <v>0</v>
      </c>
      <c r="H13" s="38"/>
      <c r="I13" s="37"/>
    </row>
    <row r="14" spans="1:9" ht="33" customHeight="1">
      <c r="A14" s="36" t="s">
        <v>391</v>
      </c>
      <c r="B14" s="35" t="s">
        <v>396</v>
      </c>
      <c r="C14" s="34" t="s">
        <v>906</v>
      </c>
      <c r="D14" s="33" t="s">
        <v>904</v>
      </c>
      <c r="E14" s="33">
        <v>7</v>
      </c>
      <c r="F14" s="61"/>
      <c r="G14" s="32">
        <f t="shared" si="0"/>
        <v>0</v>
      </c>
      <c r="H14" s="38"/>
      <c r="I14" s="37"/>
    </row>
    <row r="15" spans="1:9" ht="33" customHeight="1">
      <c r="A15" s="36" t="s">
        <v>391</v>
      </c>
      <c r="B15" s="35" t="s">
        <v>907</v>
      </c>
      <c r="C15" s="34" t="s">
        <v>908</v>
      </c>
      <c r="D15" s="33" t="s">
        <v>904</v>
      </c>
      <c r="E15" s="33">
        <v>7</v>
      </c>
      <c r="F15" s="61"/>
      <c r="G15" s="32">
        <f t="shared" si="0"/>
        <v>0</v>
      </c>
      <c r="H15" s="38"/>
      <c r="I15" s="37"/>
    </row>
    <row r="16" spans="1:9" ht="33" customHeight="1">
      <c r="A16" s="36" t="s">
        <v>391</v>
      </c>
      <c r="B16" s="35" t="s">
        <v>400</v>
      </c>
      <c r="C16" s="34" t="s">
        <v>401</v>
      </c>
      <c r="D16" s="33" t="s">
        <v>837</v>
      </c>
      <c r="E16" s="33">
        <v>70</v>
      </c>
      <c r="F16" s="61"/>
      <c r="G16" s="32">
        <f t="shared" si="0"/>
        <v>0</v>
      </c>
      <c r="H16" s="38"/>
      <c r="I16" s="37"/>
    </row>
    <row r="17" spans="1:9" ht="33" customHeight="1">
      <c r="A17" s="36" t="s">
        <v>391</v>
      </c>
      <c r="B17" s="35" t="s">
        <v>402</v>
      </c>
      <c r="C17" s="34" t="s">
        <v>403</v>
      </c>
      <c r="D17" s="33" t="s">
        <v>904</v>
      </c>
      <c r="E17" s="33">
        <v>3.7</v>
      </c>
      <c r="F17" s="61"/>
      <c r="G17" s="32">
        <f t="shared" si="0"/>
        <v>0</v>
      </c>
      <c r="H17" s="38"/>
      <c r="I17" s="37"/>
    </row>
    <row r="18" spans="1:9" ht="33" customHeight="1">
      <c r="A18" s="36" t="s">
        <v>391</v>
      </c>
      <c r="B18" s="35" t="s">
        <v>463</v>
      </c>
      <c r="C18" s="34" t="s">
        <v>909</v>
      </c>
      <c r="D18" s="33" t="s">
        <v>904</v>
      </c>
      <c r="E18" s="33">
        <v>0.4</v>
      </c>
      <c r="F18" s="61"/>
      <c r="G18" s="32">
        <f t="shared" si="0"/>
        <v>0</v>
      </c>
      <c r="H18" s="38"/>
      <c r="I18" s="37"/>
    </row>
    <row r="19" spans="1:9" ht="33" customHeight="1">
      <c r="A19" s="36" t="s">
        <v>391</v>
      </c>
      <c r="B19" s="35" t="s">
        <v>910</v>
      </c>
      <c r="C19" s="34" t="s">
        <v>405</v>
      </c>
      <c r="D19" s="33" t="s">
        <v>837</v>
      </c>
      <c r="E19" s="33">
        <v>62</v>
      </c>
      <c r="F19" s="61"/>
      <c r="G19" s="32">
        <f t="shared" si="0"/>
        <v>0</v>
      </c>
      <c r="H19" s="32" t="s">
        <v>110</v>
      </c>
      <c r="I19" s="30">
        <f>ROUND(SUM(G12:G19),2)</f>
        <v>0</v>
      </c>
    </row>
    <row r="20" spans="1:9" ht="33" customHeight="1">
      <c r="A20" s="36" t="s">
        <v>911</v>
      </c>
      <c r="B20" s="35" t="s">
        <v>298</v>
      </c>
      <c r="C20" s="34" t="s">
        <v>957</v>
      </c>
      <c r="D20" s="33" t="s">
        <v>52</v>
      </c>
      <c r="E20" s="33">
        <v>1</v>
      </c>
      <c r="F20" s="58"/>
      <c r="G20" s="32">
        <f t="shared" si="0"/>
        <v>0</v>
      </c>
      <c r="H20" s="39"/>
      <c r="I20" s="39"/>
    </row>
    <row r="21" spans="1:9" ht="33" customHeight="1">
      <c r="A21" s="36" t="s">
        <v>911</v>
      </c>
      <c r="B21" s="35" t="s">
        <v>300</v>
      </c>
      <c r="C21" s="34" t="s">
        <v>919</v>
      </c>
      <c r="D21" s="33" t="s">
        <v>837</v>
      </c>
      <c r="E21" s="33">
        <v>3</v>
      </c>
      <c r="F21" s="58"/>
      <c r="G21" s="32">
        <f t="shared" si="0"/>
        <v>0</v>
      </c>
      <c r="H21" s="31" t="s">
        <v>333</v>
      </c>
      <c r="I21" s="30">
        <f>ROUND(SUM(G20:G21),2)</f>
        <v>0</v>
      </c>
    </row>
    <row r="22" spans="1:9" ht="33" customHeight="1">
      <c r="A22" s="36" t="s">
        <v>920</v>
      </c>
      <c r="B22" s="35" t="s">
        <v>342</v>
      </c>
      <c r="C22" s="34" t="s">
        <v>407</v>
      </c>
      <c r="D22" s="33" t="s">
        <v>20</v>
      </c>
      <c r="E22" s="33">
        <v>33</v>
      </c>
      <c r="F22" s="58"/>
      <c r="G22" s="32">
        <f t="shared" si="0"/>
        <v>0</v>
      </c>
      <c r="H22" s="38"/>
      <c r="I22" s="37"/>
    </row>
    <row r="23" spans="1:9" ht="33" customHeight="1">
      <c r="A23" s="36" t="s">
        <v>920</v>
      </c>
      <c r="B23" s="35" t="s">
        <v>343</v>
      </c>
      <c r="C23" s="34" t="s">
        <v>408</v>
      </c>
      <c r="D23" s="33" t="s">
        <v>20</v>
      </c>
      <c r="E23" s="33">
        <v>29</v>
      </c>
      <c r="F23" s="58"/>
      <c r="G23" s="32">
        <f t="shared" si="0"/>
        <v>0</v>
      </c>
      <c r="H23" s="38"/>
      <c r="I23" s="37"/>
    </row>
    <row r="24" spans="1:9" ht="33" customHeight="1">
      <c r="A24" s="36" t="s">
        <v>920</v>
      </c>
      <c r="B24" s="35" t="s">
        <v>344</v>
      </c>
      <c r="C24" s="34" t="s">
        <v>409</v>
      </c>
      <c r="D24" s="33" t="s">
        <v>20</v>
      </c>
      <c r="E24" s="33">
        <v>23</v>
      </c>
      <c r="F24" s="58"/>
      <c r="G24" s="32">
        <f t="shared" si="0"/>
        <v>0</v>
      </c>
      <c r="H24" s="31" t="s">
        <v>199</v>
      </c>
      <c r="I24" s="30">
        <f>ROUND(SUM(G22:G24),2)</f>
        <v>0</v>
      </c>
    </row>
    <row r="25" spans="1:9" ht="33" customHeight="1">
      <c r="A25" s="36" t="s">
        <v>921</v>
      </c>
      <c r="B25" s="35" t="s">
        <v>422</v>
      </c>
      <c r="C25" s="34" t="s">
        <v>922</v>
      </c>
      <c r="D25" s="33" t="s">
        <v>904</v>
      </c>
      <c r="E25" s="33">
        <v>10</v>
      </c>
      <c r="F25" s="58"/>
      <c r="G25" s="32">
        <f t="shared" si="0"/>
        <v>0</v>
      </c>
      <c r="H25" s="38"/>
      <c r="I25" s="37"/>
    </row>
    <row r="26" spans="1:9" ht="33" customHeight="1">
      <c r="A26" s="36" t="s">
        <v>921</v>
      </c>
      <c r="B26" s="35" t="s">
        <v>424</v>
      </c>
      <c r="C26" s="34" t="s">
        <v>414</v>
      </c>
      <c r="D26" s="33" t="s">
        <v>837</v>
      </c>
      <c r="E26" s="33">
        <v>58.3</v>
      </c>
      <c r="F26" s="58"/>
      <c r="G26" s="32">
        <f t="shared" si="0"/>
        <v>0</v>
      </c>
      <c r="H26" s="38"/>
      <c r="I26" s="37"/>
    </row>
    <row r="27" spans="1:9" ht="33" customHeight="1">
      <c r="A27" s="36" t="s">
        <v>921</v>
      </c>
      <c r="B27" s="35" t="s">
        <v>426</v>
      </c>
      <c r="C27" s="34" t="s">
        <v>416</v>
      </c>
      <c r="D27" s="33" t="s">
        <v>837</v>
      </c>
      <c r="E27" s="33">
        <v>43.4</v>
      </c>
      <c r="F27" s="58"/>
      <c r="G27" s="32">
        <f t="shared" si="0"/>
        <v>0</v>
      </c>
      <c r="H27" s="38"/>
      <c r="I27" s="37"/>
    </row>
    <row r="28" spans="1:9" ht="33" customHeight="1">
      <c r="A28" s="36" t="s">
        <v>921</v>
      </c>
      <c r="B28" s="35" t="s">
        <v>428</v>
      </c>
      <c r="C28" s="34" t="s">
        <v>417</v>
      </c>
      <c r="D28" s="33" t="s">
        <v>837</v>
      </c>
      <c r="E28" s="33">
        <v>3.6</v>
      </c>
      <c r="F28" s="58"/>
      <c r="G28" s="32">
        <f t="shared" si="0"/>
        <v>0</v>
      </c>
      <c r="H28" s="38"/>
      <c r="I28" s="37"/>
    </row>
    <row r="29" spans="1:9" ht="33" customHeight="1">
      <c r="A29" s="36" t="s">
        <v>921</v>
      </c>
      <c r="B29" s="35" t="s">
        <v>429</v>
      </c>
      <c r="C29" s="34" t="s">
        <v>419</v>
      </c>
      <c r="D29" s="33" t="s">
        <v>837</v>
      </c>
      <c r="E29" s="33">
        <v>6</v>
      </c>
      <c r="F29" s="58"/>
      <c r="G29" s="32">
        <f t="shared" si="0"/>
        <v>0</v>
      </c>
      <c r="H29" s="38"/>
      <c r="I29" s="37"/>
    </row>
    <row r="30" spans="1:9" ht="33" customHeight="1">
      <c r="A30" s="36" t="s">
        <v>921</v>
      </c>
      <c r="B30" s="35" t="s">
        <v>923</v>
      </c>
      <c r="C30" s="34" t="s">
        <v>420</v>
      </c>
      <c r="D30" s="33" t="s">
        <v>837</v>
      </c>
      <c r="E30" s="33">
        <v>9.6</v>
      </c>
      <c r="F30" s="58"/>
      <c r="G30" s="32">
        <f t="shared" si="0"/>
        <v>0</v>
      </c>
      <c r="H30" s="38"/>
      <c r="I30" s="37"/>
    </row>
    <row r="31" spans="1:9" ht="33" customHeight="1">
      <c r="A31" s="36" t="s">
        <v>921</v>
      </c>
      <c r="B31" s="35" t="s">
        <v>924</v>
      </c>
      <c r="C31" s="34" t="s">
        <v>925</v>
      </c>
      <c r="D31" s="33" t="s">
        <v>20</v>
      </c>
      <c r="E31" s="33">
        <v>9</v>
      </c>
      <c r="F31" s="58"/>
      <c r="G31" s="32">
        <f t="shared" si="0"/>
        <v>0</v>
      </c>
      <c r="H31" s="32" t="s">
        <v>203</v>
      </c>
      <c r="I31" s="30">
        <f>ROUND(SUM(G25:G31),2)</f>
        <v>0</v>
      </c>
    </row>
    <row r="32" spans="1:9" ht="33" customHeight="1">
      <c r="A32" s="36" t="s">
        <v>431</v>
      </c>
      <c r="B32" s="35" t="s">
        <v>432</v>
      </c>
      <c r="C32" s="34" t="s">
        <v>930</v>
      </c>
      <c r="D32" s="33" t="s">
        <v>837</v>
      </c>
      <c r="E32" s="33">
        <v>3.5</v>
      </c>
      <c r="F32" s="58"/>
      <c r="G32" s="32">
        <f t="shared" si="0"/>
        <v>0</v>
      </c>
      <c r="H32" s="38"/>
      <c r="I32" s="37"/>
    </row>
    <row r="33" spans="1:9" ht="33" customHeight="1">
      <c r="A33" s="36" t="s">
        <v>431</v>
      </c>
      <c r="B33" s="35" t="s">
        <v>554</v>
      </c>
      <c r="C33" s="34" t="s">
        <v>932</v>
      </c>
      <c r="D33" s="33" t="s">
        <v>20</v>
      </c>
      <c r="E33" s="33">
        <v>25</v>
      </c>
      <c r="F33" s="58"/>
      <c r="G33" s="32">
        <f t="shared" si="0"/>
        <v>0</v>
      </c>
      <c r="H33" s="31" t="s">
        <v>434</v>
      </c>
      <c r="I33" s="30">
        <f>ROUND(SUM(G32:G33),2)</f>
        <v>0</v>
      </c>
    </row>
    <row r="34" spans="1:9" ht="33" customHeight="1">
      <c r="A34" s="36" t="s">
        <v>501</v>
      </c>
      <c r="B34" s="35" t="s">
        <v>436</v>
      </c>
      <c r="C34" s="34" t="s">
        <v>449</v>
      </c>
      <c r="D34" s="33" t="s">
        <v>52</v>
      </c>
      <c r="E34" s="33">
        <v>4</v>
      </c>
      <c r="F34" s="58"/>
      <c r="G34" s="32">
        <f t="shared" si="0"/>
        <v>0</v>
      </c>
      <c r="H34" s="38"/>
      <c r="I34" s="37"/>
    </row>
    <row r="35" spans="1:9" ht="33" customHeight="1">
      <c r="A35" s="36" t="s">
        <v>501</v>
      </c>
      <c r="B35" s="35" t="s">
        <v>437</v>
      </c>
      <c r="C35" s="34" t="s">
        <v>952</v>
      </c>
      <c r="D35" s="33" t="s">
        <v>52</v>
      </c>
      <c r="E35" s="33">
        <v>2</v>
      </c>
      <c r="F35" s="58"/>
      <c r="G35" s="32">
        <f t="shared" si="0"/>
        <v>0</v>
      </c>
      <c r="H35" s="38"/>
      <c r="I35" s="37"/>
    </row>
    <row r="36" spans="1:9" ht="33" customHeight="1">
      <c r="A36" s="36" t="s">
        <v>501</v>
      </c>
      <c r="B36" s="35" t="s">
        <v>439</v>
      </c>
      <c r="C36" s="34" t="s">
        <v>953</v>
      </c>
      <c r="D36" s="33" t="s">
        <v>52</v>
      </c>
      <c r="E36" s="33">
        <v>15</v>
      </c>
      <c r="F36" s="58"/>
      <c r="G36" s="32">
        <f t="shared" si="0"/>
        <v>0</v>
      </c>
      <c r="H36" s="38"/>
      <c r="I36" s="37"/>
    </row>
    <row r="37" spans="1:9" ht="33" customHeight="1">
      <c r="A37" s="36" t="s">
        <v>501</v>
      </c>
      <c r="B37" s="35" t="s">
        <v>440</v>
      </c>
      <c r="C37" s="34" t="s">
        <v>486</v>
      </c>
      <c r="D37" s="33" t="s">
        <v>837</v>
      </c>
      <c r="E37" s="33">
        <v>12</v>
      </c>
      <c r="F37" s="58"/>
      <c r="G37" s="32">
        <f t="shared" si="0"/>
        <v>0</v>
      </c>
      <c r="H37" s="31" t="s">
        <v>443</v>
      </c>
      <c r="I37" s="30">
        <f>ROUND(SUM(G34:G37),2)</f>
        <v>0</v>
      </c>
    </row>
    <row r="38" spans="1:9" ht="47.25" customHeight="1">
      <c r="A38" s="36" t="s">
        <v>504</v>
      </c>
      <c r="B38" s="35" t="s">
        <v>445</v>
      </c>
      <c r="C38" s="34" t="s">
        <v>455</v>
      </c>
      <c r="D38" s="33" t="s">
        <v>49</v>
      </c>
      <c r="E38" s="33">
        <v>1</v>
      </c>
      <c r="F38" s="58"/>
      <c r="G38" s="32">
        <f t="shared" si="0"/>
        <v>0</v>
      </c>
      <c r="H38" s="31" t="s">
        <v>452</v>
      </c>
      <c r="I38" s="30">
        <f>ROUND(SUM(G38),2)</f>
        <v>0</v>
      </c>
    </row>
    <row r="39" spans="1:9" ht="71.25" customHeight="1">
      <c r="A39" s="28"/>
      <c r="B39" s="29"/>
      <c r="C39" s="28"/>
      <c r="D39" s="27"/>
      <c r="E39" s="27"/>
      <c r="F39" s="26" t="s">
        <v>600</v>
      </c>
      <c r="G39" s="25">
        <f>SUM(G6:G38)</f>
        <v>0</v>
      </c>
      <c r="H39" s="24"/>
      <c r="I39" s="24"/>
    </row>
  </sheetData>
  <mergeCells count="3">
    <mergeCell ref="A1:G1"/>
    <mergeCell ref="A3:G3"/>
    <mergeCell ref="A4:G4"/>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FE6B-87A8-4EE3-A57F-DB03CE868327}">
  <sheetPr>
    <tabColor rgb="FFFF0000"/>
  </sheetPr>
  <dimension ref="A1:J44"/>
  <sheetViews>
    <sheetView topLeftCell="F40" zoomScaleNormal="100" workbookViewId="0">
      <selection activeCell="I32" sqref="I32"/>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965</v>
      </c>
      <c r="B3" s="453"/>
      <c r="C3" s="453"/>
      <c r="D3" s="453"/>
      <c r="E3" s="453"/>
      <c r="F3" s="453"/>
      <c r="G3" s="453"/>
      <c r="H3" s="45"/>
      <c r="I3" s="45"/>
    </row>
    <row r="4" spans="1:9" ht="33" customHeight="1">
      <c r="A4" s="453" t="s">
        <v>966</v>
      </c>
      <c r="B4" s="453"/>
      <c r="C4" s="453"/>
      <c r="D4" s="453"/>
      <c r="E4" s="453"/>
      <c r="F4" s="453"/>
      <c r="G4" s="453"/>
      <c r="H4" s="45"/>
      <c r="I4" s="45"/>
    </row>
    <row r="5" spans="1:9" ht="33" customHeight="1">
      <c r="A5" s="44" t="s">
        <v>2</v>
      </c>
      <c r="B5" s="44" t="s">
        <v>3</v>
      </c>
      <c r="C5" s="44" t="s">
        <v>4</v>
      </c>
      <c r="D5" s="44" t="s">
        <v>5</v>
      </c>
      <c r="E5" s="43" t="s">
        <v>6</v>
      </c>
      <c r="F5" s="57" t="s">
        <v>244</v>
      </c>
      <c r="G5" s="42" t="s">
        <v>8</v>
      </c>
      <c r="H5" s="46"/>
      <c r="I5" s="46"/>
    </row>
    <row r="6" spans="1:9" ht="33" customHeight="1">
      <c r="A6" s="36" t="s">
        <v>245</v>
      </c>
      <c r="B6" s="47" t="s">
        <v>246</v>
      </c>
      <c r="C6" s="48" t="s">
        <v>247</v>
      </c>
      <c r="D6" s="49" t="s">
        <v>20</v>
      </c>
      <c r="E6" s="49">
        <v>22</v>
      </c>
      <c r="F6" s="57"/>
      <c r="G6" s="31">
        <f t="shared" ref="G6:G31" si="0">ROUND((E6*F6),2)</f>
        <v>0</v>
      </c>
      <c r="H6" s="46"/>
      <c r="I6" s="46"/>
    </row>
    <row r="7" spans="1:9" ht="33" customHeight="1">
      <c r="A7" s="36" t="s">
        <v>245</v>
      </c>
      <c r="B7" s="47" t="s">
        <v>248</v>
      </c>
      <c r="C7" s="48" t="s">
        <v>249</v>
      </c>
      <c r="D7" s="49" t="s">
        <v>20</v>
      </c>
      <c r="E7" s="49">
        <v>14</v>
      </c>
      <c r="F7" s="57"/>
      <c r="G7" s="31">
        <f t="shared" si="0"/>
        <v>0</v>
      </c>
      <c r="H7" s="46"/>
      <c r="I7" s="46"/>
    </row>
    <row r="8" spans="1:9" ht="33" customHeight="1">
      <c r="A8" s="36" t="s">
        <v>245</v>
      </c>
      <c r="B8" s="47" t="s">
        <v>250</v>
      </c>
      <c r="C8" s="48" t="s">
        <v>251</v>
      </c>
      <c r="D8" s="49" t="s">
        <v>20</v>
      </c>
      <c r="E8" s="49">
        <v>7</v>
      </c>
      <c r="F8" s="57"/>
      <c r="G8" s="31">
        <f t="shared" si="0"/>
        <v>0</v>
      </c>
      <c r="H8" s="46"/>
      <c r="I8" s="46"/>
    </row>
    <row r="9" spans="1:9" ht="33" customHeight="1">
      <c r="A9" s="36" t="s">
        <v>245</v>
      </c>
      <c r="B9" s="47" t="s">
        <v>252</v>
      </c>
      <c r="C9" s="48" t="s">
        <v>253</v>
      </c>
      <c r="D9" s="49" t="s">
        <v>20</v>
      </c>
      <c r="E9" s="49">
        <v>21</v>
      </c>
      <c r="F9" s="57"/>
      <c r="G9" s="31">
        <f t="shared" si="0"/>
        <v>0</v>
      </c>
      <c r="H9" s="46"/>
      <c r="I9" s="46"/>
    </row>
    <row r="10" spans="1:9" ht="33" customHeight="1">
      <c r="A10" s="36" t="s">
        <v>245</v>
      </c>
      <c r="B10" s="47" t="s">
        <v>254</v>
      </c>
      <c r="C10" s="48" t="s">
        <v>255</v>
      </c>
      <c r="D10" s="49" t="s">
        <v>20</v>
      </c>
      <c r="E10" s="49">
        <v>21</v>
      </c>
      <c r="F10" s="57"/>
      <c r="G10" s="31">
        <f t="shared" si="0"/>
        <v>0</v>
      </c>
      <c r="H10" s="46"/>
      <c r="I10" s="46"/>
    </row>
    <row r="11" spans="1:9" ht="33" customHeight="1">
      <c r="A11" s="36" t="s">
        <v>245</v>
      </c>
      <c r="B11" s="47" t="s">
        <v>256</v>
      </c>
      <c r="C11" s="48" t="s">
        <v>257</v>
      </c>
      <c r="D11" s="49" t="s">
        <v>52</v>
      </c>
      <c r="E11" s="49">
        <v>2</v>
      </c>
      <c r="F11" s="57"/>
      <c r="G11" s="31">
        <f t="shared" si="0"/>
        <v>0</v>
      </c>
      <c r="H11" s="46"/>
      <c r="I11" s="46"/>
    </row>
    <row r="12" spans="1:9" ht="33" customHeight="1">
      <c r="A12" s="36" t="s">
        <v>245</v>
      </c>
      <c r="B12" s="47" t="s">
        <v>258</v>
      </c>
      <c r="C12" s="48" t="s">
        <v>259</v>
      </c>
      <c r="D12" s="49" t="s">
        <v>52</v>
      </c>
      <c r="E12" s="49">
        <v>2</v>
      </c>
      <c r="F12" s="57"/>
      <c r="G12" s="31">
        <f t="shared" si="0"/>
        <v>0</v>
      </c>
      <c r="H12" s="46"/>
      <c r="I12" s="46"/>
    </row>
    <row r="13" spans="1:9" ht="33" customHeight="1">
      <c r="A13" s="36" t="s">
        <v>245</v>
      </c>
      <c r="B13" s="47" t="s">
        <v>260</v>
      </c>
      <c r="C13" s="48" t="s">
        <v>261</v>
      </c>
      <c r="D13" s="49" t="s">
        <v>52</v>
      </c>
      <c r="E13" s="49">
        <v>2</v>
      </c>
      <c r="F13" s="57"/>
      <c r="G13" s="31">
        <f t="shared" si="0"/>
        <v>0</v>
      </c>
      <c r="H13" s="46"/>
      <c r="I13" s="46"/>
    </row>
    <row r="14" spans="1:9" ht="33" customHeight="1">
      <c r="A14" s="36" t="s">
        <v>245</v>
      </c>
      <c r="B14" s="47" t="s">
        <v>262</v>
      </c>
      <c r="C14" s="48" t="s">
        <v>263</v>
      </c>
      <c r="D14" s="49" t="s">
        <v>49</v>
      </c>
      <c r="E14" s="49">
        <v>2</v>
      </c>
      <c r="F14" s="57"/>
      <c r="G14" s="31">
        <f t="shared" si="0"/>
        <v>0</v>
      </c>
      <c r="H14" s="46"/>
      <c r="I14" s="46"/>
    </row>
    <row r="15" spans="1:9" ht="33" customHeight="1">
      <c r="A15" s="36" t="s">
        <v>245</v>
      </c>
      <c r="B15" s="47" t="s">
        <v>264</v>
      </c>
      <c r="C15" s="48" t="s">
        <v>265</v>
      </c>
      <c r="D15" s="49" t="s">
        <v>52</v>
      </c>
      <c r="E15" s="49">
        <v>2</v>
      </c>
      <c r="F15" s="57"/>
      <c r="G15" s="31">
        <f t="shared" si="0"/>
        <v>0</v>
      </c>
      <c r="H15" s="46"/>
      <c r="I15" s="46"/>
    </row>
    <row r="16" spans="1:9" ht="33" customHeight="1">
      <c r="A16" s="36" t="s">
        <v>245</v>
      </c>
      <c r="B16" s="47" t="s">
        <v>266</v>
      </c>
      <c r="C16" s="48" t="s">
        <v>267</v>
      </c>
      <c r="D16" s="49" t="s">
        <v>20</v>
      </c>
      <c r="E16" s="49">
        <v>43</v>
      </c>
      <c r="F16" s="57"/>
      <c r="G16" s="31">
        <f t="shared" si="0"/>
        <v>0</v>
      </c>
      <c r="H16" s="46"/>
      <c r="I16" s="46"/>
    </row>
    <row r="17" spans="1:10" ht="33" customHeight="1">
      <c r="A17" s="36" t="s">
        <v>245</v>
      </c>
      <c r="B17" s="47" t="s">
        <v>268</v>
      </c>
      <c r="C17" s="48" t="s">
        <v>269</v>
      </c>
      <c r="D17" s="49" t="s">
        <v>20</v>
      </c>
      <c r="E17" s="49">
        <v>18</v>
      </c>
      <c r="F17" s="57"/>
      <c r="G17" s="31">
        <f t="shared" si="0"/>
        <v>0</v>
      </c>
      <c r="H17" s="46"/>
      <c r="I17" s="46"/>
    </row>
    <row r="18" spans="1:10" ht="33" customHeight="1">
      <c r="A18" s="36" t="s">
        <v>245</v>
      </c>
      <c r="B18" s="47" t="s">
        <v>270</v>
      </c>
      <c r="C18" s="48" t="s">
        <v>273</v>
      </c>
      <c r="D18" s="49" t="s">
        <v>20</v>
      </c>
      <c r="E18" s="49">
        <v>14</v>
      </c>
      <c r="F18" s="57"/>
      <c r="G18" s="31">
        <f t="shared" si="0"/>
        <v>0</v>
      </c>
      <c r="H18" s="46"/>
      <c r="I18" s="46"/>
    </row>
    <row r="19" spans="1:10" ht="33" customHeight="1">
      <c r="A19" s="36" t="s">
        <v>245</v>
      </c>
      <c r="B19" s="47" t="s">
        <v>272</v>
      </c>
      <c r="C19" s="48" t="s">
        <v>275</v>
      </c>
      <c r="D19" s="49" t="s">
        <v>52</v>
      </c>
      <c r="E19" s="49">
        <v>6</v>
      </c>
      <c r="F19" s="57"/>
      <c r="G19" s="31">
        <f t="shared" si="0"/>
        <v>0</v>
      </c>
      <c r="H19" s="46"/>
      <c r="I19" s="46"/>
    </row>
    <row r="20" spans="1:10" ht="33" customHeight="1">
      <c r="A20" s="36" t="s">
        <v>245</v>
      </c>
      <c r="B20" s="47" t="s">
        <v>274</v>
      </c>
      <c r="C20" s="48" t="s">
        <v>56</v>
      </c>
      <c r="D20" s="49" t="s">
        <v>52</v>
      </c>
      <c r="E20" s="49">
        <v>5</v>
      </c>
      <c r="F20" s="57"/>
      <c r="G20" s="31">
        <f t="shared" si="0"/>
        <v>0</v>
      </c>
      <c r="H20" s="46"/>
      <c r="I20" s="46"/>
    </row>
    <row r="21" spans="1:10" ht="33" customHeight="1">
      <c r="A21" s="36" t="s">
        <v>245</v>
      </c>
      <c r="B21" s="47" t="s">
        <v>276</v>
      </c>
      <c r="C21" s="48" t="s">
        <v>278</v>
      </c>
      <c r="D21" s="49" t="s">
        <v>49</v>
      </c>
      <c r="E21" s="49">
        <v>1</v>
      </c>
      <c r="F21" s="57"/>
      <c r="G21" s="31">
        <f t="shared" si="0"/>
        <v>0</v>
      </c>
      <c r="H21" s="46"/>
      <c r="I21" s="46"/>
    </row>
    <row r="22" spans="1:10" ht="33" customHeight="1">
      <c r="A22" s="36" t="s">
        <v>245</v>
      </c>
      <c r="B22" s="47" t="s">
        <v>277</v>
      </c>
      <c r="C22" s="48" t="s">
        <v>280</v>
      </c>
      <c r="D22" s="49" t="s">
        <v>49</v>
      </c>
      <c r="E22" s="49">
        <v>2</v>
      </c>
      <c r="F22" s="57"/>
      <c r="G22" s="31">
        <f t="shared" si="0"/>
        <v>0</v>
      </c>
      <c r="H22" s="46"/>
      <c r="I22" s="46"/>
    </row>
    <row r="23" spans="1:10" ht="33" customHeight="1">
      <c r="A23" s="36" t="s">
        <v>245</v>
      </c>
      <c r="B23" s="47" t="s">
        <v>279</v>
      </c>
      <c r="C23" s="48" t="s">
        <v>60</v>
      </c>
      <c r="D23" s="49" t="s">
        <v>49</v>
      </c>
      <c r="E23" s="49">
        <v>1</v>
      </c>
      <c r="F23" s="57"/>
      <c r="G23" s="31">
        <f t="shared" si="0"/>
        <v>0</v>
      </c>
      <c r="H23" s="46"/>
      <c r="I23" s="46"/>
    </row>
    <row r="24" spans="1:10" ht="33" customHeight="1">
      <c r="A24" s="36" t="s">
        <v>245</v>
      </c>
      <c r="B24" s="47" t="s">
        <v>281</v>
      </c>
      <c r="C24" s="48" t="s">
        <v>283</v>
      </c>
      <c r="D24" s="49" t="s">
        <v>49</v>
      </c>
      <c r="E24" s="49">
        <v>1</v>
      </c>
      <c r="F24" s="57"/>
      <c r="G24" s="31">
        <f t="shared" si="0"/>
        <v>0</v>
      </c>
      <c r="H24" s="46"/>
      <c r="I24" s="46"/>
    </row>
    <row r="25" spans="1:10" ht="33" customHeight="1">
      <c r="A25" s="36" t="s">
        <v>245</v>
      </c>
      <c r="B25" s="47" t="s">
        <v>282</v>
      </c>
      <c r="C25" s="48" t="s">
        <v>285</v>
      </c>
      <c r="D25" s="49" t="s">
        <v>49</v>
      </c>
      <c r="E25" s="49">
        <v>1</v>
      </c>
      <c r="F25" s="57"/>
      <c r="G25" s="31">
        <f t="shared" si="0"/>
        <v>0</v>
      </c>
      <c r="H25" s="46"/>
      <c r="I25" s="46"/>
    </row>
    <row r="26" spans="1:10" ht="33" customHeight="1">
      <c r="A26" s="36" t="s">
        <v>245</v>
      </c>
      <c r="B26" s="47" t="s">
        <v>284</v>
      </c>
      <c r="C26" s="48" t="s">
        <v>287</v>
      </c>
      <c r="D26" s="49" t="s">
        <v>124</v>
      </c>
      <c r="E26" s="50">
        <v>8</v>
      </c>
      <c r="F26" s="57"/>
      <c r="G26" s="31">
        <f t="shared" si="0"/>
        <v>0</v>
      </c>
      <c r="H26" s="46"/>
      <c r="I26" s="46"/>
    </row>
    <row r="27" spans="1:10" ht="33" customHeight="1">
      <c r="A27" s="36" t="s">
        <v>245</v>
      </c>
      <c r="B27" s="47" t="s">
        <v>286</v>
      </c>
      <c r="C27" s="48" t="s">
        <v>372</v>
      </c>
      <c r="D27" s="49" t="s">
        <v>124</v>
      </c>
      <c r="E27" s="50">
        <v>0</v>
      </c>
      <c r="F27" s="57"/>
      <c r="G27" s="31">
        <f t="shared" si="0"/>
        <v>0</v>
      </c>
    </row>
    <row r="28" spans="1:10" ht="33" customHeight="1">
      <c r="A28" s="36" t="s">
        <v>245</v>
      </c>
      <c r="B28" s="47" t="s">
        <v>288</v>
      </c>
      <c r="C28" s="48" t="s">
        <v>895</v>
      </c>
      <c r="D28" s="49" t="s">
        <v>124</v>
      </c>
      <c r="E28" s="50">
        <v>0</v>
      </c>
      <c r="F28" s="57"/>
      <c r="G28" s="31">
        <f t="shared" si="0"/>
        <v>0</v>
      </c>
      <c r="H28" s="51"/>
      <c r="I28" s="51"/>
      <c r="J28" s="51"/>
    </row>
    <row r="29" spans="1:10" ht="33" customHeight="1">
      <c r="A29" s="36" t="s">
        <v>245</v>
      </c>
      <c r="B29" s="47" t="s">
        <v>290</v>
      </c>
      <c r="C29" s="48" t="s">
        <v>291</v>
      </c>
      <c r="D29" s="49" t="s">
        <v>49</v>
      </c>
      <c r="E29" s="49">
        <v>1</v>
      </c>
      <c r="F29" s="57"/>
      <c r="G29" s="31">
        <f t="shared" si="0"/>
        <v>0</v>
      </c>
      <c r="H29" s="52" t="s">
        <v>93</v>
      </c>
      <c r="I29" s="53">
        <f>ROUND(SUM(G6:G29),2)</f>
        <v>0</v>
      </c>
    </row>
    <row r="30" spans="1:10" ht="33" customHeight="1">
      <c r="A30" s="36" t="s">
        <v>292</v>
      </c>
      <c r="B30" s="35" t="s">
        <v>293</v>
      </c>
      <c r="C30" s="48" t="s">
        <v>294</v>
      </c>
      <c r="D30" s="49" t="s">
        <v>49</v>
      </c>
      <c r="E30" s="49">
        <v>1</v>
      </c>
      <c r="F30" s="57"/>
      <c r="G30" s="31">
        <f t="shared" si="0"/>
        <v>0</v>
      </c>
      <c r="H30" s="54"/>
      <c r="I30" s="55"/>
    </row>
    <row r="31" spans="1:10" ht="33" customHeight="1">
      <c r="A31" s="36" t="s">
        <v>292</v>
      </c>
      <c r="B31" s="35" t="s">
        <v>295</v>
      </c>
      <c r="C31" s="48" t="s">
        <v>296</v>
      </c>
      <c r="D31" s="49" t="s">
        <v>52</v>
      </c>
      <c r="E31" s="49">
        <v>2</v>
      </c>
      <c r="F31" s="57"/>
      <c r="G31" s="31">
        <f t="shared" si="0"/>
        <v>0</v>
      </c>
      <c r="H31" s="52" t="s">
        <v>110</v>
      </c>
      <c r="I31" s="53">
        <f>ROUND(SUM(G30:G31),2)</f>
        <v>0</v>
      </c>
    </row>
    <row r="32" spans="1:10" ht="33" customHeight="1">
      <c r="A32" s="36" t="s">
        <v>297</v>
      </c>
      <c r="B32" s="35" t="s">
        <v>298</v>
      </c>
      <c r="C32" s="48" t="s">
        <v>299</v>
      </c>
      <c r="D32" s="49" t="s">
        <v>20</v>
      </c>
      <c r="E32" s="49">
        <v>22</v>
      </c>
      <c r="F32" s="58"/>
      <c r="G32" s="31">
        <f>ROUND((E32*F32),2)</f>
        <v>0</v>
      </c>
      <c r="H32" s="46"/>
      <c r="I32" s="46"/>
    </row>
    <row r="33" spans="1:9" ht="33" customHeight="1">
      <c r="A33" s="36" t="s">
        <v>297</v>
      </c>
      <c r="B33" s="35" t="s">
        <v>300</v>
      </c>
      <c r="C33" s="48" t="s">
        <v>301</v>
      </c>
      <c r="D33" s="49" t="s">
        <v>20</v>
      </c>
      <c r="E33" s="49">
        <v>21</v>
      </c>
      <c r="F33" s="58"/>
      <c r="G33" s="31">
        <f t="shared" ref="G33:G43" si="1">ROUND((E33*F33),2)</f>
        <v>0</v>
      </c>
      <c r="H33" s="46"/>
      <c r="I33" s="46"/>
    </row>
    <row r="34" spans="1:9" ht="33" customHeight="1">
      <c r="A34" s="36" t="s">
        <v>297</v>
      </c>
      <c r="B34" s="35" t="s">
        <v>302</v>
      </c>
      <c r="C34" s="48" t="s">
        <v>303</v>
      </c>
      <c r="D34" s="49" t="s">
        <v>20</v>
      </c>
      <c r="E34" s="49">
        <v>21</v>
      </c>
      <c r="F34" s="58"/>
      <c r="G34" s="31">
        <f t="shared" si="1"/>
        <v>0</v>
      </c>
      <c r="H34" s="46"/>
      <c r="I34" s="46"/>
    </row>
    <row r="35" spans="1:9" ht="33" customHeight="1">
      <c r="A35" s="36" t="s">
        <v>297</v>
      </c>
      <c r="B35" s="35" t="s">
        <v>304</v>
      </c>
      <c r="C35" s="48" t="s">
        <v>305</v>
      </c>
      <c r="D35" s="49" t="s">
        <v>20</v>
      </c>
      <c r="E35" s="49">
        <v>61</v>
      </c>
      <c r="F35" s="58"/>
      <c r="G35" s="31">
        <f t="shared" si="1"/>
        <v>0</v>
      </c>
      <c r="H35" s="46"/>
      <c r="I35" s="46"/>
    </row>
    <row r="36" spans="1:9" ht="33" customHeight="1">
      <c r="A36" s="36" t="s">
        <v>297</v>
      </c>
      <c r="B36" s="35" t="s">
        <v>306</v>
      </c>
      <c r="C36" s="48" t="s">
        <v>307</v>
      </c>
      <c r="D36" s="49" t="s">
        <v>20</v>
      </c>
      <c r="E36" s="49">
        <v>14</v>
      </c>
      <c r="F36" s="58"/>
      <c r="G36" s="31">
        <f t="shared" si="1"/>
        <v>0</v>
      </c>
      <c r="H36" s="46"/>
      <c r="I36" s="46"/>
    </row>
    <row r="37" spans="1:9" ht="33" customHeight="1">
      <c r="A37" s="36" t="s">
        <v>297</v>
      </c>
      <c r="B37" s="35" t="s">
        <v>308</v>
      </c>
      <c r="C37" s="48" t="s">
        <v>309</v>
      </c>
      <c r="D37" s="49" t="s">
        <v>52</v>
      </c>
      <c r="E37" s="49">
        <v>6</v>
      </c>
      <c r="F37" s="58"/>
      <c r="G37" s="31">
        <f t="shared" si="1"/>
        <v>0</v>
      </c>
      <c r="H37" s="46"/>
      <c r="I37" s="46"/>
    </row>
    <row r="38" spans="1:9" ht="33" customHeight="1">
      <c r="A38" s="36" t="s">
        <v>297</v>
      </c>
      <c r="B38" s="35" t="s">
        <v>310</v>
      </c>
      <c r="C38" s="48" t="s">
        <v>311</v>
      </c>
      <c r="D38" s="49" t="s">
        <v>49</v>
      </c>
      <c r="E38" s="49">
        <v>2</v>
      </c>
      <c r="F38" s="58"/>
      <c r="G38" s="31">
        <f t="shared" si="1"/>
        <v>0</v>
      </c>
      <c r="H38" s="54"/>
      <c r="I38" s="55"/>
    </row>
    <row r="39" spans="1:9" ht="47.25" customHeight="1">
      <c r="A39" s="36" t="s">
        <v>297</v>
      </c>
      <c r="B39" s="35" t="s">
        <v>312</v>
      </c>
      <c r="C39" s="48" t="s">
        <v>313</v>
      </c>
      <c r="D39" s="49" t="s">
        <v>49</v>
      </c>
      <c r="E39" s="49">
        <v>2</v>
      </c>
      <c r="F39" s="58"/>
      <c r="G39" s="31">
        <f t="shared" si="1"/>
        <v>0</v>
      </c>
      <c r="H39" s="54"/>
      <c r="I39" s="55"/>
    </row>
    <row r="40" spans="1:9" ht="47.25" customHeight="1">
      <c r="A40" s="36" t="s">
        <v>297</v>
      </c>
      <c r="B40" s="35" t="s">
        <v>314</v>
      </c>
      <c r="C40" s="48" t="s">
        <v>315</v>
      </c>
      <c r="D40" s="49" t="s">
        <v>52</v>
      </c>
      <c r="E40" s="49">
        <v>2</v>
      </c>
      <c r="F40" s="58"/>
      <c r="G40" s="31">
        <f t="shared" si="1"/>
        <v>0</v>
      </c>
      <c r="H40" s="54"/>
      <c r="I40" s="55"/>
    </row>
    <row r="41" spans="1:9" ht="60" customHeight="1">
      <c r="A41" s="36" t="s">
        <v>297</v>
      </c>
      <c r="B41" s="35" t="s">
        <v>316</v>
      </c>
      <c r="C41" s="56" t="s">
        <v>896</v>
      </c>
      <c r="D41" s="49" t="s">
        <v>49</v>
      </c>
      <c r="E41" s="49">
        <v>2</v>
      </c>
      <c r="F41" s="58"/>
      <c r="G41" s="31">
        <f t="shared" si="1"/>
        <v>0</v>
      </c>
      <c r="H41" s="54"/>
      <c r="I41" s="55"/>
    </row>
    <row r="42" spans="1:9" ht="82.8">
      <c r="A42" s="36" t="s">
        <v>297</v>
      </c>
      <c r="B42" s="35" t="s">
        <v>320</v>
      </c>
      <c r="C42" s="56" t="s">
        <v>897</v>
      </c>
      <c r="D42" s="49" t="s">
        <v>49</v>
      </c>
      <c r="E42" s="49">
        <v>1</v>
      </c>
      <c r="F42" s="58"/>
      <c r="G42" s="31">
        <f t="shared" si="1"/>
        <v>0</v>
      </c>
      <c r="H42" s="54"/>
      <c r="I42" s="55"/>
    </row>
    <row r="43" spans="1:9" ht="82.8">
      <c r="A43" s="36" t="s">
        <v>297</v>
      </c>
      <c r="B43" s="35" t="s">
        <v>327</v>
      </c>
      <c r="C43" s="56" t="s">
        <v>898</v>
      </c>
      <c r="D43" s="49" t="s">
        <v>49</v>
      </c>
      <c r="E43" s="49">
        <v>2</v>
      </c>
      <c r="F43" s="58"/>
      <c r="G43" s="31">
        <f t="shared" si="1"/>
        <v>0</v>
      </c>
      <c r="H43" s="52" t="s">
        <v>333</v>
      </c>
      <c r="I43" s="53">
        <f>ROUND(SUM(G32:G43),2)</f>
        <v>0</v>
      </c>
    </row>
    <row r="44" spans="1:9" ht="71.25" customHeight="1">
      <c r="A44" s="28"/>
      <c r="B44" s="29"/>
      <c r="C44" s="28"/>
      <c r="D44" s="27"/>
      <c r="E44" s="27"/>
      <c r="F44" s="59" t="s">
        <v>540</v>
      </c>
      <c r="G44" s="60">
        <f>SUM(G6:G43)</f>
        <v>0</v>
      </c>
    </row>
  </sheetData>
  <mergeCells count="3">
    <mergeCell ref="A1:G1"/>
    <mergeCell ref="A3:G3"/>
    <mergeCell ref="A4:G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AB4F-7121-434B-854A-2C9DC11405E6}">
  <sheetPr>
    <tabColor theme="4"/>
  </sheetPr>
  <dimension ref="A1:I52"/>
  <sheetViews>
    <sheetView topLeftCell="F46"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965</v>
      </c>
      <c r="B3" s="453"/>
      <c r="C3" s="453"/>
      <c r="D3" s="453"/>
      <c r="E3" s="453"/>
      <c r="F3" s="453"/>
      <c r="G3" s="453"/>
      <c r="H3" s="24"/>
      <c r="I3" s="24"/>
    </row>
    <row r="4" spans="1:9" ht="33" customHeight="1">
      <c r="A4" s="453" t="s">
        <v>508</v>
      </c>
      <c r="B4" s="453"/>
      <c r="C4" s="453"/>
      <c r="D4" s="453"/>
      <c r="E4" s="453"/>
      <c r="F4" s="453"/>
      <c r="G4" s="453"/>
      <c r="H4" s="24"/>
      <c r="I4" s="24"/>
    </row>
    <row r="5" spans="1:9" ht="33" customHeight="1">
      <c r="A5" s="44" t="s">
        <v>2</v>
      </c>
      <c r="B5" s="44" t="s">
        <v>3</v>
      </c>
      <c r="C5" s="44" t="s">
        <v>4</v>
      </c>
      <c r="D5" s="44" t="s">
        <v>5</v>
      </c>
      <c r="E5" s="43" t="s">
        <v>6</v>
      </c>
      <c r="F5" s="42" t="s">
        <v>244</v>
      </c>
      <c r="G5" s="42" t="s">
        <v>8</v>
      </c>
      <c r="H5" s="39"/>
      <c r="I5" s="39"/>
    </row>
    <row r="6" spans="1:9" ht="33" customHeight="1">
      <c r="A6" s="36" t="s">
        <v>117</v>
      </c>
      <c r="B6" s="41" t="s">
        <v>246</v>
      </c>
      <c r="C6" s="34" t="s">
        <v>134</v>
      </c>
      <c r="D6" s="33" t="s">
        <v>49</v>
      </c>
      <c r="E6" s="33">
        <v>1</v>
      </c>
      <c r="F6" s="33"/>
      <c r="G6" s="31">
        <f>ROUND((E6*F6),2)</f>
        <v>0</v>
      </c>
      <c r="H6" s="39"/>
      <c r="I6" s="39"/>
    </row>
    <row r="7" spans="1:9" ht="33" customHeight="1">
      <c r="A7" s="36" t="s">
        <v>117</v>
      </c>
      <c r="B7" s="41" t="s">
        <v>248</v>
      </c>
      <c r="C7" s="34" t="s">
        <v>900</v>
      </c>
      <c r="D7" s="33" t="s">
        <v>52</v>
      </c>
      <c r="E7" s="33">
        <v>6</v>
      </c>
      <c r="F7" s="33"/>
      <c r="G7" s="31">
        <f t="shared" ref="G7:G51" si="0">ROUND((E7*F7),2)</f>
        <v>0</v>
      </c>
      <c r="H7" s="39"/>
      <c r="I7" s="39"/>
    </row>
    <row r="8" spans="1:9" ht="33" customHeight="1">
      <c r="A8" s="36" t="s">
        <v>117</v>
      </c>
      <c r="B8" s="41" t="s">
        <v>250</v>
      </c>
      <c r="C8" s="34" t="s">
        <v>383</v>
      </c>
      <c r="D8" s="33" t="s">
        <v>52</v>
      </c>
      <c r="E8" s="33">
        <v>3</v>
      </c>
      <c r="F8" s="33"/>
      <c r="G8" s="31">
        <f t="shared" si="0"/>
        <v>0</v>
      </c>
      <c r="H8" s="39"/>
      <c r="I8" s="39"/>
    </row>
    <row r="9" spans="1:9" ht="33" customHeight="1">
      <c r="A9" s="36" t="s">
        <v>117</v>
      </c>
      <c r="B9" s="41" t="s">
        <v>252</v>
      </c>
      <c r="C9" s="34" t="s">
        <v>967</v>
      </c>
      <c r="D9" s="33" t="s">
        <v>52</v>
      </c>
      <c r="E9" s="40" t="s">
        <v>968</v>
      </c>
      <c r="F9" s="33"/>
      <c r="G9" s="31">
        <f t="shared" si="0"/>
        <v>0</v>
      </c>
      <c r="H9" s="39"/>
      <c r="I9" s="39"/>
    </row>
    <row r="10" spans="1:9" ht="33" customHeight="1">
      <c r="A10" s="36" t="s">
        <v>117</v>
      </c>
      <c r="B10" s="41" t="s">
        <v>254</v>
      </c>
      <c r="C10" s="34" t="s">
        <v>969</v>
      </c>
      <c r="D10" s="33" t="s">
        <v>837</v>
      </c>
      <c r="E10" s="33">
        <v>120</v>
      </c>
      <c r="F10" s="33"/>
      <c r="G10" s="31">
        <f t="shared" si="0"/>
        <v>0</v>
      </c>
      <c r="H10" s="32" t="s">
        <v>93</v>
      </c>
      <c r="I10" s="30">
        <f>ROUND(SUM(G6:G10),2)</f>
        <v>0</v>
      </c>
    </row>
    <row r="11" spans="1:9" ht="33" customHeight="1">
      <c r="A11" s="36" t="s">
        <v>391</v>
      </c>
      <c r="B11" s="35" t="s">
        <v>293</v>
      </c>
      <c r="C11" s="34" t="s">
        <v>392</v>
      </c>
      <c r="D11" s="33" t="s">
        <v>904</v>
      </c>
      <c r="E11" s="33">
        <v>2.1</v>
      </c>
      <c r="F11" s="33"/>
      <c r="G11" s="31">
        <f t="shared" si="0"/>
        <v>0</v>
      </c>
      <c r="H11" s="38"/>
      <c r="I11" s="37"/>
    </row>
    <row r="12" spans="1:9" ht="33" customHeight="1">
      <c r="A12" s="36" t="s">
        <v>391</v>
      </c>
      <c r="B12" s="35" t="s">
        <v>295</v>
      </c>
      <c r="C12" s="34" t="s">
        <v>395</v>
      </c>
      <c r="D12" s="33" t="s">
        <v>904</v>
      </c>
      <c r="E12" s="33">
        <v>25</v>
      </c>
      <c r="F12" s="33"/>
      <c r="G12" s="31">
        <f t="shared" si="0"/>
        <v>0</v>
      </c>
      <c r="H12" s="38"/>
      <c r="I12" s="37"/>
    </row>
    <row r="13" spans="1:9" ht="33" customHeight="1">
      <c r="A13" s="36" t="s">
        <v>391</v>
      </c>
      <c r="B13" s="35" t="s">
        <v>396</v>
      </c>
      <c r="C13" s="34" t="s">
        <v>906</v>
      </c>
      <c r="D13" s="33" t="s">
        <v>904</v>
      </c>
      <c r="E13" s="33">
        <v>2</v>
      </c>
      <c r="F13" s="33"/>
      <c r="G13" s="31">
        <f t="shared" si="0"/>
        <v>0</v>
      </c>
      <c r="H13" s="38"/>
      <c r="I13" s="37"/>
    </row>
    <row r="14" spans="1:9" ht="33" customHeight="1">
      <c r="A14" s="36" t="s">
        <v>391</v>
      </c>
      <c r="B14" s="35" t="s">
        <v>907</v>
      </c>
      <c r="C14" s="34" t="s">
        <v>908</v>
      </c>
      <c r="D14" s="33" t="s">
        <v>904</v>
      </c>
      <c r="E14" s="33">
        <v>2</v>
      </c>
      <c r="F14" s="33"/>
      <c r="G14" s="31">
        <f t="shared" si="0"/>
        <v>0</v>
      </c>
      <c r="H14" s="38"/>
      <c r="I14" s="37"/>
    </row>
    <row r="15" spans="1:9" ht="33" customHeight="1">
      <c r="A15" s="36" t="s">
        <v>391</v>
      </c>
      <c r="B15" s="35" t="s">
        <v>400</v>
      </c>
      <c r="C15" s="34" t="s">
        <v>401</v>
      </c>
      <c r="D15" s="33" t="s">
        <v>837</v>
      </c>
      <c r="E15" s="33">
        <v>59.4</v>
      </c>
      <c r="F15" s="33"/>
      <c r="G15" s="31">
        <f t="shared" si="0"/>
        <v>0</v>
      </c>
      <c r="H15" s="38"/>
      <c r="I15" s="37"/>
    </row>
    <row r="16" spans="1:9" ht="33" customHeight="1">
      <c r="A16" s="36" t="s">
        <v>391</v>
      </c>
      <c r="B16" s="35" t="s">
        <v>402</v>
      </c>
      <c r="C16" s="34" t="s">
        <v>403</v>
      </c>
      <c r="D16" s="33" t="s">
        <v>904</v>
      </c>
      <c r="E16" s="33">
        <v>2.1</v>
      </c>
      <c r="F16" s="33"/>
      <c r="G16" s="31">
        <f t="shared" si="0"/>
        <v>0</v>
      </c>
      <c r="H16" s="38"/>
      <c r="I16" s="37"/>
    </row>
    <row r="17" spans="1:9" ht="33" customHeight="1">
      <c r="A17" s="36" t="s">
        <v>391</v>
      </c>
      <c r="B17" s="35" t="s">
        <v>463</v>
      </c>
      <c r="C17" s="34" t="s">
        <v>956</v>
      </c>
      <c r="D17" s="33" t="s">
        <v>904</v>
      </c>
      <c r="E17" s="33">
        <v>2.1</v>
      </c>
      <c r="F17" s="33"/>
      <c r="G17" s="31">
        <f t="shared" si="0"/>
        <v>0</v>
      </c>
      <c r="H17" s="38"/>
      <c r="I17" s="37"/>
    </row>
    <row r="18" spans="1:9" ht="33" customHeight="1">
      <c r="A18" s="36" t="s">
        <v>391</v>
      </c>
      <c r="B18" s="35" t="s">
        <v>910</v>
      </c>
      <c r="C18" s="34" t="s">
        <v>405</v>
      </c>
      <c r="D18" s="33" t="s">
        <v>837</v>
      </c>
      <c r="E18" s="33">
        <v>70</v>
      </c>
      <c r="F18" s="33"/>
      <c r="G18" s="31">
        <f t="shared" si="0"/>
        <v>0</v>
      </c>
      <c r="H18" s="32" t="s">
        <v>110</v>
      </c>
      <c r="I18" s="30">
        <f>ROUND(SUM(G11:G18),2)</f>
        <v>0</v>
      </c>
    </row>
    <row r="19" spans="1:9" ht="33" customHeight="1">
      <c r="A19" s="36" t="s">
        <v>911</v>
      </c>
      <c r="B19" s="35" t="s">
        <v>298</v>
      </c>
      <c r="C19" s="34" t="s">
        <v>957</v>
      </c>
      <c r="D19" s="33" t="s">
        <v>52</v>
      </c>
      <c r="E19" s="40">
        <v>1</v>
      </c>
      <c r="F19" s="4"/>
      <c r="G19" s="31">
        <f t="shared" si="0"/>
        <v>0</v>
      </c>
      <c r="H19" s="39"/>
      <c r="I19" s="39"/>
    </row>
    <row r="20" spans="1:9" ht="33" customHeight="1">
      <c r="A20" s="36" t="s">
        <v>911</v>
      </c>
      <c r="B20" s="35" t="s">
        <v>300</v>
      </c>
      <c r="C20" s="34" t="s">
        <v>913</v>
      </c>
      <c r="D20" s="33" t="s">
        <v>52</v>
      </c>
      <c r="E20" s="33">
        <v>2</v>
      </c>
      <c r="F20" s="4"/>
      <c r="G20" s="31">
        <f t="shared" si="0"/>
        <v>0</v>
      </c>
      <c r="H20" s="39"/>
      <c r="I20" s="39"/>
    </row>
    <row r="21" spans="1:9" ht="33" customHeight="1">
      <c r="A21" s="36" t="s">
        <v>911</v>
      </c>
      <c r="B21" s="35" t="s">
        <v>302</v>
      </c>
      <c r="C21" s="34" t="s">
        <v>915</v>
      </c>
      <c r="D21" s="33" t="s">
        <v>20</v>
      </c>
      <c r="E21" s="33">
        <v>8</v>
      </c>
      <c r="F21" s="4"/>
      <c r="G21" s="31">
        <f t="shared" si="0"/>
        <v>0</v>
      </c>
      <c r="H21" s="39"/>
      <c r="I21" s="39"/>
    </row>
    <row r="22" spans="1:9" ht="33" customHeight="1">
      <c r="A22" s="36" t="s">
        <v>911</v>
      </c>
      <c r="B22" s="35" t="s">
        <v>304</v>
      </c>
      <c r="C22" s="34" t="s">
        <v>917</v>
      </c>
      <c r="D22" s="33" t="s">
        <v>52</v>
      </c>
      <c r="E22" s="33">
        <v>2</v>
      </c>
      <c r="F22" s="4"/>
      <c r="G22" s="31">
        <f t="shared" si="0"/>
        <v>0</v>
      </c>
      <c r="H22" s="39"/>
      <c r="I22" s="39"/>
    </row>
    <row r="23" spans="1:9" ht="33" customHeight="1">
      <c r="A23" s="36" t="s">
        <v>911</v>
      </c>
      <c r="B23" s="35" t="s">
        <v>306</v>
      </c>
      <c r="C23" s="34" t="s">
        <v>919</v>
      </c>
      <c r="D23" s="33" t="s">
        <v>837</v>
      </c>
      <c r="E23" s="33">
        <v>30</v>
      </c>
      <c r="F23" s="4"/>
      <c r="G23" s="31">
        <f t="shared" si="0"/>
        <v>0</v>
      </c>
      <c r="H23" s="31" t="s">
        <v>333</v>
      </c>
      <c r="I23" s="30">
        <f>ROUND(SUM(G19:G23),2)</f>
        <v>0</v>
      </c>
    </row>
    <row r="24" spans="1:9" ht="33" customHeight="1">
      <c r="A24" s="36" t="s">
        <v>920</v>
      </c>
      <c r="B24" s="35" t="s">
        <v>342</v>
      </c>
      <c r="C24" s="34" t="s">
        <v>407</v>
      </c>
      <c r="D24" s="33" t="s">
        <v>20</v>
      </c>
      <c r="E24" s="33">
        <v>38</v>
      </c>
      <c r="F24" s="4"/>
      <c r="G24" s="31">
        <f t="shared" si="0"/>
        <v>0</v>
      </c>
      <c r="H24" s="38"/>
      <c r="I24" s="37"/>
    </row>
    <row r="25" spans="1:9" ht="33" customHeight="1">
      <c r="A25" s="36" t="s">
        <v>920</v>
      </c>
      <c r="B25" s="35" t="s">
        <v>343</v>
      </c>
      <c r="C25" s="34" t="s">
        <v>408</v>
      </c>
      <c r="D25" s="33" t="s">
        <v>20</v>
      </c>
      <c r="E25" s="33">
        <v>32</v>
      </c>
      <c r="F25" s="4"/>
      <c r="G25" s="31">
        <f t="shared" si="0"/>
        <v>0</v>
      </c>
      <c r="H25" s="38"/>
      <c r="I25" s="37"/>
    </row>
    <row r="26" spans="1:9" ht="33" customHeight="1">
      <c r="A26" s="36" t="s">
        <v>920</v>
      </c>
      <c r="B26" s="35" t="s">
        <v>344</v>
      </c>
      <c r="C26" s="34" t="s">
        <v>409</v>
      </c>
      <c r="D26" s="33" t="s">
        <v>20</v>
      </c>
      <c r="E26" s="33">
        <v>23</v>
      </c>
      <c r="F26" s="4"/>
      <c r="G26" s="31">
        <f t="shared" si="0"/>
        <v>0</v>
      </c>
      <c r="H26" s="31" t="s">
        <v>199</v>
      </c>
      <c r="I26" s="30">
        <f>ROUND(SUM(G24:G26),2)</f>
        <v>0</v>
      </c>
    </row>
    <row r="27" spans="1:9" ht="33" customHeight="1">
      <c r="A27" s="36" t="s">
        <v>921</v>
      </c>
      <c r="B27" s="35" t="s">
        <v>422</v>
      </c>
      <c r="C27" s="34" t="s">
        <v>922</v>
      </c>
      <c r="D27" s="33" t="s">
        <v>904</v>
      </c>
      <c r="E27" s="33">
        <v>9</v>
      </c>
      <c r="F27" s="4"/>
      <c r="G27" s="31">
        <f t="shared" si="0"/>
        <v>0</v>
      </c>
      <c r="H27" s="38"/>
      <c r="I27" s="37"/>
    </row>
    <row r="28" spans="1:9" ht="33" customHeight="1">
      <c r="A28" s="36" t="s">
        <v>921</v>
      </c>
      <c r="B28" s="35" t="s">
        <v>424</v>
      </c>
      <c r="C28" s="34" t="s">
        <v>414</v>
      </c>
      <c r="D28" s="33" t="s">
        <v>837</v>
      </c>
      <c r="E28" s="33">
        <v>49.5</v>
      </c>
      <c r="F28" s="4"/>
      <c r="G28" s="31">
        <f t="shared" si="0"/>
        <v>0</v>
      </c>
      <c r="H28" s="38"/>
      <c r="I28" s="37"/>
    </row>
    <row r="29" spans="1:9" ht="33" customHeight="1">
      <c r="A29" s="36" t="s">
        <v>921</v>
      </c>
      <c r="B29" s="35" t="s">
        <v>426</v>
      </c>
      <c r="C29" s="34" t="s">
        <v>416</v>
      </c>
      <c r="D29" s="33" t="s">
        <v>837</v>
      </c>
      <c r="E29" s="33">
        <v>30.4</v>
      </c>
      <c r="F29" s="4"/>
      <c r="G29" s="31">
        <f t="shared" si="0"/>
        <v>0</v>
      </c>
      <c r="H29" s="38"/>
      <c r="I29" s="37"/>
    </row>
    <row r="30" spans="1:9" ht="33" customHeight="1">
      <c r="A30" s="36" t="s">
        <v>921</v>
      </c>
      <c r="B30" s="35" t="s">
        <v>428</v>
      </c>
      <c r="C30" s="34" t="s">
        <v>417</v>
      </c>
      <c r="D30" s="33" t="s">
        <v>837</v>
      </c>
      <c r="E30" s="33">
        <v>4</v>
      </c>
      <c r="F30" s="4"/>
      <c r="G30" s="31">
        <f t="shared" si="0"/>
        <v>0</v>
      </c>
      <c r="H30" s="38"/>
      <c r="I30" s="37"/>
    </row>
    <row r="31" spans="1:9" ht="33" customHeight="1">
      <c r="A31" s="36" t="s">
        <v>921</v>
      </c>
      <c r="B31" s="35" t="s">
        <v>429</v>
      </c>
      <c r="C31" s="34" t="s">
        <v>419</v>
      </c>
      <c r="D31" s="33" t="s">
        <v>837</v>
      </c>
      <c r="E31" s="33">
        <v>10.6</v>
      </c>
      <c r="F31" s="4"/>
      <c r="G31" s="31">
        <f t="shared" si="0"/>
        <v>0</v>
      </c>
      <c r="H31" s="38"/>
      <c r="I31" s="37"/>
    </row>
    <row r="32" spans="1:9" ht="33" customHeight="1">
      <c r="A32" s="36" t="s">
        <v>921</v>
      </c>
      <c r="B32" s="35" t="s">
        <v>923</v>
      </c>
      <c r="C32" s="34" t="s">
        <v>420</v>
      </c>
      <c r="D32" s="33" t="s">
        <v>837</v>
      </c>
      <c r="E32" s="33">
        <v>14.6</v>
      </c>
      <c r="F32" s="4"/>
      <c r="G32" s="31">
        <f t="shared" si="0"/>
        <v>0</v>
      </c>
      <c r="H32" s="38"/>
      <c r="I32" s="37"/>
    </row>
    <row r="33" spans="1:9" ht="33" customHeight="1">
      <c r="A33" s="36" t="s">
        <v>921</v>
      </c>
      <c r="B33" s="35" t="s">
        <v>924</v>
      </c>
      <c r="C33" s="34" t="s">
        <v>925</v>
      </c>
      <c r="D33" s="33" t="s">
        <v>20</v>
      </c>
      <c r="E33" s="33">
        <v>10</v>
      </c>
      <c r="F33" s="4"/>
      <c r="G33" s="31">
        <f t="shared" si="0"/>
        <v>0</v>
      </c>
      <c r="H33" s="32" t="s">
        <v>203</v>
      </c>
      <c r="I33" s="30">
        <f>ROUND(SUM(G27:G33),2)</f>
        <v>0</v>
      </c>
    </row>
    <row r="34" spans="1:9" ht="33" customHeight="1">
      <c r="A34" s="36" t="s">
        <v>926</v>
      </c>
      <c r="B34" s="35" t="s">
        <v>432</v>
      </c>
      <c r="C34" s="34" t="s">
        <v>927</v>
      </c>
      <c r="D34" s="33" t="s">
        <v>837</v>
      </c>
      <c r="E34" s="33">
        <v>46</v>
      </c>
      <c r="F34" s="4"/>
      <c r="G34" s="31">
        <f t="shared" si="0"/>
        <v>0</v>
      </c>
      <c r="H34" s="38"/>
      <c r="I34" s="37"/>
    </row>
    <row r="35" spans="1:9" ht="33" customHeight="1">
      <c r="A35" s="36" t="s">
        <v>926</v>
      </c>
      <c r="B35" s="35" t="s">
        <v>554</v>
      </c>
      <c r="C35" s="34" t="s">
        <v>928</v>
      </c>
      <c r="D35" s="33" t="s">
        <v>837</v>
      </c>
      <c r="E35" s="33">
        <v>64</v>
      </c>
      <c r="F35" s="4"/>
      <c r="G35" s="31">
        <f t="shared" si="0"/>
        <v>0</v>
      </c>
      <c r="H35" s="38"/>
      <c r="I35" s="37"/>
    </row>
    <row r="36" spans="1:9" ht="33" customHeight="1">
      <c r="A36" s="36" t="s">
        <v>926</v>
      </c>
      <c r="B36" s="35" t="s">
        <v>929</v>
      </c>
      <c r="C36" s="34" t="s">
        <v>930</v>
      </c>
      <c r="D36" s="33" t="s">
        <v>837</v>
      </c>
      <c r="E36" s="33">
        <v>64</v>
      </c>
      <c r="F36" s="4"/>
      <c r="G36" s="31">
        <f t="shared" si="0"/>
        <v>0</v>
      </c>
      <c r="H36" s="38"/>
      <c r="I36" s="37"/>
    </row>
    <row r="37" spans="1:9" ht="33" customHeight="1">
      <c r="A37" s="36" t="s">
        <v>926</v>
      </c>
      <c r="B37" s="35" t="s">
        <v>931</v>
      </c>
      <c r="C37" s="34" t="s">
        <v>932</v>
      </c>
      <c r="D37" s="33" t="s">
        <v>20</v>
      </c>
      <c r="E37" s="33">
        <v>13</v>
      </c>
      <c r="F37" s="4"/>
      <c r="G37" s="31">
        <f t="shared" si="0"/>
        <v>0</v>
      </c>
      <c r="H37" s="31" t="s">
        <v>434</v>
      </c>
      <c r="I37" s="30">
        <f>ROUND(SUM(G34:G37),2)</f>
        <v>0</v>
      </c>
    </row>
    <row r="38" spans="1:9" ht="33" customHeight="1">
      <c r="A38" s="36" t="s">
        <v>933</v>
      </c>
      <c r="B38" s="35" t="s">
        <v>436</v>
      </c>
      <c r="C38" s="34" t="s">
        <v>930</v>
      </c>
      <c r="D38" s="33" t="s">
        <v>837</v>
      </c>
      <c r="E38" s="33">
        <v>0.5</v>
      </c>
      <c r="F38" s="4"/>
      <c r="G38" s="31">
        <f t="shared" si="0"/>
        <v>0</v>
      </c>
      <c r="H38" s="38"/>
      <c r="I38" s="37"/>
    </row>
    <row r="39" spans="1:9" ht="33" customHeight="1">
      <c r="A39" s="36" t="s">
        <v>933</v>
      </c>
      <c r="B39" s="35" t="s">
        <v>437</v>
      </c>
      <c r="C39" s="34" t="s">
        <v>932</v>
      </c>
      <c r="D39" s="33" t="s">
        <v>20</v>
      </c>
      <c r="E39" s="33">
        <v>7</v>
      </c>
      <c r="F39" s="4"/>
      <c r="G39" s="31">
        <f t="shared" si="0"/>
        <v>0</v>
      </c>
      <c r="H39" s="31" t="s">
        <v>443</v>
      </c>
      <c r="I39" s="30">
        <f>ROUND(SUM(G38:G39),2)</f>
        <v>0</v>
      </c>
    </row>
    <row r="40" spans="1:9" ht="33" customHeight="1">
      <c r="A40" s="36" t="s">
        <v>934</v>
      </c>
      <c r="B40" s="35" t="s">
        <v>445</v>
      </c>
      <c r="C40" s="34" t="s">
        <v>935</v>
      </c>
      <c r="D40" s="33" t="s">
        <v>936</v>
      </c>
      <c r="E40" s="33">
        <v>0.7</v>
      </c>
      <c r="F40" s="4"/>
      <c r="G40" s="31">
        <f t="shared" si="0"/>
        <v>0</v>
      </c>
      <c r="H40" s="51"/>
      <c r="I40" s="51"/>
    </row>
    <row r="41" spans="1:9" ht="33" customHeight="1">
      <c r="A41" s="36" t="s">
        <v>934</v>
      </c>
      <c r="B41" s="35" t="s">
        <v>447</v>
      </c>
      <c r="C41" s="34" t="s">
        <v>937</v>
      </c>
      <c r="D41" s="33" t="s">
        <v>938</v>
      </c>
      <c r="E41" s="33">
        <v>1.6</v>
      </c>
      <c r="F41" s="4"/>
      <c r="G41" s="31">
        <f t="shared" si="0"/>
        <v>0</v>
      </c>
      <c r="H41" s="51"/>
      <c r="I41" s="51"/>
    </row>
    <row r="42" spans="1:9" ht="33" customHeight="1">
      <c r="A42" s="36" t="s">
        <v>934</v>
      </c>
      <c r="B42" s="35" t="s">
        <v>448</v>
      </c>
      <c r="C42" s="34" t="s">
        <v>939</v>
      </c>
      <c r="D42" s="33" t="s">
        <v>837</v>
      </c>
      <c r="E42" s="33">
        <v>1.6</v>
      </c>
      <c r="F42" s="4"/>
      <c r="G42" s="31">
        <f t="shared" si="0"/>
        <v>0</v>
      </c>
      <c r="H42" s="51"/>
      <c r="I42" s="51"/>
    </row>
    <row r="43" spans="1:9" ht="33" customHeight="1">
      <c r="A43" s="36" t="s">
        <v>934</v>
      </c>
      <c r="B43" s="35" t="s">
        <v>450</v>
      </c>
      <c r="C43" s="34" t="s">
        <v>940</v>
      </c>
      <c r="D43" s="33" t="s">
        <v>837</v>
      </c>
      <c r="E43" s="33">
        <v>1.6</v>
      </c>
      <c r="F43" s="4"/>
      <c r="G43" s="31">
        <f t="shared" si="0"/>
        <v>0</v>
      </c>
      <c r="H43" s="51"/>
      <c r="I43" s="51"/>
    </row>
    <row r="44" spans="1:9" ht="33" customHeight="1">
      <c r="A44" s="36" t="s">
        <v>934</v>
      </c>
      <c r="B44" s="35" t="s">
        <v>941</v>
      </c>
      <c r="C44" s="34" t="s">
        <v>942</v>
      </c>
      <c r="D44" s="33" t="s">
        <v>837</v>
      </c>
      <c r="E44" s="33">
        <v>1.6</v>
      </c>
      <c r="F44" s="4"/>
      <c r="G44" s="31">
        <f t="shared" si="0"/>
        <v>0</v>
      </c>
      <c r="H44" s="51"/>
      <c r="I44" s="51"/>
    </row>
    <row r="45" spans="1:9" ht="33" customHeight="1">
      <c r="A45" s="36" t="s">
        <v>934</v>
      </c>
      <c r="B45" s="35" t="s">
        <v>943</v>
      </c>
      <c r="C45" s="34" t="s">
        <v>944</v>
      </c>
      <c r="D45" s="33" t="s">
        <v>837</v>
      </c>
      <c r="E45" s="33">
        <v>1.6</v>
      </c>
      <c r="F45" s="4"/>
      <c r="G45" s="31">
        <f t="shared" si="0"/>
        <v>0</v>
      </c>
      <c r="H45" s="51"/>
      <c r="I45" s="51"/>
    </row>
    <row r="46" spans="1:9" ht="33" customHeight="1">
      <c r="A46" s="36" t="s">
        <v>934</v>
      </c>
      <c r="B46" s="35" t="s">
        <v>945</v>
      </c>
      <c r="C46" s="34" t="s">
        <v>930</v>
      </c>
      <c r="D46" s="33" t="s">
        <v>837</v>
      </c>
      <c r="E46" s="33">
        <v>1.6</v>
      </c>
      <c r="F46" s="4"/>
      <c r="G46" s="31">
        <f t="shared" si="0"/>
        <v>0</v>
      </c>
      <c r="H46" s="31" t="s">
        <v>452</v>
      </c>
      <c r="I46" s="30">
        <f>ROUND(SUM(G40:G46),2)</f>
        <v>0</v>
      </c>
    </row>
    <row r="47" spans="1:9" ht="33" customHeight="1">
      <c r="A47" s="36" t="s">
        <v>567</v>
      </c>
      <c r="B47" s="35" t="s">
        <v>454</v>
      </c>
      <c r="C47" s="34" t="s">
        <v>950</v>
      </c>
      <c r="D47" s="33" t="s">
        <v>52</v>
      </c>
      <c r="E47" s="33">
        <v>2</v>
      </c>
      <c r="F47" s="4"/>
      <c r="G47" s="31">
        <f t="shared" si="0"/>
        <v>0</v>
      </c>
      <c r="H47" s="51"/>
      <c r="I47" s="51"/>
    </row>
    <row r="48" spans="1:9" ht="33" customHeight="1">
      <c r="A48" s="36" t="s">
        <v>567</v>
      </c>
      <c r="B48" s="35" t="s">
        <v>456</v>
      </c>
      <c r="C48" s="34" t="s">
        <v>951</v>
      </c>
      <c r="D48" s="33" t="s">
        <v>52</v>
      </c>
      <c r="E48" s="33">
        <v>8</v>
      </c>
      <c r="F48" s="4"/>
      <c r="G48" s="31">
        <f t="shared" si="0"/>
        <v>0</v>
      </c>
      <c r="H48" s="51"/>
      <c r="I48" s="51"/>
    </row>
    <row r="49" spans="1:9" ht="33" customHeight="1">
      <c r="A49" s="36" t="s">
        <v>567</v>
      </c>
      <c r="B49" s="35" t="s">
        <v>568</v>
      </c>
      <c r="C49" s="34" t="s">
        <v>953</v>
      </c>
      <c r="D49" s="33" t="s">
        <v>52</v>
      </c>
      <c r="E49" s="33">
        <v>20</v>
      </c>
      <c r="F49" s="4"/>
      <c r="G49" s="31">
        <f t="shared" si="0"/>
        <v>0</v>
      </c>
      <c r="H49" s="51"/>
      <c r="I49" s="51"/>
    </row>
    <row r="50" spans="1:9" ht="33" customHeight="1">
      <c r="A50" s="36" t="s">
        <v>567</v>
      </c>
      <c r="B50" s="35" t="s">
        <v>569</v>
      </c>
      <c r="C50" s="34" t="s">
        <v>486</v>
      </c>
      <c r="D50" s="33" t="s">
        <v>837</v>
      </c>
      <c r="E50" s="33">
        <v>15</v>
      </c>
      <c r="F50" s="4"/>
      <c r="G50" s="31">
        <f t="shared" si="0"/>
        <v>0</v>
      </c>
      <c r="H50" s="31" t="s">
        <v>458</v>
      </c>
      <c r="I50" s="30">
        <f>ROUND(SUM(G47:G50),2)</f>
        <v>0</v>
      </c>
    </row>
    <row r="51" spans="1:9" ht="45" customHeight="1">
      <c r="A51" s="36" t="s">
        <v>572</v>
      </c>
      <c r="B51" s="35" t="s">
        <v>573</v>
      </c>
      <c r="C51" s="34" t="s">
        <v>455</v>
      </c>
      <c r="D51" s="33" t="s">
        <v>49</v>
      </c>
      <c r="E51" s="33">
        <v>1</v>
      </c>
      <c r="F51" s="4"/>
      <c r="G51" s="31">
        <f t="shared" si="0"/>
        <v>0</v>
      </c>
      <c r="H51" s="31" t="s">
        <v>574</v>
      </c>
      <c r="I51" s="30">
        <f>ROUND(SUM(G51),2)</f>
        <v>0</v>
      </c>
    </row>
    <row r="52" spans="1:9" ht="71.25" customHeight="1">
      <c r="A52" s="28"/>
      <c r="B52" s="29"/>
      <c r="C52" s="28"/>
      <c r="D52" s="27"/>
      <c r="E52" s="27"/>
      <c r="F52" s="26" t="s">
        <v>600</v>
      </c>
      <c r="G52" s="25">
        <f>SUM(G6:G51)</f>
        <v>0</v>
      </c>
      <c r="H52" s="24"/>
      <c r="I52" s="24"/>
    </row>
  </sheetData>
  <mergeCells count="3">
    <mergeCell ref="A1:G1"/>
    <mergeCell ref="A3:G3"/>
    <mergeCell ref="A4:G4"/>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1166-3367-412B-80AB-F317ED45B9C1}">
  <sheetPr>
    <tabColor rgb="FFFF0000"/>
  </sheetPr>
  <dimension ref="A1:J44"/>
  <sheetViews>
    <sheetView topLeftCell="F42" zoomScaleNormal="100" workbookViewId="0">
      <selection activeCell="G44" sqref="G44"/>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970</v>
      </c>
      <c r="B3" s="453"/>
      <c r="C3" s="453"/>
      <c r="D3" s="453"/>
      <c r="E3" s="453"/>
      <c r="F3" s="453"/>
      <c r="G3" s="453"/>
      <c r="H3" s="45"/>
      <c r="I3" s="45"/>
    </row>
    <row r="4" spans="1:9" ht="33" customHeight="1">
      <c r="A4" s="453" t="s">
        <v>971</v>
      </c>
      <c r="B4" s="453"/>
      <c r="C4" s="453"/>
      <c r="D4" s="453"/>
      <c r="E4" s="453"/>
      <c r="F4" s="453"/>
      <c r="G4" s="453"/>
      <c r="H4" s="45"/>
      <c r="I4" s="45"/>
    </row>
    <row r="5" spans="1:9" ht="33" customHeight="1">
      <c r="A5" s="44" t="s">
        <v>2</v>
      </c>
      <c r="B5" s="44" t="s">
        <v>3</v>
      </c>
      <c r="C5" s="44" t="s">
        <v>4</v>
      </c>
      <c r="D5" s="44" t="s">
        <v>5</v>
      </c>
      <c r="E5" s="43" t="s">
        <v>6</v>
      </c>
      <c r="F5" s="42" t="s">
        <v>244</v>
      </c>
      <c r="G5" s="42" t="s">
        <v>8</v>
      </c>
      <c r="H5" s="46"/>
      <c r="I5" s="46"/>
    </row>
    <row r="6" spans="1:9" ht="33" customHeight="1">
      <c r="A6" s="36" t="s">
        <v>245</v>
      </c>
      <c r="B6" s="47" t="s">
        <v>246</v>
      </c>
      <c r="C6" s="48" t="s">
        <v>247</v>
      </c>
      <c r="D6" s="49" t="s">
        <v>20</v>
      </c>
      <c r="E6" s="49">
        <v>22</v>
      </c>
      <c r="F6" s="42"/>
      <c r="G6" s="31">
        <f t="shared" ref="G6:G31" si="0">ROUND((E6*F6),2)</f>
        <v>0</v>
      </c>
      <c r="H6" s="46"/>
      <c r="I6" s="46"/>
    </row>
    <row r="7" spans="1:9" ht="33" customHeight="1">
      <c r="A7" s="36" t="s">
        <v>245</v>
      </c>
      <c r="B7" s="47" t="s">
        <v>248</v>
      </c>
      <c r="C7" s="48" t="s">
        <v>249</v>
      </c>
      <c r="D7" s="49" t="s">
        <v>20</v>
      </c>
      <c r="E7" s="49">
        <v>14</v>
      </c>
      <c r="F7" s="42"/>
      <c r="G7" s="31">
        <f t="shared" si="0"/>
        <v>0</v>
      </c>
      <c r="H7" s="46"/>
      <c r="I7" s="46"/>
    </row>
    <row r="8" spans="1:9" ht="33" customHeight="1">
      <c r="A8" s="36" t="s">
        <v>245</v>
      </c>
      <c r="B8" s="47" t="s">
        <v>250</v>
      </c>
      <c r="C8" s="48" t="s">
        <v>251</v>
      </c>
      <c r="D8" s="49" t="s">
        <v>20</v>
      </c>
      <c r="E8" s="49">
        <v>7</v>
      </c>
      <c r="F8" s="42"/>
      <c r="G8" s="31">
        <f t="shared" si="0"/>
        <v>0</v>
      </c>
      <c r="H8" s="46"/>
      <c r="I8" s="46"/>
    </row>
    <row r="9" spans="1:9" ht="33" customHeight="1">
      <c r="A9" s="36" t="s">
        <v>245</v>
      </c>
      <c r="B9" s="47" t="s">
        <v>252</v>
      </c>
      <c r="C9" s="48" t="s">
        <v>253</v>
      </c>
      <c r="D9" s="49" t="s">
        <v>20</v>
      </c>
      <c r="E9" s="49">
        <v>21</v>
      </c>
      <c r="F9" s="42"/>
      <c r="G9" s="31">
        <f t="shared" si="0"/>
        <v>0</v>
      </c>
      <c r="H9" s="46"/>
      <c r="I9" s="46"/>
    </row>
    <row r="10" spans="1:9" ht="33" customHeight="1">
      <c r="A10" s="36" t="s">
        <v>245</v>
      </c>
      <c r="B10" s="47" t="s">
        <v>254</v>
      </c>
      <c r="C10" s="48" t="s">
        <v>255</v>
      </c>
      <c r="D10" s="49" t="s">
        <v>20</v>
      </c>
      <c r="E10" s="49">
        <v>21</v>
      </c>
      <c r="F10" s="42"/>
      <c r="G10" s="31">
        <f t="shared" si="0"/>
        <v>0</v>
      </c>
      <c r="H10" s="46"/>
      <c r="I10" s="46"/>
    </row>
    <row r="11" spans="1:9" ht="33" customHeight="1">
      <c r="A11" s="36" t="s">
        <v>245</v>
      </c>
      <c r="B11" s="47" t="s">
        <v>256</v>
      </c>
      <c r="C11" s="48" t="s">
        <v>257</v>
      </c>
      <c r="D11" s="49" t="s">
        <v>52</v>
      </c>
      <c r="E11" s="49">
        <v>2</v>
      </c>
      <c r="F11" s="42"/>
      <c r="G11" s="31">
        <f t="shared" si="0"/>
        <v>0</v>
      </c>
      <c r="H11" s="46"/>
      <c r="I11" s="46"/>
    </row>
    <row r="12" spans="1:9" ht="33" customHeight="1">
      <c r="A12" s="36" t="s">
        <v>245</v>
      </c>
      <c r="B12" s="47" t="s">
        <v>258</v>
      </c>
      <c r="C12" s="48" t="s">
        <v>259</v>
      </c>
      <c r="D12" s="49" t="s">
        <v>52</v>
      </c>
      <c r="E12" s="49">
        <v>2</v>
      </c>
      <c r="F12" s="42"/>
      <c r="G12" s="31">
        <f t="shared" si="0"/>
        <v>0</v>
      </c>
      <c r="H12" s="46"/>
      <c r="I12" s="46"/>
    </row>
    <row r="13" spans="1:9" ht="33" customHeight="1">
      <c r="A13" s="36" t="s">
        <v>245</v>
      </c>
      <c r="B13" s="47" t="s">
        <v>260</v>
      </c>
      <c r="C13" s="48" t="s">
        <v>261</v>
      </c>
      <c r="D13" s="49" t="s">
        <v>52</v>
      </c>
      <c r="E13" s="49">
        <v>2</v>
      </c>
      <c r="F13" s="42"/>
      <c r="G13" s="31">
        <f t="shared" si="0"/>
        <v>0</v>
      </c>
      <c r="H13" s="46"/>
      <c r="I13" s="46"/>
    </row>
    <row r="14" spans="1:9" ht="33" customHeight="1">
      <c r="A14" s="36" t="s">
        <v>245</v>
      </c>
      <c r="B14" s="47" t="s">
        <v>262</v>
      </c>
      <c r="C14" s="48" t="s">
        <v>263</v>
      </c>
      <c r="D14" s="49" t="s">
        <v>49</v>
      </c>
      <c r="E14" s="49">
        <v>2</v>
      </c>
      <c r="F14" s="42"/>
      <c r="G14" s="31">
        <f t="shared" si="0"/>
        <v>0</v>
      </c>
      <c r="H14" s="46"/>
      <c r="I14" s="46"/>
    </row>
    <row r="15" spans="1:9" ht="33" customHeight="1">
      <c r="A15" s="36" t="s">
        <v>245</v>
      </c>
      <c r="B15" s="47" t="s">
        <v>264</v>
      </c>
      <c r="C15" s="48" t="s">
        <v>265</v>
      </c>
      <c r="D15" s="49" t="s">
        <v>52</v>
      </c>
      <c r="E15" s="49">
        <v>2</v>
      </c>
      <c r="F15" s="42"/>
      <c r="G15" s="31">
        <f t="shared" si="0"/>
        <v>0</v>
      </c>
      <c r="H15" s="46"/>
      <c r="I15" s="46"/>
    </row>
    <row r="16" spans="1:9" ht="33" customHeight="1">
      <c r="A16" s="36" t="s">
        <v>245</v>
      </c>
      <c r="B16" s="47" t="s">
        <v>266</v>
      </c>
      <c r="C16" s="48" t="s">
        <v>267</v>
      </c>
      <c r="D16" s="49" t="s">
        <v>20</v>
      </c>
      <c r="E16" s="49">
        <v>43</v>
      </c>
      <c r="F16" s="42"/>
      <c r="G16" s="31">
        <f t="shared" si="0"/>
        <v>0</v>
      </c>
      <c r="H16" s="46"/>
      <c r="I16" s="46"/>
    </row>
    <row r="17" spans="1:10" ht="33" customHeight="1">
      <c r="A17" s="36" t="s">
        <v>245</v>
      </c>
      <c r="B17" s="47" t="s">
        <v>268</v>
      </c>
      <c r="C17" s="48" t="s">
        <v>269</v>
      </c>
      <c r="D17" s="49" t="s">
        <v>20</v>
      </c>
      <c r="E17" s="49">
        <v>18</v>
      </c>
      <c r="F17" s="42"/>
      <c r="G17" s="31">
        <f t="shared" si="0"/>
        <v>0</v>
      </c>
      <c r="H17" s="46"/>
      <c r="I17" s="46"/>
    </row>
    <row r="18" spans="1:10" ht="33" customHeight="1">
      <c r="A18" s="36" t="s">
        <v>245</v>
      </c>
      <c r="B18" s="47" t="s">
        <v>270</v>
      </c>
      <c r="C18" s="48" t="s">
        <v>273</v>
      </c>
      <c r="D18" s="49" t="s">
        <v>20</v>
      </c>
      <c r="E18" s="49">
        <v>14</v>
      </c>
      <c r="F18" s="42"/>
      <c r="G18" s="31">
        <f t="shared" si="0"/>
        <v>0</v>
      </c>
      <c r="H18" s="46"/>
      <c r="I18" s="46"/>
    </row>
    <row r="19" spans="1:10" ht="33" customHeight="1">
      <c r="A19" s="36" t="s">
        <v>245</v>
      </c>
      <c r="B19" s="47" t="s">
        <v>272</v>
      </c>
      <c r="C19" s="48" t="s">
        <v>275</v>
      </c>
      <c r="D19" s="49" t="s">
        <v>52</v>
      </c>
      <c r="E19" s="49">
        <v>6</v>
      </c>
      <c r="F19" s="42"/>
      <c r="G19" s="31">
        <f t="shared" si="0"/>
        <v>0</v>
      </c>
      <c r="H19" s="46"/>
      <c r="I19" s="46"/>
    </row>
    <row r="20" spans="1:10" ht="33" customHeight="1">
      <c r="A20" s="36" t="s">
        <v>245</v>
      </c>
      <c r="B20" s="47" t="s">
        <v>274</v>
      </c>
      <c r="C20" s="48" t="s">
        <v>56</v>
      </c>
      <c r="D20" s="49" t="s">
        <v>52</v>
      </c>
      <c r="E20" s="49">
        <v>5</v>
      </c>
      <c r="F20" s="42"/>
      <c r="G20" s="31">
        <f t="shared" si="0"/>
        <v>0</v>
      </c>
      <c r="H20" s="46"/>
      <c r="I20" s="46"/>
    </row>
    <row r="21" spans="1:10" ht="33" customHeight="1">
      <c r="A21" s="36" t="s">
        <v>245</v>
      </c>
      <c r="B21" s="47" t="s">
        <v>276</v>
      </c>
      <c r="C21" s="48" t="s">
        <v>278</v>
      </c>
      <c r="D21" s="49" t="s">
        <v>49</v>
      </c>
      <c r="E21" s="49">
        <v>1</v>
      </c>
      <c r="F21" s="42"/>
      <c r="G21" s="31">
        <f t="shared" si="0"/>
        <v>0</v>
      </c>
      <c r="H21" s="46"/>
      <c r="I21" s="46"/>
    </row>
    <row r="22" spans="1:10" ht="33" customHeight="1">
      <c r="A22" s="36" t="s">
        <v>245</v>
      </c>
      <c r="B22" s="47" t="s">
        <v>277</v>
      </c>
      <c r="C22" s="48" t="s">
        <v>280</v>
      </c>
      <c r="D22" s="49" t="s">
        <v>49</v>
      </c>
      <c r="E22" s="49">
        <v>2</v>
      </c>
      <c r="F22" s="42"/>
      <c r="G22" s="31">
        <f t="shared" si="0"/>
        <v>0</v>
      </c>
      <c r="H22" s="46"/>
      <c r="I22" s="46"/>
    </row>
    <row r="23" spans="1:10" ht="33" customHeight="1">
      <c r="A23" s="36" t="s">
        <v>245</v>
      </c>
      <c r="B23" s="47" t="s">
        <v>279</v>
      </c>
      <c r="C23" s="48" t="s">
        <v>60</v>
      </c>
      <c r="D23" s="49" t="s">
        <v>49</v>
      </c>
      <c r="E23" s="49">
        <v>1</v>
      </c>
      <c r="F23" s="42"/>
      <c r="G23" s="31">
        <f t="shared" si="0"/>
        <v>0</v>
      </c>
      <c r="H23" s="46"/>
      <c r="I23" s="46"/>
    </row>
    <row r="24" spans="1:10" ht="33" customHeight="1">
      <c r="A24" s="36" t="s">
        <v>245</v>
      </c>
      <c r="B24" s="47" t="s">
        <v>281</v>
      </c>
      <c r="C24" s="48" t="s">
        <v>283</v>
      </c>
      <c r="D24" s="49" t="s">
        <v>49</v>
      </c>
      <c r="E24" s="49">
        <v>1</v>
      </c>
      <c r="F24" s="42"/>
      <c r="G24" s="31">
        <f t="shared" si="0"/>
        <v>0</v>
      </c>
      <c r="H24" s="46"/>
      <c r="I24" s="46"/>
    </row>
    <row r="25" spans="1:10" ht="33" customHeight="1">
      <c r="A25" s="36" t="s">
        <v>245</v>
      </c>
      <c r="B25" s="47" t="s">
        <v>282</v>
      </c>
      <c r="C25" s="48" t="s">
        <v>285</v>
      </c>
      <c r="D25" s="49" t="s">
        <v>49</v>
      </c>
      <c r="E25" s="49">
        <v>1</v>
      </c>
      <c r="F25" s="42"/>
      <c r="G25" s="31">
        <f t="shared" si="0"/>
        <v>0</v>
      </c>
      <c r="H25" s="46"/>
      <c r="I25" s="46"/>
    </row>
    <row r="26" spans="1:10" ht="33" customHeight="1">
      <c r="A26" s="36" t="s">
        <v>245</v>
      </c>
      <c r="B26" s="47" t="s">
        <v>284</v>
      </c>
      <c r="C26" s="48" t="s">
        <v>287</v>
      </c>
      <c r="D26" s="49" t="s">
        <v>124</v>
      </c>
      <c r="E26" s="50">
        <v>8</v>
      </c>
      <c r="F26" s="42"/>
      <c r="G26" s="31">
        <f t="shared" si="0"/>
        <v>0</v>
      </c>
      <c r="H26" s="46"/>
      <c r="I26" s="46"/>
    </row>
    <row r="27" spans="1:10" ht="33" customHeight="1">
      <c r="A27" s="36" t="s">
        <v>245</v>
      </c>
      <c r="B27" s="47" t="s">
        <v>286</v>
      </c>
      <c r="C27" s="48" t="s">
        <v>372</v>
      </c>
      <c r="D27" s="49" t="s">
        <v>124</v>
      </c>
      <c r="E27" s="50">
        <v>0</v>
      </c>
      <c r="F27" s="42"/>
      <c r="G27" s="31">
        <f t="shared" si="0"/>
        <v>0</v>
      </c>
    </row>
    <row r="28" spans="1:10" ht="33" customHeight="1">
      <c r="A28" s="36" t="s">
        <v>245</v>
      </c>
      <c r="B28" s="47" t="s">
        <v>288</v>
      </c>
      <c r="C28" s="48" t="s">
        <v>895</v>
      </c>
      <c r="D28" s="49" t="s">
        <v>124</v>
      </c>
      <c r="E28" s="50">
        <v>0</v>
      </c>
      <c r="F28" s="42"/>
      <c r="G28" s="31">
        <f t="shared" si="0"/>
        <v>0</v>
      </c>
      <c r="H28" s="51"/>
      <c r="I28" s="51"/>
      <c r="J28" s="51"/>
    </row>
    <row r="29" spans="1:10" ht="33" customHeight="1">
      <c r="A29" s="36" t="s">
        <v>245</v>
      </c>
      <c r="B29" s="47" t="s">
        <v>290</v>
      </c>
      <c r="C29" s="48" t="s">
        <v>291</v>
      </c>
      <c r="D29" s="49" t="s">
        <v>49</v>
      </c>
      <c r="E29" s="49">
        <v>1</v>
      </c>
      <c r="F29" s="42"/>
      <c r="G29" s="31">
        <f t="shared" si="0"/>
        <v>0</v>
      </c>
      <c r="H29" s="52" t="s">
        <v>93</v>
      </c>
      <c r="I29" s="53">
        <f>ROUND(SUM(G6:G29),2)</f>
        <v>0</v>
      </c>
    </row>
    <row r="30" spans="1:10" ht="33" customHeight="1">
      <c r="A30" s="36" t="s">
        <v>292</v>
      </c>
      <c r="B30" s="35" t="s">
        <v>293</v>
      </c>
      <c r="C30" s="48" t="s">
        <v>294</v>
      </c>
      <c r="D30" s="49" t="s">
        <v>49</v>
      </c>
      <c r="E30" s="49">
        <v>1</v>
      </c>
      <c r="F30" s="42"/>
      <c r="G30" s="31">
        <f t="shared" si="0"/>
        <v>0</v>
      </c>
      <c r="H30" s="54"/>
      <c r="I30" s="55"/>
    </row>
    <row r="31" spans="1:10" ht="33" customHeight="1">
      <c r="A31" s="36" t="s">
        <v>292</v>
      </c>
      <c r="B31" s="35" t="s">
        <v>295</v>
      </c>
      <c r="C31" s="48" t="s">
        <v>296</v>
      </c>
      <c r="D31" s="49" t="s">
        <v>52</v>
      </c>
      <c r="E31" s="49">
        <v>2</v>
      </c>
      <c r="F31" s="42"/>
      <c r="G31" s="31">
        <f t="shared" si="0"/>
        <v>0</v>
      </c>
      <c r="H31" s="52" t="s">
        <v>110</v>
      </c>
      <c r="I31" s="53">
        <f>ROUND(SUM(G30:G31),2)</f>
        <v>0</v>
      </c>
    </row>
    <row r="32" spans="1:10" ht="33" customHeight="1">
      <c r="A32" s="36" t="s">
        <v>297</v>
      </c>
      <c r="B32" s="35" t="s">
        <v>298</v>
      </c>
      <c r="C32" s="48" t="s">
        <v>299</v>
      </c>
      <c r="D32" s="49" t="s">
        <v>20</v>
      </c>
      <c r="E32" s="49">
        <v>22</v>
      </c>
      <c r="F32" s="4"/>
      <c r="G32" s="31">
        <f>ROUND((E32*F32),2)</f>
        <v>0</v>
      </c>
      <c r="H32" s="46"/>
      <c r="I32" s="46"/>
    </row>
    <row r="33" spans="1:9" ht="33" customHeight="1">
      <c r="A33" s="36" t="s">
        <v>297</v>
      </c>
      <c r="B33" s="35" t="s">
        <v>300</v>
      </c>
      <c r="C33" s="48" t="s">
        <v>301</v>
      </c>
      <c r="D33" s="49" t="s">
        <v>20</v>
      </c>
      <c r="E33" s="49">
        <v>21</v>
      </c>
      <c r="F33" s="4"/>
      <c r="G33" s="31">
        <f t="shared" ref="G33:G43" si="1">ROUND((E33*F33),2)</f>
        <v>0</v>
      </c>
      <c r="H33" s="46"/>
      <c r="I33" s="46"/>
    </row>
    <row r="34" spans="1:9" ht="33" customHeight="1">
      <c r="A34" s="36" t="s">
        <v>297</v>
      </c>
      <c r="B34" s="35" t="s">
        <v>302</v>
      </c>
      <c r="C34" s="48" t="s">
        <v>303</v>
      </c>
      <c r="D34" s="49" t="s">
        <v>20</v>
      </c>
      <c r="E34" s="49">
        <v>21</v>
      </c>
      <c r="F34" s="4"/>
      <c r="G34" s="31">
        <f t="shared" si="1"/>
        <v>0</v>
      </c>
      <c r="H34" s="46"/>
      <c r="I34" s="46"/>
    </row>
    <row r="35" spans="1:9" ht="33" customHeight="1">
      <c r="A35" s="36" t="s">
        <v>297</v>
      </c>
      <c r="B35" s="35" t="s">
        <v>304</v>
      </c>
      <c r="C35" s="48" t="s">
        <v>305</v>
      </c>
      <c r="D35" s="49" t="s">
        <v>20</v>
      </c>
      <c r="E35" s="49">
        <v>61</v>
      </c>
      <c r="F35" s="4"/>
      <c r="G35" s="31">
        <f t="shared" si="1"/>
        <v>0</v>
      </c>
      <c r="H35" s="46"/>
      <c r="I35" s="46"/>
    </row>
    <row r="36" spans="1:9" ht="33" customHeight="1">
      <c r="A36" s="36" t="s">
        <v>297</v>
      </c>
      <c r="B36" s="35" t="s">
        <v>306</v>
      </c>
      <c r="C36" s="48" t="s">
        <v>307</v>
      </c>
      <c r="D36" s="49" t="s">
        <v>20</v>
      </c>
      <c r="E36" s="49">
        <v>14</v>
      </c>
      <c r="F36" s="4"/>
      <c r="G36" s="31">
        <f t="shared" si="1"/>
        <v>0</v>
      </c>
      <c r="H36" s="46"/>
      <c r="I36" s="46"/>
    </row>
    <row r="37" spans="1:9" ht="33" customHeight="1">
      <c r="A37" s="36" t="s">
        <v>297</v>
      </c>
      <c r="B37" s="35" t="s">
        <v>308</v>
      </c>
      <c r="C37" s="48" t="s">
        <v>309</v>
      </c>
      <c r="D37" s="49" t="s">
        <v>52</v>
      </c>
      <c r="E37" s="49">
        <v>6</v>
      </c>
      <c r="F37" s="4"/>
      <c r="G37" s="31">
        <f t="shared" si="1"/>
        <v>0</v>
      </c>
      <c r="H37" s="46"/>
      <c r="I37" s="46"/>
    </row>
    <row r="38" spans="1:9" ht="33" customHeight="1">
      <c r="A38" s="36" t="s">
        <v>297</v>
      </c>
      <c r="B38" s="35" t="s">
        <v>310</v>
      </c>
      <c r="C38" s="48" t="s">
        <v>311</v>
      </c>
      <c r="D38" s="49" t="s">
        <v>49</v>
      </c>
      <c r="E38" s="49">
        <v>2</v>
      </c>
      <c r="F38" s="4"/>
      <c r="G38" s="31">
        <f t="shared" si="1"/>
        <v>0</v>
      </c>
      <c r="H38" s="54"/>
      <c r="I38" s="55"/>
    </row>
    <row r="39" spans="1:9" ht="47.25" customHeight="1">
      <c r="A39" s="36" t="s">
        <v>297</v>
      </c>
      <c r="B39" s="35" t="s">
        <v>312</v>
      </c>
      <c r="C39" s="48" t="s">
        <v>313</v>
      </c>
      <c r="D39" s="49" t="s">
        <v>49</v>
      </c>
      <c r="E39" s="49">
        <v>2</v>
      </c>
      <c r="F39" s="4"/>
      <c r="G39" s="31">
        <f t="shared" si="1"/>
        <v>0</v>
      </c>
      <c r="H39" s="54"/>
      <c r="I39" s="55"/>
    </row>
    <row r="40" spans="1:9" ht="47.25" customHeight="1">
      <c r="A40" s="36" t="s">
        <v>297</v>
      </c>
      <c r="B40" s="35" t="s">
        <v>314</v>
      </c>
      <c r="C40" s="48" t="s">
        <v>315</v>
      </c>
      <c r="D40" s="49" t="s">
        <v>52</v>
      </c>
      <c r="E40" s="49">
        <v>2</v>
      </c>
      <c r="F40" s="4"/>
      <c r="G40" s="31">
        <f t="shared" si="1"/>
        <v>0</v>
      </c>
      <c r="H40" s="54"/>
      <c r="I40" s="55"/>
    </row>
    <row r="41" spans="1:9" ht="60" customHeight="1">
      <c r="A41" s="36" t="s">
        <v>297</v>
      </c>
      <c r="B41" s="35" t="s">
        <v>316</v>
      </c>
      <c r="C41" s="56" t="s">
        <v>896</v>
      </c>
      <c r="D41" s="49" t="s">
        <v>49</v>
      </c>
      <c r="E41" s="49">
        <v>2</v>
      </c>
      <c r="F41" s="4"/>
      <c r="G41" s="31">
        <f t="shared" si="1"/>
        <v>0</v>
      </c>
      <c r="H41" s="54"/>
      <c r="I41" s="55"/>
    </row>
    <row r="42" spans="1:9" ht="82.8">
      <c r="A42" s="36" t="s">
        <v>297</v>
      </c>
      <c r="B42" s="35" t="s">
        <v>320</v>
      </c>
      <c r="C42" s="56" t="s">
        <v>897</v>
      </c>
      <c r="D42" s="49" t="s">
        <v>49</v>
      </c>
      <c r="E42" s="49">
        <v>1</v>
      </c>
      <c r="F42" s="4"/>
      <c r="G42" s="31">
        <f t="shared" si="1"/>
        <v>0</v>
      </c>
      <c r="H42" s="54"/>
      <c r="I42" s="55"/>
    </row>
    <row r="43" spans="1:9" ht="82.8">
      <c r="A43" s="36" t="s">
        <v>297</v>
      </c>
      <c r="B43" s="35" t="s">
        <v>327</v>
      </c>
      <c r="C43" s="56" t="s">
        <v>898</v>
      </c>
      <c r="D43" s="49" t="s">
        <v>49</v>
      </c>
      <c r="E43" s="49">
        <v>2</v>
      </c>
      <c r="F43" s="4"/>
      <c r="G43" s="31">
        <f t="shared" si="1"/>
        <v>0</v>
      </c>
      <c r="H43" s="52" t="s">
        <v>333</v>
      </c>
      <c r="I43" s="53">
        <f>ROUND(SUM(G32:G43),2)</f>
        <v>0</v>
      </c>
    </row>
    <row r="44" spans="1:9" ht="71.25" customHeight="1">
      <c r="A44" s="28"/>
      <c r="B44" s="29"/>
      <c r="C44" s="28"/>
      <c r="D44" s="27"/>
      <c r="E44" s="27"/>
      <c r="F44" s="26" t="s">
        <v>540</v>
      </c>
      <c r="G44" s="25">
        <f>SUM(G6:G43)</f>
        <v>0</v>
      </c>
    </row>
  </sheetData>
  <mergeCells count="3">
    <mergeCell ref="A1:G1"/>
    <mergeCell ref="A3:G3"/>
    <mergeCell ref="A4:G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010B-1A1D-464A-8030-2A5A91E58694}">
  <sheetPr>
    <tabColor theme="4"/>
  </sheetPr>
  <dimension ref="A1:I39"/>
  <sheetViews>
    <sheetView zoomScaleNormal="100" workbookViewId="0">
      <selection activeCell="A3" sqref="A3:G3"/>
    </sheetView>
  </sheetViews>
  <sheetFormatPr defaultColWidth="9.109375" defaultRowHeight="33" customHeight="1"/>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893</v>
      </c>
      <c r="B1" s="452"/>
      <c r="C1" s="452"/>
      <c r="D1" s="452"/>
      <c r="E1" s="452"/>
      <c r="F1" s="452"/>
      <c r="G1" s="452"/>
    </row>
    <row r="2" spans="1:9" ht="33" customHeight="1">
      <c r="A2" s="16"/>
      <c r="B2" s="16"/>
      <c r="C2" s="16"/>
      <c r="D2" s="16"/>
      <c r="E2" s="16"/>
      <c r="F2" s="16"/>
      <c r="G2" s="15"/>
    </row>
    <row r="3" spans="1:9" ht="33" customHeight="1">
      <c r="A3" s="453" t="s">
        <v>970</v>
      </c>
      <c r="B3" s="453"/>
      <c r="C3" s="453"/>
      <c r="D3" s="453"/>
      <c r="E3" s="453"/>
      <c r="F3" s="453"/>
      <c r="G3" s="453"/>
      <c r="H3" s="24"/>
      <c r="I3" s="24"/>
    </row>
    <row r="4" spans="1:9" ht="33" customHeight="1">
      <c r="A4" s="453" t="s">
        <v>576</v>
      </c>
      <c r="B4" s="453"/>
      <c r="C4" s="453"/>
      <c r="D4" s="453"/>
      <c r="E4" s="453"/>
      <c r="F4" s="453"/>
      <c r="G4" s="453"/>
      <c r="H4" s="24"/>
      <c r="I4" s="24"/>
    </row>
    <row r="5" spans="1:9" ht="33" customHeight="1">
      <c r="A5" s="44" t="s">
        <v>2</v>
      </c>
      <c r="B5" s="44" t="s">
        <v>3</v>
      </c>
      <c r="C5" s="44" t="s">
        <v>4</v>
      </c>
      <c r="D5" s="44" t="s">
        <v>5</v>
      </c>
      <c r="E5" s="43" t="s">
        <v>6</v>
      </c>
      <c r="F5" s="42" t="s">
        <v>244</v>
      </c>
      <c r="G5" s="42" t="s">
        <v>8</v>
      </c>
      <c r="H5" s="39"/>
      <c r="I5" s="39"/>
    </row>
    <row r="6" spans="1:9" ht="33" customHeight="1">
      <c r="A6" s="36" t="s">
        <v>117</v>
      </c>
      <c r="B6" s="41" t="s">
        <v>246</v>
      </c>
      <c r="C6" s="34" t="s">
        <v>134</v>
      </c>
      <c r="D6" s="33" t="s">
        <v>49</v>
      </c>
      <c r="E6" s="33">
        <v>1</v>
      </c>
      <c r="F6" s="33"/>
      <c r="G6" s="32">
        <f t="shared" ref="G6:G38" si="0">ROUND((E6*F6),2)</f>
        <v>0</v>
      </c>
      <c r="H6" s="39"/>
      <c r="I6" s="39"/>
    </row>
    <row r="7" spans="1:9" ht="33" customHeight="1">
      <c r="A7" s="36" t="s">
        <v>117</v>
      </c>
      <c r="B7" s="41" t="s">
        <v>248</v>
      </c>
      <c r="C7" s="34" t="s">
        <v>900</v>
      </c>
      <c r="D7" s="33" t="s">
        <v>52</v>
      </c>
      <c r="E7" s="33">
        <v>4</v>
      </c>
      <c r="F7" s="33"/>
      <c r="G7" s="32">
        <f t="shared" si="0"/>
        <v>0</v>
      </c>
      <c r="H7" s="39"/>
      <c r="I7" s="39"/>
    </row>
    <row r="8" spans="1:9" ht="33" customHeight="1">
      <c r="A8" s="36" t="s">
        <v>117</v>
      </c>
      <c r="B8" s="41" t="s">
        <v>250</v>
      </c>
      <c r="C8" s="34" t="s">
        <v>901</v>
      </c>
      <c r="D8" s="33" t="s">
        <v>52</v>
      </c>
      <c r="E8" s="33">
        <v>2</v>
      </c>
      <c r="F8" s="33"/>
      <c r="G8" s="32">
        <f t="shared" si="0"/>
        <v>0</v>
      </c>
      <c r="H8" s="39"/>
      <c r="I8" s="39"/>
    </row>
    <row r="9" spans="1:9" ht="33" customHeight="1">
      <c r="A9" s="36" t="s">
        <v>117</v>
      </c>
      <c r="B9" s="41" t="s">
        <v>252</v>
      </c>
      <c r="C9" s="34" t="s">
        <v>383</v>
      </c>
      <c r="D9" s="33" t="s">
        <v>52</v>
      </c>
      <c r="E9" s="33">
        <v>3</v>
      </c>
      <c r="F9" s="33"/>
      <c r="G9" s="32">
        <f t="shared" si="0"/>
        <v>0</v>
      </c>
      <c r="H9" s="39"/>
      <c r="I9" s="39"/>
    </row>
    <row r="10" spans="1:9" ht="33" customHeight="1">
      <c r="A10" s="36" t="s">
        <v>117</v>
      </c>
      <c r="B10" s="41" t="s">
        <v>254</v>
      </c>
      <c r="C10" s="34" t="s">
        <v>969</v>
      </c>
      <c r="D10" s="33" t="s">
        <v>837</v>
      </c>
      <c r="E10" s="33">
        <v>36</v>
      </c>
      <c r="F10" s="33"/>
      <c r="G10" s="32">
        <f t="shared" si="0"/>
        <v>0</v>
      </c>
      <c r="H10" s="39"/>
      <c r="I10" s="39"/>
    </row>
    <row r="11" spans="1:9" ht="33" customHeight="1">
      <c r="A11" s="36" t="s">
        <v>117</v>
      </c>
      <c r="B11" s="41" t="s">
        <v>256</v>
      </c>
      <c r="C11" s="34" t="s">
        <v>388</v>
      </c>
      <c r="D11" s="33" t="s">
        <v>837</v>
      </c>
      <c r="E11" s="33">
        <v>21</v>
      </c>
      <c r="F11" s="33"/>
      <c r="G11" s="32">
        <f t="shared" si="0"/>
        <v>0</v>
      </c>
      <c r="H11" s="32" t="s">
        <v>93</v>
      </c>
      <c r="I11" s="30">
        <f>ROUND(SUM(G6:G11),2)</f>
        <v>0</v>
      </c>
    </row>
    <row r="12" spans="1:9" ht="33" customHeight="1">
      <c r="A12" s="36" t="s">
        <v>391</v>
      </c>
      <c r="B12" s="35" t="s">
        <v>293</v>
      </c>
      <c r="C12" s="34" t="s">
        <v>392</v>
      </c>
      <c r="D12" s="33" t="s">
        <v>904</v>
      </c>
      <c r="E12" s="33">
        <v>2.2999999999999998</v>
      </c>
      <c r="F12" s="33"/>
      <c r="G12" s="32">
        <f t="shared" si="0"/>
        <v>0</v>
      </c>
      <c r="H12" s="38"/>
      <c r="I12" s="37"/>
    </row>
    <row r="13" spans="1:9" ht="33" customHeight="1">
      <c r="A13" s="36" t="s">
        <v>391</v>
      </c>
      <c r="B13" s="35" t="s">
        <v>295</v>
      </c>
      <c r="C13" s="34" t="s">
        <v>395</v>
      </c>
      <c r="D13" s="33" t="s">
        <v>904</v>
      </c>
      <c r="E13" s="33">
        <v>22</v>
      </c>
      <c r="F13" s="33"/>
      <c r="G13" s="32">
        <f t="shared" si="0"/>
        <v>0</v>
      </c>
      <c r="H13" s="38"/>
      <c r="I13" s="37"/>
    </row>
    <row r="14" spans="1:9" ht="33" customHeight="1">
      <c r="A14" s="36" t="s">
        <v>391</v>
      </c>
      <c r="B14" s="35" t="s">
        <v>396</v>
      </c>
      <c r="C14" s="34" t="s">
        <v>906</v>
      </c>
      <c r="D14" s="33" t="s">
        <v>904</v>
      </c>
      <c r="E14" s="33">
        <v>5</v>
      </c>
      <c r="F14" s="33"/>
      <c r="G14" s="32">
        <f t="shared" si="0"/>
        <v>0</v>
      </c>
      <c r="H14" s="38"/>
      <c r="I14" s="37"/>
    </row>
    <row r="15" spans="1:9" ht="33" customHeight="1">
      <c r="A15" s="36" t="s">
        <v>391</v>
      </c>
      <c r="B15" s="35" t="s">
        <v>907</v>
      </c>
      <c r="C15" s="34" t="s">
        <v>908</v>
      </c>
      <c r="D15" s="33" t="s">
        <v>904</v>
      </c>
      <c r="E15" s="33">
        <v>5</v>
      </c>
      <c r="F15" s="33"/>
      <c r="G15" s="32">
        <f t="shared" si="0"/>
        <v>0</v>
      </c>
      <c r="H15" s="38"/>
      <c r="I15" s="37"/>
    </row>
    <row r="16" spans="1:9" ht="33" customHeight="1">
      <c r="A16" s="36" t="s">
        <v>391</v>
      </c>
      <c r="B16" s="35" t="s">
        <v>400</v>
      </c>
      <c r="C16" s="34" t="s">
        <v>401</v>
      </c>
      <c r="D16" s="33" t="s">
        <v>837</v>
      </c>
      <c r="E16" s="33">
        <v>59.4</v>
      </c>
      <c r="F16" s="33"/>
      <c r="G16" s="32">
        <f t="shared" si="0"/>
        <v>0</v>
      </c>
      <c r="H16" s="38"/>
      <c r="I16" s="37"/>
    </row>
    <row r="17" spans="1:9" ht="33" customHeight="1">
      <c r="A17" s="36" t="s">
        <v>391</v>
      </c>
      <c r="B17" s="35" t="s">
        <v>402</v>
      </c>
      <c r="C17" s="34" t="s">
        <v>403</v>
      </c>
      <c r="D17" s="33" t="s">
        <v>904</v>
      </c>
      <c r="E17" s="33">
        <v>2.1</v>
      </c>
      <c r="F17" s="33"/>
      <c r="G17" s="32">
        <f t="shared" si="0"/>
        <v>0</v>
      </c>
      <c r="H17" s="38"/>
      <c r="I17" s="37"/>
    </row>
    <row r="18" spans="1:9" ht="33" customHeight="1">
      <c r="A18" s="36" t="s">
        <v>391</v>
      </c>
      <c r="B18" s="35" t="s">
        <v>463</v>
      </c>
      <c r="C18" s="34" t="s">
        <v>956</v>
      </c>
      <c r="D18" s="33" t="s">
        <v>904</v>
      </c>
      <c r="E18" s="33">
        <v>2.1</v>
      </c>
      <c r="F18" s="33"/>
      <c r="G18" s="32">
        <f t="shared" si="0"/>
        <v>0</v>
      </c>
      <c r="H18" s="38"/>
      <c r="I18" s="37"/>
    </row>
    <row r="19" spans="1:9" ht="33" customHeight="1">
      <c r="A19" s="36" t="s">
        <v>391</v>
      </c>
      <c r="B19" s="35" t="s">
        <v>910</v>
      </c>
      <c r="C19" s="34" t="s">
        <v>405</v>
      </c>
      <c r="D19" s="33" t="s">
        <v>837</v>
      </c>
      <c r="E19" s="33">
        <v>70</v>
      </c>
      <c r="F19" s="33"/>
      <c r="G19" s="32">
        <f t="shared" si="0"/>
        <v>0</v>
      </c>
      <c r="H19" s="32" t="s">
        <v>110</v>
      </c>
      <c r="I19" s="30">
        <f>ROUND(SUM(G12:G19),2)</f>
        <v>0</v>
      </c>
    </row>
    <row r="20" spans="1:9" ht="33" customHeight="1">
      <c r="A20" s="36" t="s">
        <v>911</v>
      </c>
      <c r="B20" s="35" t="s">
        <v>298</v>
      </c>
      <c r="C20" s="34" t="s">
        <v>957</v>
      </c>
      <c r="D20" s="33" t="s">
        <v>52</v>
      </c>
      <c r="E20" s="40" t="s">
        <v>968</v>
      </c>
      <c r="F20" s="4"/>
      <c r="G20" s="32">
        <f t="shared" si="0"/>
        <v>0</v>
      </c>
      <c r="H20" s="39"/>
      <c r="I20" s="39"/>
    </row>
    <row r="21" spans="1:9" ht="33" customHeight="1">
      <c r="A21" s="36" t="s">
        <v>911</v>
      </c>
      <c r="B21" s="35" t="s">
        <v>300</v>
      </c>
      <c r="C21" s="34" t="s">
        <v>919</v>
      </c>
      <c r="D21" s="33" t="s">
        <v>837</v>
      </c>
      <c r="E21" s="33">
        <v>20</v>
      </c>
      <c r="F21" s="4"/>
      <c r="G21" s="32">
        <f t="shared" si="0"/>
        <v>0</v>
      </c>
      <c r="H21" s="31" t="s">
        <v>333</v>
      </c>
      <c r="I21" s="30">
        <f>ROUND(SUM(G20:G21),2)</f>
        <v>0</v>
      </c>
    </row>
    <row r="22" spans="1:9" ht="33" customHeight="1">
      <c r="A22" s="36" t="s">
        <v>920</v>
      </c>
      <c r="B22" s="35" t="s">
        <v>342</v>
      </c>
      <c r="C22" s="34" t="s">
        <v>407</v>
      </c>
      <c r="D22" s="33" t="s">
        <v>20</v>
      </c>
      <c r="E22" s="33">
        <v>40</v>
      </c>
      <c r="F22" s="4"/>
      <c r="G22" s="32">
        <f t="shared" si="0"/>
        <v>0</v>
      </c>
      <c r="H22" s="38"/>
      <c r="I22" s="37"/>
    </row>
    <row r="23" spans="1:9" ht="33" customHeight="1">
      <c r="A23" s="36" t="s">
        <v>920</v>
      </c>
      <c r="B23" s="35" t="s">
        <v>343</v>
      </c>
      <c r="C23" s="34" t="s">
        <v>408</v>
      </c>
      <c r="D23" s="33" t="s">
        <v>20</v>
      </c>
      <c r="E23" s="33">
        <v>31</v>
      </c>
      <c r="F23" s="4"/>
      <c r="G23" s="32">
        <f t="shared" si="0"/>
        <v>0</v>
      </c>
      <c r="H23" s="38"/>
      <c r="I23" s="37"/>
    </row>
    <row r="24" spans="1:9" ht="33" customHeight="1">
      <c r="A24" s="36" t="s">
        <v>920</v>
      </c>
      <c r="B24" s="35" t="s">
        <v>344</v>
      </c>
      <c r="C24" s="34" t="s">
        <v>409</v>
      </c>
      <c r="D24" s="33" t="s">
        <v>20</v>
      </c>
      <c r="E24" s="33">
        <v>40</v>
      </c>
      <c r="F24" s="4"/>
      <c r="G24" s="32">
        <f t="shared" si="0"/>
        <v>0</v>
      </c>
      <c r="H24" s="31" t="s">
        <v>199</v>
      </c>
      <c r="I24" s="30">
        <f>ROUND(SUM(G22:G24),2)</f>
        <v>0</v>
      </c>
    </row>
    <row r="25" spans="1:9" ht="33" customHeight="1">
      <c r="A25" s="36" t="s">
        <v>921</v>
      </c>
      <c r="B25" s="35" t="s">
        <v>422</v>
      </c>
      <c r="C25" s="34" t="s">
        <v>922</v>
      </c>
      <c r="D25" s="33" t="s">
        <v>904</v>
      </c>
      <c r="E25" s="33">
        <v>9</v>
      </c>
      <c r="F25" s="4"/>
      <c r="G25" s="32">
        <f t="shared" si="0"/>
        <v>0</v>
      </c>
      <c r="H25" s="38"/>
      <c r="I25" s="37"/>
    </row>
    <row r="26" spans="1:9" ht="33" customHeight="1">
      <c r="A26" s="36" t="s">
        <v>921</v>
      </c>
      <c r="B26" s="35" t="s">
        <v>424</v>
      </c>
      <c r="C26" s="34" t="s">
        <v>414</v>
      </c>
      <c r="D26" s="33" t="s">
        <v>837</v>
      </c>
      <c r="E26" s="33">
        <v>49.5</v>
      </c>
      <c r="F26" s="4"/>
      <c r="G26" s="32">
        <f t="shared" si="0"/>
        <v>0</v>
      </c>
      <c r="H26" s="38"/>
      <c r="I26" s="37"/>
    </row>
    <row r="27" spans="1:9" ht="33" customHeight="1">
      <c r="A27" s="36" t="s">
        <v>921</v>
      </c>
      <c r="B27" s="35" t="s">
        <v>426</v>
      </c>
      <c r="C27" s="34" t="s">
        <v>416</v>
      </c>
      <c r="D27" s="33" t="s">
        <v>837</v>
      </c>
      <c r="E27" s="33">
        <v>36.9</v>
      </c>
      <c r="F27" s="4"/>
      <c r="G27" s="32">
        <f t="shared" si="0"/>
        <v>0</v>
      </c>
      <c r="H27" s="38"/>
      <c r="I27" s="37"/>
    </row>
    <row r="28" spans="1:9" ht="33" customHeight="1">
      <c r="A28" s="36" t="s">
        <v>921</v>
      </c>
      <c r="B28" s="35" t="s">
        <v>428</v>
      </c>
      <c r="C28" s="34" t="s">
        <v>417</v>
      </c>
      <c r="D28" s="33" t="s">
        <v>837</v>
      </c>
      <c r="E28" s="33">
        <v>3.6</v>
      </c>
      <c r="F28" s="4"/>
      <c r="G28" s="32">
        <f t="shared" si="0"/>
        <v>0</v>
      </c>
      <c r="H28" s="38"/>
      <c r="I28" s="37"/>
    </row>
    <row r="29" spans="1:9" ht="33" customHeight="1">
      <c r="A29" s="36" t="s">
        <v>921</v>
      </c>
      <c r="B29" s="35" t="s">
        <v>429</v>
      </c>
      <c r="C29" s="34" t="s">
        <v>419</v>
      </c>
      <c r="D29" s="33" t="s">
        <v>837</v>
      </c>
      <c r="E29" s="33">
        <v>4.5</v>
      </c>
      <c r="F29" s="4"/>
      <c r="G29" s="32">
        <f t="shared" si="0"/>
        <v>0</v>
      </c>
      <c r="H29" s="38"/>
      <c r="I29" s="37"/>
    </row>
    <row r="30" spans="1:9" ht="33" customHeight="1">
      <c r="A30" s="36" t="s">
        <v>921</v>
      </c>
      <c r="B30" s="35" t="s">
        <v>923</v>
      </c>
      <c r="C30" s="34" t="s">
        <v>420</v>
      </c>
      <c r="D30" s="33" t="s">
        <v>837</v>
      </c>
      <c r="E30" s="33">
        <v>8.1</v>
      </c>
      <c r="F30" s="4"/>
      <c r="G30" s="32">
        <f t="shared" si="0"/>
        <v>0</v>
      </c>
      <c r="H30" s="38"/>
      <c r="I30" s="37"/>
    </row>
    <row r="31" spans="1:9" ht="33" customHeight="1">
      <c r="A31" s="36" t="s">
        <v>921</v>
      </c>
      <c r="B31" s="35" t="s">
        <v>924</v>
      </c>
      <c r="C31" s="34" t="s">
        <v>925</v>
      </c>
      <c r="D31" s="33" t="s">
        <v>20</v>
      </c>
      <c r="E31" s="33">
        <v>7.5</v>
      </c>
      <c r="F31" s="4"/>
      <c r="G31" s="32">
        <f t="shared" si="0"/>
        <v>0</v>
      </c>
      <c r="H31" s="32" t="s">
        <v>203</v>
      </c>
      <c r="I31" s="30">
        <f>ROUND(SUM(G25:G31),2)</f>
        <v>0</v>
      </c>
    </row>
    <row r="32" spans="1:9" ht="33" customHeight="1">
      <c r="A32" s="36" t="s">
        <v>431</v>
      </c>
      <c r="B32" s="35" t="s">
        <v>432</v>
      </c>
      <c r="C32" s="34" t="s">
        <v>930</v>
      </c>
      <c r="D32" s="33" t="s">
        <v>837</v>
      </c>
      <c r="E32" s="33">
        <v>4.3</v>
      </c>
      <c r="F32" s="4"/>
      <c r="G32" s="32">
        <f t="shared" si="0"/>
        <v>0</v>
      </c>
      <c r="H32" s="38"/>
      <c r="I32" s="37"/>
    </row>
    <row r="33" spans="1:9" ht="33" customHeight="1">
      <c r="A33" s="36" t="s">
        <v>431</v>
      </c>
      <c r="B33" s="35" t="s">
        <v>554</v>
      </c>
      <c r="C33" s="34" t="s">
        <v>932</v>
      </c>
      <c r="D33" s="33" t="s">
        <v>20</v>
      </c>
      <c r="E33" s="33">
        <v>40</v>
      </c>
      <c r="F33" s="4"/>
      <c r="G33" s="32">
        <f t="shared" si="0"/>
        <v>0</v>
      </c>
      <c r="H33" s="31" t="s">
        <v>434</v>
      </c>
      <c r="I33" s="30">
        <f>ROUND(SUM(G32:G33),2)</f>
        <v>0</v>
      </c>
    </row>
    <row r="34" spans="1:9" ht="33" customHeight="1">
      <c r="A34" s="36" t="s">
        <v>501</v>
      </c>
      <c r="B34" s="35" t="s">
        <v>436</v>
      </c>
      <c r="C34" s="34" t="s">
        <v>449</v>
      </c>
      <c r="D34" s="33" t="s">
        <v>52</v>
      </c>
      <c r="E34" s="33">
        <v>4</v>
      </c>
      <c r="F34" s="4"/>
      <c r="G34" s="32">
        <f t="shared" si="0"/>
        <v>0</v>
      </c>
      <c r="H34" s="38"/>
      <c r="I34" s="37"/>
    </row>
    <row r="35" spans="1:9" ht="33" customHeight="1">
      <c r="A35" s="36" t="s">
        <v>501</v>
      </c>
      <c r="B35" s="35" t="s">
        <v>437</v>
      </c>
      <c r="C35" s="34" t="s">
        <v>952</v>
      </c>
      <c r="D35" s="33" t="s">
        <v>52</v>
      </c>
      <c r="E35" s="33">
        <v>2</v>
      </c>
      <c r="F35" s="4"/>
      <c r="G35" s="32">
        <f t="shared" si="0"/>
        <v>0</v>
      </c>
      <c r="H35" s="38"/>
      <c r="I35" s="37"/>
    </row>
    <row r="36" spans="1:9" ht="33" customHeight="1">
      <c r="A36" s="36" t="s">
        <v>501</v>
      </c>
      <c r="B36" s="35" t="s">
        <v>439</v>
      </c>
      <c r="C36" s="34" t="s">
        <v>953</v>
      </c>
      <c r="D36" s="33" t="s">
        <v>52</v>
      </c>
      <c r="E36" s="33">
        <v>15</v>
      </c>
      <c r="F36" s="4"/>
      <c r="G36" s="32">
        <f t="shared" si="0"/>
        <v>0</v>
      </c>
      <c r="H36" s="38"/>
      <c r="I36" s="37"/>
    </row>
    <row r="37" spans="1:9" ht="33" customHeight="1">
      <c r="A37" s="36" t="s">
        <v>501</v>
      </c>
      <c r="B37" s="35" t="s">
        <v>440</v>
      </c>
      <c r="C37" s="34" t="s">
        <v>486</v>
      </c>
      <c r="D37" s="33" t="s">
        <v>837</v>
      </c>
      <c r="E37" s="33">
        <v>18</v>
      </c>
      <c r="F37" s="4"/>
      <c r="G37" s="32">
        <f t="shared" si="0"/>
        <v>0</v>
      </c>
      <c r="H37" s="31" t="s">
        <v>443</v>
      </c>
      <c r="I37" s="30">
        <f>ROUND(SUM(G34:G37),2)</f>
        <v>0</v>
      </c>
    </row>
    <row r="38" spans="1:9" ht="47.25" customHeight="1">
      <c r="A38" s="36" t="s">
        <v>504</v>
      </c>
      <c r="B38" s="35" t="s">
        <v>445</v>
      </c>
      <c r="C38" s="34" t="s">
        <v>455</v>
      </c>
      <c r="D38" s="33" t="s">
        <v>49</v>
      </c>
      <c r="E38" s="33">
        <v>1</v>
      </c>
      <c r="F38" s="4"/>
      <c r="G38" s="32">
        <f t="shared" si="0"/>
        <v>0</v>
      </c>
      <c r="H38" s="31" t="s">
        <v>452</v>
      </c>
      <c r="I38" s="30">
        <f>ROUND(SUM(G38),2)</f>
        <v>0</v>
      </c>
    </row>
    <row r="39" spans="1:9" ht="71.25" customHeight="1">
      <c r="A39" s="28"/>
      <c r="B39" s="29"/>
      <c r="C39" s="28"/>
      <c r="D39" s="27"/>
      <c r="E39" s="27"/>
      <c r="F39" s="26" t="s">
        <v>600</v>
      </c>
      <c r="G39" s="25">
        <f>SUM(G6:G38)</f>
        <v>0</v>
      </c>
      <c r="H39" s="24"/>
      <c r="I39" s="24"/>
    </row>
  </sheetData>
  <mergeCells count="3">
    <mergeCell ref="A1:G1"/>
    <mergeCell ref="A3:G3"/>
    <mergeCell ref="A4:G4"/>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R21" sqref="R21"/>
    </sheetView>
  </sheetViews>
  <sheetFormatPr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21A6-A335-4DB0-908F-E82825F4AE10}">
  <dimension ref="A1:I57"/>
  <sheetViews>
    <sheetView topLeftCell="E47" zoomScale="70" zoomScaleNormal="70" workbookViewId="0">
      <selection activeCell="A3" sqref="A3:G3"/>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242</v>
      </c>
      <c r="B3" s="453"/>
      <c r="C3" s="453"/>
      <c r="D3" s="453"/>
      <c r="E3" s="453"/>
      <c r="F3" s="453"/>
      <c r="G3" s="453"/>
      <c r="H3" s="45"/>
      <c r="I3" s="45"/>
    </row>
    <row r="4" spans="1:9" ht="33" customHeight="1">
      <c r="A4" s="453" t="s">
        <v>243</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341" t="s">
        <v>246</v>
      </c>
      <c r="C6" s="342" t="s">
        <v>247</v>
      </c>
      <c r="D6" s="343" t="s">
        <v>20</v>
      </c>
      <c r="E6" s="343">
        <v>11</v>
      </c>
      <c r="F6" s="196"/>
      <c r="G6" s="197">
        <f t="shared" ref="G6:G27" si="0">ROUND((E6*F6),2)</f>
        <v>0</v>
      </c>
      <c r="H6" s="46"/>
      <c r="I6" s="46"/>
    </row>
    <row r="7" spans="1:9" ht="33" customHeight="1">
      <c r="A7" s="198" t="s">
        <v>245</v>
      </c>
      <c r="B7" s="77" t="s">
        <v>248</v>
      </c>
      <c r="C7" s="48" t="s">
        <v>249</v>
      </c>
      <c r="D7" s="49" t="s">
        <v>20</v>
      </c>
      <c r="E7" s="49">
        <v>24</v>
      </c>
      <c r="F7" s="42"/>
      <c r="G7" s="169">
        <f t="shared" si="0"/>
        <v>0</v>
      </c>
      <c r="H7" s="46"/>
      <c r="I7" s="46"/>
    </row>
    <row r="8" spans="1:9" ht="33" customHeight="1">
      <c r="A8" s="198" t="s">
        <v>245</v>
      </c>
      <c r="B8" s="77" t="s">
        <v>250</v>
      </c>
      <c r="C8" s="48" t="s">
        <v>251</v>
      </c>
      <c r="D8" s="49" t="s">
        <v>20</v>
      </c>
      <c r="E8" s="49">
        <v>12</v>
      </c>
      <c r="F8" s="42"/>
      <c r="G8" s="169">
        <f t="shared" si="0"/>
        <v>0</v>
      </c>
      <c r="H8" s="46"/>
      <c r="I8" s="46"/>
    </row>
    <row r="9" spans="1:9" ht="33" customHeight="1">
      <c r="A9" s="198" t="s">
        <v>245</v>
      </c>
      <c r="B9" s="77" t="s">
        <v>252</v>
      </c>
      <c r="C9" s="48" t="s">
        <v>253</v>
      </c>
      <c r="D9" s="49" t="s">
        <v>20</v>
      </c>
      <c r="E9" s="49">
        <v>36</v>
      </c>
      <c r="F9" s="42"/>
      <c r="G9" s="169">
        <f t="shared" si="0"/>
        <v>0</v>
      </c>
      <c r="H9" s="46"/>
      <c r="I9" s="46"/>
    </row>
    <row r="10" spans="1:9" ht="33" customHeight="1">
      <c r="A10" s="198" t="s">
        <v>245</v>
      </c>
      <c r="B10" s="77" t="s">
        <v>254</v>
      </c>
      <c r="C10" s="48" t="s">
        <v>255</v>
      </c>
      <c r="D10" s="49" t="s">
        <v>20</v>
      </c>
      <c r="E10" s="49">
        <v>36</v>
      </c>
      <c r="F10" s="42"/>
      <c r="G10" s="169">
        <f t="shared" si="0"/>
        <v>0</v>
      </c>
      <c r="H10" s="46"/>
      <c r="I10" s="46"/>
    </row>
    <row r="11" spans="1:9" ht="33" customHeight="1">
      <c r="A11" s="198" t="s">
        <v>245</v>
      </c>
      <c r="B11" s="77" t="s">
        <v>256</v>
      </c>
      <c r="C11" s="48" t="s">
        <v>257</v>
      </c>
      <c r="D11" s="49" t="s">
        <v>52</v>
      </c>
      <c r="E11" s="49">
        <v>2</v>
      </c>
      <c r="F11" s="42"/>
      <c r="G11" s="169">
        <f t="shared" si="0"/>
        <v>0</v>
      </c>
      <c r="H11" s="46"/>
      <c r="I11" s="46"/>
    </row>
    <row r="12" spans="1:9" ht="33" customHeight="1">
      <c r="A12" s="198" t="s">
        <v>245</v>
      </c>
      <c r="B12" s="77" t="s">
        <v>258</v>
      </c>
      <c r="C12" s="48" t="s">
        <v>259</v>
      </c>
      <c r="D12" s="49" t="s">
        <v>52</v>
      </c>
      <c r="E12" s="49">
        <v>2</v>
      </c>
      <c r="F12" s="42"/>
      <c r="G12" s="169">
        <f t="shared" si="0"/>
        <v>0</v>
      </c>
      <c r="H12" s="46"/>
      <c r="I12" s="46"/>
    </row>
    <row r="13" spans="1:9" ht="33" customHeight="1">
      <c r="A13" s="198" t="s">
        <v>245</v>
      </c>
      <c r="B13" s="77" t="s">
        <v>260</v>
      </c>
      <c r="C13" s="48" t="s">
        <v>261</v>
      </c>
      <c r="D13" s="49" t="s">
        <v>52</v>
      </c>
      <c r="E13" s="49">
        <v>2</v>
      </c>
      <c r="F13" s="42"/>
      <c r="G13" s="169">
        <f t="shared" si="0"/>
        <v>0</v>
      </c>
      <c r="H13" s="46"/>
      <c r="I13" s="46"/>
    </row>
    <row r="14" spans="1:9" ht="33" customHeight="1">
      <c r="A14" s="198" t="s">
        <v>245</v>
      </c>
      <c r="B14" s="77" t="s">
        <v>262</v>
      </c>
      <c r="C14" s="48" t="s">
        <v>263</v>
      </c>
      <c r="D14" s="49" t="s">
        <v>49</v>
      </c>
      <c r="E14" s="49">
        <v>2</v>
      </c>
      <c r="F14" s="42"/>
      <c r="G14" s="169">
        <f t="shared" si="0"/>
        <v>0</v>
      </c>
      <c r="H14" s="46"/>
      <c r="I14" s="46"/>
    </row>
    <row r="15" spans="1:9" ht="33" customHeight="1">
      <c r="A15" s="198" t="s">
        <v>245</v>
      </c>
      <c r="B15" s="77" t="s">
        <v>264</v>
      </c>
      <c r="C15" s="48" t="s">
        <v>265</v>
      </c>
      <c r="D15" s="49" t="s">
        <v>52</v>
      </c>
      <c r="E15" s="49">
        <v>2</v>
      </c>
      <c r="F15" s="42"/>
      <c r="G15" s="169">
        <f t="shared" si="0"/>
        <v>0</v>
      </c>
      <c r="H15" s="46"/>
      <c r="I15" s="46"/>
    </row>
    <row r="16" spans="1:9" ht="33" customHeight="1">
      <c r="A16" s="198" t="s">
        <v>245</v>
      </c>
      <c r="B16" s="77" t="s">
        <v>266</v>
      </c>
      <c r="C16" s="48" t="s">
        <v>267</v>
      </c>
      <c r="D16" s="49" t="s">
        <v>20</v>
      </c>
      <c r="E16" s="49">
        <v>47</v>
      </c>
      <c r="F16" s="42"/>
      <c r="G16" s="169">
        <f t="shared" si="0"/>
        <v>0</v>
      </c>
      <c r="H16" s="46"/>
      <c r="I16" s="46"/>
    </row>
    <row r="17" spans="1:9" ht="33" customHeight="1">
      <c r="A17" s="198" t="s">
        <v>245</v>
      </c>
      <c r="B17" s="77" t="s">
        <v>268</v>
      </c>
      <c r="C17" s="48" t="s">
        <v>269</v>
      </c>
      <c r="D17" s="49" t="s">
        <v>20</v>
      </c>
      <c r="E17" s="49">
        <v>15</v>
      </c>
      <c r="F17" s="42"/>
      <c r="G17" s="169">
        <f t="shared" si="0"/>
        <v>0</v>
      </c>
      <c r="H17" s="46"/>
      <c r="I17" s="46"/>
    </row>
    <row r="18" spans="1:9" ht="33" customHeight="1">
      <c r="A18" s="198" t="s">
        <v>245</v>
      </c>
      <c r="B18" s="77" t="s">
        <v>270</v>
      </c>
      <c r="C18" s="48" t="s">
        <v>271</v>
      </c>
      <c r="D18" s="49" t="s">
        <v>20</v>
      </c>
      <c r="E18" s="49">
        <v>3</v>
      </c>
      <c r="F18" s="42"/>
      <c r="G18" s="169">
        <f t="shared" si="0"/>
        <v>0</v>
      </c>
      <c r="H18" s="46"/>
      <c r="I18" s="46"/>
    </row>
    <row r="19" spans="1:9" ht="33" customHeight="1">
      <c r="A19" s="198" t="s">
        <v>245</v>
      </c>
      <c r="B19" s="77" t="s">
        <v>272</v>
      </c>
      <c r="C19" s="48" t="s">
        <v>273</v>
      </c>
      <c r="D19" s="49" t="s">
        <v>20</v>
      </c>
      <c r="E19" s="49">
        <v>14</v>
      </c>
      <c r="F19" s="42"/>
      <c r="G19" s="169">
        <f t="shared" si="0"/>
        <v>0</v>
      </c>
      <c r="H19" s="46"/>
      <c r="I19" s="46"/>
    </row>
    <row r="20" spans="1:9" ht="33" customHeight="1">
      <c r="A20" s="198" t="s">
        <v>245</v>
      </c>
      <c r="B20" s="77" t="s">
        <v>274</v>
      </c>
      <c r="C20" s="48" t="s">
        <v>275</v>
      </c>
      <c r="D20" s="49" t="s">
        <v>52</v>
      </c>
      <c r="E20" s="49">
        <v>6</v>
      </c>
      <c r="F20" s="42"/>
      <c r="G20" s="169">
        <f t="shared" si="0"/>
        <v>0</v>
      </c>
      <c r="H20" s="46"/>
      <c r="I20" s="46"/>
    </row>
    <row r="21" spans="1:9" ht="33" customHeight="1">
      <c r="A21" s="198" t="s">
        <v>245</v>
      </c>
      <c r="B21" s="77" t="s">
        <v>276</v>
      </c>
      <c r="C21" s="48" t="s">
        <v>56</v>
      </c>
      <c r="D21" s="49" t="s">
        <v>52</v>
      </c>
      <c r="E21" s="49">
        <v>5</v>
      </c>
      <c r="F21" s="42"/>
      <c r="G21" s="169">
        <f t="shared" si="0"/>
        <v>0</v>
      </c>
      <c r="H21" s="46"/>
      <c r="I21" s="46"/>
    </row>
    <row r="22" spans="1:9" ht="33" customHeight="1">
      <c r="A22" s="198" t="s">
        <v>245</v>
      </c>
      <c r="B22" s="77" t="s">
        <v>277</v>
      </c>
      <c r="C22" s="48" t="s">
        <v>278</v>
      </c>
      <c r="D22" s="49" t="s">
        <v>49</v>
      </c>
      <c r="E22" s="49">
        <v>1</v>
      </c>
      <c r="F22" s="42"/>
      <c r="G22" s="169">
        <f t="shared" si="0"/>
        <v>0</v>
      </c>
      <c r="H22" s="46"/>
      <c r="I22" s="46"/>
    </row>
    <row r="23" spans="1:9" ht="33" customHeight="1">
      <c r="A23" s="198" t="s">
        <v>245</v>
      </c>
      <c r="B23" s="77" t="s">
        <v>279</v>
      </c>
      <c r="C23" s="48" t="s">
        <v>280</v>
      </c>
      <c r="D23" s="49" t="s">
        <v>49</v>
      </c>
      <c r="E23" s="49">
        <v>2</v>
      </c>
      <c r="F23" s="42"/>
      <c r="G23" s="169">
        <f t="shared" si="0"/>
        <v>0</v>
      </c>
      <c r="H23" s="46"/>
      <c r="I23" s="46"/>
    </row>
    <row r="24" spans="1:9" ht="33" customHeight="1">
      <c r="A24" s="198" t="s">
        <v>245</v>
      </c>
      <c r="B24" s="77" t="s">
        <v>281</v>
      </c>
      <c r="C24" s="48" t="s">
        <v>60</v>
      </c>
      <c r="D24" s="49" t="s">
        <v>49</v>
      </c>
      <c r="E24" s="49">
        <v>1</v>
      </c>
      <c r="F24" s="42"/>
      <c r="G24" s="169">
        <f t="shared" si="0"/>
        <v>0</v>
      </c>
      <c r="H24" s="46"/>
      <c r="I24" s="46"/>
    </row>
    <row r="25" spans="1:9" ht="33" customHeight="1">
      <c r="A25" s="198" t="s">
        <v>245</v>
      </c>
      <c r="B25" s="77" t="s">
        <v>282</v>
      </c>
      <c r="C25" s="48" t="s">
        <v>283</v>
      </c>
      <c r="D25" s="49" t="s">
        <v>49</v>
      </c>
      <c r="E25" s="49">
        <v>1</v>
      </c>
      <c r="F25" s="42"/>
      <c r="G25" s="169">
        <f t="shared" si="0"/>
        <v>0</v>
      </c>
      <c r="H25" s="46"/>
      <c r="I25" s="46"/>
    </row>
    <row r="26" spans="1:9" ht="33" customHeight="1">
      <c r="A26" s="198" t="s">
        <v>245</v>
      </c>
      <c r="B26" s="77" t="s">
        <v>284</v>
      </c>
      <c r="C26" s="48" t="s">
        <v>285</v>
      </c>
      <c r="D26" s="49" t="s">
        <v>49</v>
      </c>
      <c r="E26" s="49">
        <v>1</v>
      </c>
      <c r="F26" s="42"/>
      <c r="G26" s="169">
        <f t="shared" si="0"/>
        <v>0</v>
      </c>
    </row>
    <row r="27" spans="1:9" ht="33" customHeight="1">
      <c r="A27" s="198" t="s">
        <v>245</v>
      </c>
      <c r="B27" s="77" t="s">
        <v>286</v>
      </c>
      <c r="C27" s="48" t="s">
        <v>287</v>
      </c>
      <c r="D27" s="49" t="s">
        <v>124</v>
      </c>
      <c r="E27" s="50">
        <v>15</v>
      </c>
      <c r="F27" s="42"/>
      <c r="G27" s="169">
        <f t="shared" si="0"/>
        <v>0</v>
      </c>
    </row>
    <row r="28" spans="1:9" ht="33" customHeight="1">
      <c r="A28" s="198" t="s">
        <v>245</v>
      </c>
      <c r="B28" s="77" t="s">
        <v>288</v>
      </c>
      <c r="C28" s="48" t="s">
        <v>289</v>
      </c>
      <c r="D28" s="49" t="s">
        <v>124</v>
      </c>
      <c r="E28" s="50">
        <v>2</v>
      </c>
      <c r="F28" s="4"/>
      <c r="G28" s="169">
        <f>ROUND((E28*F28),2)</f>
        <v>0</v>
      </c>
    </row>
    <row r="29" spans="1:9" ht="33" customHeight="1" thickBot="1">
      <c r="A29" s="198" t="s">
        <v>245</v>
      </c>
      <c r="B29" s="77" t="s">
        <v>290</v>
      </c>
      <c r="C29" s="201" t="s">
        <v>291</v>
      </c>
      <c r="D29" s="202" t="s">
        <v>49</v>
      </c>
      <c r="E29" s="202">
        <v>1</v>
      </c>
      <c r="F29" s="174"/>
      <c r="G29" s="175">
        <f t="shared" ref="G29:G56" si="1">ROUND((E29*F29),2)</f>
        <v>0</v>
      </c>
      <c r="H29" s="71" t="s">
        <v>93</v>
      </c>
      <c r="I29" s="53">
        <f>ROUND(SUM(G6:G29),2)</f>
        <v>0</v>
      </c>
    </row>
    <row r="30" spans="1:9" ht="33" customHeight="1">
      <c r="A30" s="192" t="s">
        <v>292</v>
      </c>
      <c r="B30" s="341" t="s">
        <v>293</v>
      </c>
      <c r="C30" s="342" t="s">
        <v>294</v>
      </c>
      <c r="D30" s="343" t="s">
        <v>49</v>
      </c>
      <c r="E30" s="343">
        <v>1</v>
      </c>
      <c r="F30" s="205"/>
      <c r="G30" s="197">
        <f t="shared" si="1"/>
        <v>0</v>
      </c>
      <c r="H30" s="46"/>
      <c r="I30" s="46"/>
    </row>
    <row r="31" spans="1:9" ht="33" customHeight="1" thickBot="1">
      <c r="A31" s="199" t="s">
        <v>292</v>
      </c>
      <c r="B31" s="344" t="s">
        <v>295</v>
      </c>
      <c r="C31" s="201" t="s">
        <v>296</v>
      </c>
      <c r="D31" s="202" t="s">
        <v>52</v>
      </c>
      <c r="E31" s="202">
        <v>2</v>
      </c>
      <c r="F31" s="174"/>
      <c r="G31" s="175">
        <f t="shared" si="1"/>
        <v>0</v>
      </c>
      <c r="H31" s="71" t="s">
        <v>110</v>
      </c>
      <c r="I31" s="53">
        <f>ROUND(SUM(G30:G31),2)</f>
        <v>0</v>
      </c>
    </row>
    <row r="32" spans="1:9" ht="47.25" customHeight="1">
      <c r="A32" s="192" t="s">
        <v>297</v>
      </c>
      <c r="B32" s="341" t="s">
        <v>298</v>
      </c>
      <c r="C32" s="342" t="s">
        <v>299</v>
      </c>
      <c r="D32" s="343" t="s">
        <v>20</v>
      </c>
      <c r="E32" s="343">
        <v>11</v>
      </c>
      <c r="F32" s="205"/>
      <c r="G32" s="197">
        <f t="shared" si="1"/>
        <v>0</v>
      </c>
      <c r="H32" s="54"/>
      <c r="I32" s="55"/>
    </row>
    <row r="33" spans="1:9" ht="60" customHeight="1">
      <c r="A33" s="198" t="s">
        <v>297</v>
      </c>
      <c r="B33" s="77" t="s">
        <v>300</v>
      </c>
      <c r="C33" s="48" t="s">
        <v>301</v>
      </c>
      <c r="D33" s="49" t="s">
        <v>20</v>
      </c>
      <c r="E33" s="49">
        <v>36</v>
      </c>
      <c r="F33" s="4"/>
      <c r="G33" s="169">
        <f t="shared" si="1"/>
        <v>0</v>
      </c>
      <c r="H33" s="54"/>
      <c r="I33" s="55"/>
    </row>
    <row r="34" spans="1:9" ht="33" customHeight="1">
      <c r="A34" s="207" t="s">
        <v>297</v>
      </c>
      <c r="B34" s="77" t="s">
        <v>302</v>
      </c>
      <c r="C34" s="48" t="s">
        <v>303</v>
      </c>
      <c r="D34" s="49" t="s">
        <v>20</v>
      </c>
      <c r="E34" s="49">
        <v>36</v>
      </c>
      <c r="F34" s="73"/>
      <c r="G34" s="454">
        <f t="shared" si="1"/>
        <v>0</v>
      </c>
      <c r="H34" s="54"/>
      <c r="I34" s="55"/>
    </row>
    <row r="35" spans="1:9" ht="33" customHeight="1">
      <c r="A35" s="207" t="s">
        <v>297</v>
      </c>
      <c r="B35" s="77" t="s">
        <v>304</v>
      </c>
      <c r="C35" s="48" t="s">
        <v>305</v>
      </c>
      <c r="D35" s="49" t="s">
        <v>20</v>
      </c>
      <c r="E35" s="49">
        <v>65</v>
      </c>
      <c r="F35" s="73"/>
      <c r="G35" s="454"/>
      <c r="H35" s="54"/>
      <c r="I35" s="55"/>
    </row>
    <row r="36" spans="1:9" ht="33" customHeight="1">
      <c r="A36" s="207" t="s">
        <v>297</v>
      </c>
      <c r="B36" s="77" t="s">
        <v>306</v>
      </c>
      <c r="C36" s="48" t="s">
        <v>307</v>
      </c>
      <c r="D36" s="49" t="s">
        <v>20</v>
      </c>
      <c r="E36" s="49">
        <v>14</v>
      </c>
      <c r="F36" s="73"/>
      <c r="G36" s="454"/>
      <c r="H36" s="54"/>
      <c r="I36" s="55"/>
    </row>
    <row r="37" spans="1:9" ht="33" customHeight="1">
      <c r="A37" s="207" t="s">
        <v>297</v>
      </c>
      <c r="B37" s="77" t="s">
        <v>308</v>
      </c>
      <c r="C37" s="48" t="s">
        <v>309</v>
      </c>
      <c r="D37" s="49" t="s">
        <v>52</v>
      </c>
      <c r="E37" s="49">
        <v>6</v>
      </c>
      <c r="F37" s="73"/>
      <c r="G37" s="169">
        <f t="shared" si="1"/>
        <v>0</v>
      </c>
      <c r="H37" s="54"/>
      <c r="I37" s="55"/>
    </row>
    <row r="38" spans="1:9" ht="33" customHeight="1">
      <c r="A38" s="207" t="s">
        <v>297</v>
      </c>
      <c r="B38" s="77" t="s">
        <v>310</v>
      </c>
      <c r="C38" s="48" t="s">
        <v>311</v>
      </c>
      <c r="D38" s="49" t="s">
        <v>49</v>
      </c>
      <c r="E38" s="49">
        <v>2</v>
      </c>
      <c r="F38" s="73"/>
      <c r="G38" s="169">
        <f t="shared" si="1"/>
        <v>0</v>
      </c>
      <c r="H38" s="54"/>
      <c r="I38" s="55"/>
    </row>
    <row r="39" spans="1:9" ht="33" customHeight="1">
      <c r="A39" s="207" t="s">
        <v>297</v>
      </c>
      <c r="B39" s="77" t="s">
        <v>312</v>
      </c>
      <c r="C39" s="48" t="s">
        <v>313</v>
      </c>
      <c r="D39" s="49" t="s">
        <v>49</v>
      </c>
      <c r="E39" s="49">
        <v>2</v>
      </c>
      <c r="F39" s="73"/>
      <c r="G39" s="169">
        <f t="shared" si="1"/>
        <v>0</v>
      </c>
    </row>
    <row r="40" spans="1:9" ht="71.25" customHeight="1">
      <c r="A40" s="207" t="s">
        <v>297</v>
      </c>
      <c r="B40" s="77" t="s">
        <v>314</v>
      </c>
      <c r="C40" s="48" t="s">
        <v>315</v>
      </c>
      <c r="D40" s="49" t="s">
        <v>52</v>
      </c>
      <c r="E40" s="49">
        <v>2</v>
      </c>
      <c r="F40" s="73"/>
      <c r="G40" s="169">
        <f t="shared" si="1"/>
        <v>0</v>
      </c>
    </row>
    <row r="41" spans="1:9" ht="30" customHeight="1">
      <c r="A41" s="455" t="s">
        <v>297</v>
      </c>
      <c r="B41" s="458" t="s">
        <v>316</v>
      </c>
      <c r="C41" s="48" t="s">
        <v>317</v>
      </c>
      <c r="D41" s="459" t="s">
        <v>49</v>
      </c>
      <c r="E41" s="459">
        <v>2</v>
      </c>
      <c r="F41" s="460"/>
      <c r="G41" s="463">
        <f t="shared" si="1"/>
        <v>0</v>
      </c>
    </row>
    <row r="42" spans="1:9" ht="30" customHeight="1">
      <c r="A42" s="456"/>
      <c r="B42" s="458"/>
      <c r="C42" s="48" t="s">
        <v>318</v>
      </c>
      <c r="D42" s="459"/>
      <c r="E42" s="459"/>
      <c r="F42" s="461"/>
      <c r="G42" s="464"/>
    </row>
    <row r="43" spans="1:9" ht="30" customHeight="1">
      <c r="A43" s="457"/>
      <c r="B43" s="458"/>
      <c r="C43" s="48" t="s">
        <v>319</v>
      </c>
      <c r="D43" s="459"/>
      <c r="E43" s="459"/>
      <c r="F43" s="462"/>
      <c r="G43" s="465"/>
    </row>
    <row r="44" spans="1:9" ht="30" customHeight="1">
      <c r="A44" s="455" t="s">
        <v>297</v>
      </c>
      <c r="B44" s="458" t="s">
        <v>320</v>
      </c>
      <c r="C44" s="48" t="s">
        <v>321</v>
      </c>
      <c r="D44" s="459" t="s">
        <v>49</v>
      </c>
      <c r="E44" s="459">
        <v>1</v>
      </c>
      <c r="F44" s="466"/>
      <c r="G44" s="463">
        <f t="shared" si="1"/>
        <v>0</v>
      </c>
    </row>
    <row r="45" spans="1:9" ht="30" customHeight="1">
      <c r="A45" s="456"/>
      <c r="B45" s="458"/>
      <c r="C45" s="48" t="s">
        <v>322</v>
      </c>
      <c r="D45" s="459"/>
      <c r="E45" s="459"/>
      <c r="F45" s="467"/>
      <c r="G45" s="464"/>
    </row>
    <row r="46" spans="1:9" ht="30" customHeight="1">
      <c r="A46" s="456"/>
      <c r="B46" s="458"/>
      <c r="C46" s="48" t="s">
        <v>323</v>
      </c>
      <c r="D46" s="459"/>
      <c r="E46" s="459"/>
      <c r="F46" s="467"/>
      <c r="G46" s="464"/>
    </row>
    <row r="47" spans="1:9" ht="30" customHeight="1">
      <c r="A47" s="456"/>
      <c r="B47" s="458"/>
      <c r="C47" s="48" t="s">
        <v>324</v>
      </c>
      <c r="D47" s="459"/>
      <c r="E47" s="459"/>
      <c r="F47" s="467"/>
      <c r="G47" s="464"/>
    </row>
    <row r="48" spans="1:9" ht="30" customHeight="1">
      <c r="A48" s="456"/>
      <c r="B48" s="458"/>
      <c r="C48" s="48" t="s">
        <v>325</v>
      </c>
      <c r="D48" s="459"/>
      <c r="E48" s="459"/>
      <c r="F48" s="467"/>
      <c r="G48" s="464"/>
    </row>
    <row r="49" spans="1:9" ht="30" customHeight="1">
      <c r="A49" s="457"/>
      <c r="B49" s="458"/>
      <c r="C49" s="48" t="s">
        <v>326</v>
      </c>
      <c r="D49" s="459"/>
      <c r="E49" s="459"/>
      <c r="F49" s="468"/>
      <c r="G49" s="465"/>
    </row>
    <row r="50" spans="1:9" ht="30" customHeight="1">
      <c r="A50" s="455" t="s">
        <v>297</v>
      </c>
      <c r="B50" s="458" t="s">
        <v>327</v>
      </c>
      <c r="C50" s="48" t="s">
        <v>328</v>
      </c>
      <c r="D50" s="459" t="s">
        <v>49</v>
      </c>
      <c r="E50" s="459">
        <v>2</v>
      </c>
      <c r="F50" s="466"/>
      <c r="G50" s="463">
        <f t="shared" si="1"/>
        <v>0</v>
      </c>
    </row>
    <row r="51" spans="1:9" ht="30" customHeight="1">
      <c r="A51" s="456"/>
      <c r="B51" s="458"/>
      <c r="C51" s="48" t="s">
        <v>329</v>
      </c>
      <c r="D51" s="459"/>
      <c r="E51" s="459"/>
      <c r="F51" s="467"/>
      <c r="G51" s="464"/>
    </row>
    <row r="52" spans="1:9" ht="30" customHeight="1">
      <c r="A52" s="456"/>
      <c r="B52" s="458"/>
      <c r="C52" s="48" t="s">
        <v>323</v>
      </c>
      <c r="D52" s="459"/>
      <c r="E52" s="459"/>
      <c r="F52" s="467"/>
      <c r="G52" s="464"/>
    </row>
    <row r="53" spans="1:9" ht="30" customHeight="1">
      <c r="A53" s="456"/>
      <c r="B53" s="458"/>
      <c r="C53" s="48" t="s">
        <v>324</v>
      </c>
      <c r="D53" s="459"/>
      <c r="E53" s="459"/>
      <c r="F53" s="467"/>
      <c r="G53" s="464"/>
    </row>
    <row r="54" spans="1:9" ht="30" customHeight="1">
      <c r="A54" s="456"/>
      <c r="B54" s="458"/>
      <c r="C54" s="48" t="s">
        <v>330</v>
      </c>
      <c r="D54" s="459"/>
      <c r="E54" s="459"/>
      <c r="F54" s="467"/>
      <c r="G54" s="464"/>
    </row>
    <row r="55" spans="1:9" ht="30" customHeight="1">
      <c r="A55" s="457"/>
      <c r="B55" s="458"/>
      <c r="C55" s="48" t="s">
        <v>326</v>
      </c>
      <c r="D55" s="459"/>
      <c r="E55" s="459"/>
      <c r="F55" s="468"/>
      <c r="G55" s="465"/>
    </row>
    <row r="56" spans="1:9" ht="28.2" thickBot="1">
      <c r="A56" s="353" t="s">
        <v>297</v>
      </c>
      <c r="B56" s="344" t="s">
        <v>331</v>
      </c>
      <c r="C56" s="201" t="s">
        <v>332</v>
      </c>
      <c r="D56" s="202" t="s">
        <v>52</v>
      </c>
      <c r="E56" s="202">
        <v>1</v>
      </c>
      <c r="F56" s="187"/>
      <c r="G56" s="175">
        <f t="shared" si="1"/>
        <v>0</v>
      </c>
      <c r="H56" s="71" t="s">
        <v>333</v>
      </c>
      <c r="I56" s="53">
        <f>ROUND(SUM(G32:G56),2)</f>
        <v>0</v>
      </c>
    </row>
    <row r="57" spans="1:9" ht="41.4">
      <c r="F57" s="26" t="s">
        <v>334</v>
      </c>
      <c r="G57" s="25">
        <f>SUM(G6:G56)</f>
        <v>0</v>
      </c>
    </row>
  </sheetData>
  <mergeCells count="22">
    <mergeCell ref="G50:G55"/>
    <mergeCell ref="A44:A49"/>
    <mergeCell ref="B44:B49"/>
    <mergeCell ref="D44:D49"/>
    <mergeCell ref="E44:E49"/>
    <mergeCell ref="F44:F49"/>
    <mergeCell ref="G44:G49"/>
    <mergeCell ref="A50:A55"/>
    <mergeCell ref="B50:B55"/>
    <mergeCell ref="D50:D55"/>
    <mergeCell ref="E50:E55"/>
    <mergeCell ref="F50:F55"/>
    <mergeCell ref="A1:G1"/>
    <mergeCell ref="A3:G3"/>
    <mergeCell ref="A4:G4"/>
    <mergeCell ref="G34:G36"/>
    <mergeCell ref="A41:A43"/>
    <mergeCell ref="B41:B43"/>
    <mergeCell ref="D41:D43"/>
    <mergeCell ref="E41:E43"/>
    <mergeCell ref="F41:F43"/>
    <mergeCell ref="G41:G4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50FB-ADE6-4DB4-869B-4560E38F5F8A}">
  <dimension ref="A1:I59"/>
  <sheetViews>
    <sheetView topLeftCell="E43" zoomScale="70" zoomScaleNormal="70" workbookViewId="0">
      <selection activeCell="H63" sqref="H63"/>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335</v>
      </c>
      <c r="B3" s="453"/>
      <c r="C3" s="453"/>
      <c r="D3" s="453"/>
      <c r="E3" s="453"/>
      <c r="F3" s="453"/>
      <c r="G3" s="453"/>
      <c r="H3" s="45"/>
      <c r="I3" s="45"/>
    </row>
    <row r="4" spans="1:9" ht="33" customHeight="1">
      <c r="A4" s="453" t="s">
        <v>336</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341" t="s">
        <v>246</v>
      </c>
      <c r="C6" s="342" t="s">
        <v>247</v>
      </c>
      <c r="D6" s="343" t="s">
        <v>20</v>
      </c>
      <c r="E6" s="343">
        <v>12</v>
      </c>
      <c r="F6" s="196"/>
      <c r="G6" s="197">
        <f t="shared" ref="G6:G27" si="0">ROUND((E6*F6),2)</f>
        <v>0</v>
      </c>
      <c r="H6" s="46"/>
      <c r="I6" s="46"/>
    </row>
    <row r="7" spans="1:9" ht="33" customHeight="1">
      <c r="A7" s="198" t="s">
        <v>245</v>
      </c>
      <c r="B7" s="77" t="s">
        <v>248</v>
      </c>
      <c r="C7" s="48" t="s">
        <v>249</v>
      </c>
      <c r="D7" s="49" t="s">
        <v>20</v>
      </c>
      <c r="E7" s="49">
        <v>21</v>
      </c>
      <c r="F7" s="42"/>
      <c r="G7" s="169">
        <f t="shared" si="0"/>
        <v>0</v>
      </c>
      <c r="H7" s="46"/>
      <c r="I7" s="46"/>
    </row>
    <row r="8" spans="1:9" ht="33" customHeight="1">
      <c r="A8" s="198" t="s">
        <v>245</v>
      </c>
      <c r="B8" s="77" t="s">
        <v>250</v>
      </c>
      <c r="C8" s="48" t="s">
        <v>251</v>
      </c>
      <c r="D8" s="49" t="s">
        <v>20</v>
      </c>
      <c r="E8" s="49">
        <v>11</v>
      </c>
      <c r="F8" s="42"/>
      <c r="G8" s="169">
        <f t="shared" si="0"/>
        <v>0</v>
      </c>
      <c r="H8" s="46"/>
      <c r="I8" s="46"/>
    </row>
    <row r="9" spans="1:9" ht="33" customHeight="1">
      <c r="A9" s="198" t="s">
        <v>245</v>
      </c>
      <c r="B9" s="77" t="s">
        <v>252</v>
      </c>
      <c r="C9" s="48" t="s">
        <v>253</v>
      </c>
      <c r="D9" s="49" t="s">
        <v>20</v>
      </c>
      <c r="E9" s="49">
        <v>32</v>
      </c>
      <c r="F9" s="42"/>
      <c r="G9" s="169">
        <f t="shared" si="0"/>
        <v>0</v>
      </c>
      <c r="H9" s="46"/>
      <c r="I9" s="46"/>
    </row>
    <row r="10" spans="1:9" ht="33" customHeight="1">
      <c r="A10" s="198" t="s">
        <v>245</v>
      </c>
      <c r="B10" s="77" t="s">
        <v>254</v>
      </c>
      <c r="C10" s="48" t="s">
        <v>255</v>
      </c>
      <c r="D10" s="49" t="s">
        <v>20</v>
      </c>
      <c r="E10" s="49">
        <v>32</v>
      </c>
      <c r="F10" s="42"/>
      <c r="G10" s="169">
        <f t="shared" si="0"/>
        <v>0</v>
      </c>
      <c r="H10" s="46"/>
      <c r="I10" s="46"/>
    </row>
    <row r="11" spans="1:9" ht="33" customHeight="1">
      <c r="A11" s="198" t="s">
        <v>245</v>
      </c>
      <c r="B11" s="77" t="s">
        <v>256</v>
      </c>
      <c r="C11" s="48" t="s">
        <v>257</v>
      </c>
      <c r="D11" s="49" t="s">
        <v>52</v>
      </c>
      <c r="E11" s="49">
        <v>2</v>
      </c>
      <c r="F11" s="42"/>
      <c r="G11" s="169">
        <f t="shared" si="0"/>
        <v>0</v>
      </c>
      <c r="H11" s="46"/>
      <c r="I11" s="46"/>
    </row>
    <row r="12" spans="1:9" ht="33" customHeight="1">
      <c r="A12" s="198" t="s">
        <v>245</v>
      </c>
      <c r="B12" s="77" t="s">
        <v>258</v>
      </c>
      <c r="C12" s="48" t="s">
        <v>259</v>
      </c>
      <c r="D12" s="49" t="s">
        <v>52</v>
      </c>
      <c r="E12" s="49">
        <v>2</v>
      </c>
      <c r="F12" s="42"/>
      <c r="G12" s="169">
        <f t="shared" si="0"/>
        <v>0</v>
      </c>
      <c r="H12" s="46"/>
      <c r="I12" s="46"/>
    </row>
    <row r="13" spans="1:9" ht="33" customHeight="1">
      <c r="A13" s="198" t="s">
        <v>245</v>
      </c>
      <c r="B13" s="77" t="s">
        <v>260</v>
      </c>
      <c r="C13" s="48" t="s">
        <v>261</v>
      </c>
      <c r="D13" s="49" t="s">
        <v>52</v>
      </c>
      <c r="E13" s="49">
        <v>2</v>
      </c>
      <c r="F13" s="42"/>
      <c r="G13" s="169">
        <f t="shared" si="0"/>
        <v>0</v>
      </c>
      <c r="H13" s="46"/>
      <c r="I13" s="46"/>
    </row>
    <row r="14" spans="1:9" ht="33" customHeight="1">
      <c r="A14" s="198" t="s">
        <v>245</v>
      </c>
      <c r="B14" s="77" t="s">
        <v>262</v>
      </c>
      <c r="C14" s="48" t="s">
        <v>263</v>
      </c>
      <c r="D14" s="49" t="s">
        <v>49</v>
      </c>
      <c r="E14" s="49">
        <v>2</v>
      </c>
      <c r="F14" s="42"/>
      <c r="G14" s="169">
        <f t="shared" si="0"/>
        <v>0</v>
      </c>
      <c r="H14" s="46"/>
      <c r="I14" s="46"/>
    </row>
    <row r="15" spans="1:9" ht="33" customHeight="1">
      <c r="A15" s="198" t="s">
        <v>245</v>
      </c>
      <c r="B15" s="77" t="s">
        <v>264</v>
      </c>
      <c r="C15" s="48" t="s">
        <v>265</v>
      </c>
      <c r="D15" s="49" t="s">
        <v>52</v>
      </c>
      <c r="E15" s="49">
        <v>2</v>
      </c>
      <c r="F15" s="42"/>
      <c r="G15" s="169">
        <f t="shared" si="0"/>
        <v>0</v>
      </c>
      <c r="H15" s="46"/>
      <c r="I15" s="46"/>
    </row>
    <row r="16" spans="1:9" ht="33" customHeight="1">
      <c r="A16" s="198" t="s">
        <v>245</v>
      </c>
      <c r="B16" s="77" t="s">
        <v>266</v>
      </c>
      <c r="C16" s="48" t="s">
        <v>267</v>
      </c>
      <c r="D16" s="49" t="s">
        <v>20</v>
      </c>
      <c r="E16" s="49">
        <v>44</v>
      </c>
      <c r="F16" s="42"/>
      <c r="G16" s="169">
        <f t="shared" si="0"/>
        <v>0</v>
      </c>
      <c r="H16" s="46"/>
      <c r="I16" s="46"/>
    </row>
    <row r="17" spans="1:9" ht="33" customHeight="1">
      <c r="A17" s="198" t="s">
        <v>245</v>
      </c>
      <c r="B17" s="77" t="s">
        <v>268</v>
      </c>
      <c r="C17" s="48" t="s">
        <v>269</v>
      </c>
      <c r="D17" s="49" t="s">
        <v>20</v>
      </c>
      <c r="E17" s="49">
        <v>9</v>
      </c>
      <c r="F17" s="42"/>
      <c r="G17" s="169">
        <f t="shared" si="0"/>
        <v>0</v>
      </c>
      <c r="H17" s="46"/>
      <c r="I17" s="46"/>
    </row>
    <row r="18" spans="1:9" ht="33" customHeight="1">
      <c r="A18" s="198" t="s">
        <v>245</v>
      </c>
      <c r="B18" s="77" t="s">
        <v>270</v>
      </c>
      <c r="C18" s="48" t="s">
        <v>271</v>
      </c>
      <c r="D18" s="49" t="s">
        <v>20</v>
      </c>
      <c r="E18" s="49">
        <v>3</v>
      </c>
      <c r="F18" s="42"/>
      <c r="G18" s="169">
        <f t="shared" si="0"/>
        <v>0</v>
      </c>
      <c r="H18" s="46"/>
      <c r="I18" s="46"/>
    </row>
    <row r="19" spans="1:9" ht="33" customHeight="1">
      <c r="A19" s="198" t="s">
        <v>245</v>
      </c>
      <c r="B19" s="77" t="s">
        <v>272</v>
      </c>
      <c r="C19" s="48" t="s">
        <v>273</v>
      </c>
      <c r="D19" s="49" t="s">
        <v>20</v>
      </c>
      <c r="E19" s="49">
        <v>14</v>
      </c>
      <c r="F19" s="42"/>
      <c r="G19" s="169">
        <f t="shared" si="0"/>
        <v>0</v>
      </c>
      <c r="H19" s="46"/>
      <c r="I19" s="46"/>
    </row>
    <row r="20" spans="1:9" ht="33" customHeight="1">
      <c r="A20" s="198" t="s">
        <v>245</v>
      </c>
      <c r="B20" s="77" t="s">
        <v>274</v>
      </c>
      <c r="C20" s="48" t="s">
        <v>275</v>
      </c>
      <c r="D20" s="49" t="s">
        <v>52</v>
      </c>
      <c r="E20" s="49">
        <v>6</v>
      </c>
      <c r="F20" s="42"/>
      <c r="G20" s="169">
        <f t="shared" si="0"/>
        <v>0</v>
      </c>
      <c r="H20" s="46"/>
      <c r="I20" s="46"/>
    </row>
    <row r="21" spans="1:9" ht="33" customHeight="1">
      <c r="A21" s="198" t="s">
        <v>245</v>
      </c>
      <c r="B21" s="77" t="s">
        <v>276</v>
      </c>
      <c r="C21" s="48" t="s">
        <v>56</v>
      </c>
      <c r="D21" s="49" t="s">
        <v>52</v>
      </c>
      <c r="E21" s="49">
        <v>5</v>
      </c>
      <c r="F21" s="42"/>
      <c r="G21" s="169">
        <f t="shared" si="0"/>
        <v>0</v>
      </c>
      <c r="H21" s="46"/>
      <c r="I21" s="46"/>
    </row>
    <row r="22" spans="1:9" ht="33" customHeight="1">
      <c r="A22" s="198" t="s">
        <v>245</v>
      </c>
      <c r="B22" s="77" t="s">
        <v>277</v>
      </c>
      <c r="C22" s="48" t="s">
        <v>278</v>
      </c>
      <c r="D22" s="49" t="s">
        <v>49</v>
      </c>
      <c r="E22" s="49">
        <v>1</v>
      </c>
      <c r="F22" s="42"/>
      <c r="G22" s="169">
        <f t="shared" si="0"/>
        <v>0</v>
      </c>
      <c r="H22" s="46"/>
      <c r="I22" s="46"/>
    </row>
    <row r="23" spans="1:9" ht="33" customHeight="1">
      <c r="A23" s="198" t="s">
        <v>245</v>
      </c>
      <c r="B23" s="77" t="s">
        <v>279</v>
      </c>
      <c r="C23" s="48" t="s">
        <v>280</v>
      </c>
      <c r="D23" s="49" t="s">
        <v>49</v>
      </c>
      <c r="E23" s="49">
        <v>2</v>
      </c>
      <c r="F23" s="42"/>
      <c r="G23" s="169">
        <f t="shared" si="0"/>
        <v>0</v>
      </c>
      <c r="H23" s="46"/>
      <c r="I23" s="46"/>
    </row>
    <row r="24" spans="1:9" ht="33" customHeight="1">
      <c r="A24" s="198" t="s">
        <v>245</v>
      </c>
      <c r="B24" s="77" t="s">
        <v>281</v>
      </c>
      <c r="C24" s="48" t="s">
        <v>60</v>
      </c>
      <c r="D24" s="49" t="s">
        <v>49</v>
      </c>
      <c r="E24" s="49">
        <v>1</v>
      </c>
      <c r="F24" s="42"/>
      <c r="G24" s="169">
        <f t="shared" si="0"/>
        <v>0</v>
      </c>
      <c r="H24" s="46"/>
      <c r="I24" s="46"/>
    </row>
    <row r="25" spans="1:9" ht="33" customHeight="1">
      <c r="A25" s="198" t="s">
        <v>245</v>
      </c>
      <c r="B25" s="77" t="s">
        <v>282</v>
      </c>
      <c r="C25" s="48" t="s">
        <v>283</v>
      </c>
      <c r="D25" s="49" t="s">
        <v>49</v>
      </c>
      <c r="E25" s="49">
        <v>1</v>
      </c>
      <c r="F25" s="42"/>
      <c r="G25" s="169">
        <f t="shared" si="0"/>
        <v>0</v>
      </c>
      <c r="H25" s="46"/>
      <c r="I25" s="46"/>
    </row>
    <row r="26" spans="1:9" ht="33" customHeight="1">
      <c r="A26" s="198" t="s">
        <v>245</v>
      </c>
      <c r="B26" s="77" t="s">
        <v>284</v>
      </c>
      <c r="C26" s="48" t="s">
        <v>285</v>
      </c>
      <c r="D26" s="49" t="s">
        <v>49</v>
      </c>
      <c r="E26" s="49">
        <v>1</v>
      </c>
      <c r="F26" s="42"/>
      <c r="G26" s="169">
        <f t="shared" si="0"/>
        <v>0</v>
      </c>
    </row>
    <row r="27" spans="1:9" ht="33" customHeight="1">
      <c r="A27" s="198" t="s">
        <v>245</v>
      </c>
      <c r="B27" s="77" t="s">
        <v>286</v>
      </c>
      <c r="C27" s="48" t="s">
        <v>287</v>
      </c>
      <c r="D27" s="49" t="s">
        <v>124</v>
      </c>
      <c r="E27" s="50">
        <v>15</v>
      </c>
      <c r="F27" s="42"/>
      <c r="G27" s="169">
        <f t="shared" si="0"/>
        <v>0</v>
      </c>
    </row>
    <row r="28" spans="1:9" ht="33" customHeight="1" thickBot="1">
      <c r="A28" s="198" t="s">
        <v>245</v>
      </c>
      <c r="B28" s="77" t="s">
        <v>288</v>
      </c>
      <c r="C28" s="201" t="s">
        <v>291</v>
      </c>
      <c r="D28" s="202" t="s">
        <v>49</v>
      </c>
      <c r="E28" s="202">
        <v>1</v>
      </c>
      <c r="F28" s="174"/>
      <c r="G28" s="175">
        <f>ROUND((E28*F28),2)</f>
        <v>0</v>
      </c>
      <c r="H28" s="71" t="s">
        <v>93</v>
      </c>
      <c r="I28" s="53">
        <f>ROUND(SUM(G6:G28),2)</f>
        <v>0</v>
      </c>
    </row>
    <row r="29" spans="1:9" ht="33" customHeight="1" thickBot="1">
      <c r="A29" s="285" t="s">
        <v>337</v>
      </c>
      <c r="B29" s="369" t="s">
        <v>293</v>
      </c>
      <c r="C29" s="358" t="s">
        <v>338</v>
      </c>
      <c r="D29" s="359" t="s">
        <v>49</v>
      </c>
      <c r="E29" s="359">
        <v>1</v>
      </c>
      <c r="F29" s="360"/>
      <c r="G29" s="361">
        <f t="shared" ref="G29:G58" si="1">ROUND((E29*F29),2)</f>
        <v>0</v>
      </c>
      <c r="H29" s="71" t="s">
        <v>110</v>
      </c>
      <c r="I29" s="53">
        <f>ROUND(SUM(G29),2)</f>
        <v>0</v>
      </c>
    </row>
    <row r="30" spans="1:9" ht="33" customHeight="1">
      <c r="A30" s="192" t="s">
        <v>339</v>
      </c>
      <c r="B30" s="341" t="s">
        <v>298</v>
      </c>
      <c r="C30" s="342" t="s">
        <v>340</v>
      </c>
      <c r="D30" s="343" t="s">
        <v>49</v>
      </c>
      <c r="E30" s="343">
        <v>1</v>
      </c>
      <c r="F30" s="205"/>
      <c r="G30" s="197">
        <f t="shared" si="1"/>
        <v>0</v>
      </c>
      <c r="H30" s="46"/>
      <c r="I30" s="46"/>
    </row>
    <row r="31" spans="1:9" ht="33" customHeight="1" thickBot="1">
      <c r="A31" s="199" t="s">
        <v>339</v>
      </c>
      <c r="B31" s="344" t="s">
        <v>300</v>
      </c>
      <c r="C31" s="201" t="s">
        <v>296</v>
      </c>
      <c r="D31" s="202" t="s">
        <v>52</v>
      </c>
      <c r="E31" s="202">
        <v>2</v>
      </c>
      <c r="F31" s="174"/>
      <c r="G31" s="175">
        <f t="shared" si="1"/>
        <v>0</v>
      </c>
      <c r="H31" s="71" t="s">
        <v>333</v>
      </c>
      <c r="I31" s="53">
        <f>ROUND(SUM(G30:G31),2)</f>
        <v>0</v>
      </c>
    </row>
    <row r="32" spans="1:9" ht="60" customHeight="1">
      <c r="A32" s="192" t="s">
        <v>341</v>
      </c>
      <c r="B32" s="341" t="s">
        <v>342</v>
      </c>
      <c r="C32" s="342" t="s">
        <v>299</v>
      </c>
      <c r="D32" s="343" t="s">
        <v>20</v>
      </c>
      <c r="E32" s="343">
        <v>12</v>
      </c>
      <c r="F32" s="205"/>
      <c r="G32" s="197">
        <f t="shared" si="1"/>
        <v>0</v>
      </c>
      <c r="H32" s="54"/>
      <c r="I32" s="55"/>
    </row>
    <row r="33" spans="1:9" ht="33" customHeight="1">
      <c r="A33" s="198" t="s">
        <v>341</v>
      </c>
      <c r="B33" s="77" t="s">
        <v>343</v>
      </c>
      <c r="C33" s="48" t="s">
        <v>301</v>
      </c>
      <c r="D33" s="49" t="s">
        <v>20</v>
      </c>
      <c r="E33" s="49">
        <v>32</v>
      </c>
      <c r="F33" s="73"/>
      <c r="G33" s="169">
        <f t="shared" si="1"/>
        <v>0</v>
      </c>
      <c r="H33" s="54"/>
      <c r="I33" s="55"/>
    </row>
    <row r="34" spans="1:9" ht="33" customHeight="1">
      <c r="A34" s="198" t="s">
        <v>341</v>
      </c>
      <c r="B34" s="77" t="s">
        <v>344</v>
      </c>
      <c r="C34" s="48" t="s">
        <v>303</v>
      </c>
      <c r="D34" s="49" t="s">
        <v>20</v>
      </c>
      <c r="E34" s="49">
        <v>32</v>
      </c>
      <c r="F34" s="73"/>
      <c r="G34" s="169">
        <f t="shared" si="1"/>
        <v>0</v>
      </c>
      <c r="H34" s="54"/>
      <c r="I34" s="55"/>
    </row>
    <row r="35" spans="1:9" ht="33" customHeight="1">
      <c r="A35" s="198" t="s">
        <v>341</v>
      </c>
      <c r="B35" s="77" t="s">
        <v>345</v>
      </c>
      <c r="C35" s="48" t="s">
        <v>305</v>
      </c>
      <c r="D35" s="49" t="s">
        <v>20</v>
      </c>
      <c r="E35" s="49">
        <v>66</v>
      </c>
      <c r="F35" s="73"/>
      <c r="G35" s="169">
        <f t="shared" si="1"/>
        <v>0</v>
      </c>
      <c r="H35" s="54"/>
      <c r="I35" s="55"/>
    </row>
    <row r="36" spans="1:9" ht="33" customHeight="1">
      <c r="A36" s="198" t="s">
        <v>341</v>
      </c>
      <c r="B36" s="77" t="s">
        <v>346</v>
      </c>
      <c r="C36" s="48" t="s">
        <v>307</v>
      </c>
      <c r="D36" s="49" t="s">
        <v>20</v>
      </c>
      <c r="E36" s="49">
        <v>14</v>
      </c>
      <c r="F36" s="73"/>
      <c r="G36" s="169">
        <f t="shared" si="1"/>
        <v>0</v>
      </c>
      <c r="H36" s="54"/>
      <c r="I36" s="55"/>
    </row>
    <row r="37" spans="1:9" ht="33" customHeight="1">
      <c r="A37" s="198" t="s">
        <v>341</v>
      </c>
      <c r="B37" s="77" t="s">
        <v>347</v>
      </c>
      <c r="C37" s="48" t="s">
        <v>309</v>
      </c>
      <c r="D37" s="49" t="s">
        <v>52</v>
      </c>
      <c r="E37" s="49">
        <v>6</v>
      </c>
      <c r="F37" s="73"/>
      <c r="G37" s="169">
        <f t="shared" si="1"/>
        <v>0</v>
      </c>
      <c r="H37" s="54"/>
      <c r="I37" s="55"/>
    </row>
    <row r="38" spans="1:9" ht="33" customHeight="1">
      <c r="A38" s="198" t="s">
        <v>341</v>
      </c>
      <c r="B38" s="77" t="s">
        <v>348</v>
      </c>
      <c r="C38" s="48" t="s">
        <v>311</v>
      </c>
      <c r="D38" s="49" t="s">
        <v>49</v>
      </c>
      <c r="E38" s="49">
        <v>2</v>
      </c>
      <c r="F38" s="73"/>
      <c r="G38" s="169">
        <f t="shared" si="1"/>
        <v>0</v>
      </c>
    </row>
    <row r="39" spans="1:9" ht="22.5" customHeight="1">
      <c r="A39" s="198" t="s">
        <v>341</v>
      </c>
      <c r="B39" s="77" t="s">
        <v>349</v>
      </c>
      <c r="C39" s="48" t="s">
        <v>313</v>
      </c>
      <c r="D39" s="49" t="s">
        <v>49</v>
      </c>
      <c r="E39" s="49">
        <v>2</v>
      </c>
      <c r="F39" s="73"/>
      <c r="G39" s="169">
        <f t="shared" si="1"/>
        <v>0</v>
      </c>
    </row>
    <row r="40" spans="1:9">
      <c r="A40" s="198" t="s">
        <v>341</v>
      </c>
      <c r="B40" s="77" t="s">
        <v>350</v>
      </c>
      <c r="C40" s="48" t="s">
        <v>315</v>
      </c>
      <c r="D40" s="49" t="s">
        <v>52</v>
      </c>
      <c r="E40" s="49">
        <v>2</v>
      </c>
      <c r="F40" s="73"/>
      <c r="G40" s="169">
        <f t="shared" si="1"/>
        <v>0</v>
      </c>
    </row>
    <row r="41" spans="1:9" ht="30" customHeight="1">
      <c r="A41" s="455" t="s">
        <v>341</v>
      </c>
      <c r="B41" s="458" t="s">
        <v>351</v>
      </c>
      <c r="C41" s="48" t="s">
        <v>317</v>
      </c>
      <c r="D41" s="459" t="s">
        <v>49</v>
      </c>
      <c r="E41" s="459">
        <v>2</v>
      </c>
      <c r="F41" s="73"/>
      <c r="G41" s="463">
        <f t="shared" si="1"/>
        <v>0</v>
      </c>
      <c r="H41" s="17"/>
    </row>
    <row r="42" spans="1:9" ht="30" customHeight="1">
      <c r="A42" s="456"/>
      <c r="B42" s="458"/>
      <c r="C42" s="48" t="s">
        <v>318</v>
      </c>
      <c r="D42" s="459"/>
      <c r="E42" s="459"/>
      <c r="F42" s="78"/>
      <c r="G42" s="464"/>
    </row>
    <row r="43" spans="1:9" ht="30" customHeight="1">
      <c r="A43" s="457"/>
      <c r="B43" s="458"/>
      <c r="C43" s="48" t="s">
        <v>319</v>
      </c>
      <c r="D43" s="459"/>
      <c r="E43" s="459"/>
      <c r="F43" s="78"/>
      <c r="G43" s="465"/>
    </row>
    <row r="44" spans="1:9" ht="30" customHeight="1">
      <c r="A44" s="455" t="s">
        <v>341</v>
      </c>
      <c r="B44" s="458" t="s">
        <v>352</v>
      </c>
      <c r="C44" s="48" t="s">
        <v>321</v>
      </c>
      <c r="D44" s="459" t="s">
        <v>49</v>
      </c>
      <c r="E44" s="459">
        <v>1</v>
      </c>
      <c r="F44" s="78"/>
      <c r="G44" s="463">
        <f t="shared" si="1"/>
        <v>0</v>
      </c>
    </row>
    <row r="45" spans="1:9" ht="30" customHeight="1">
      <c r="A45" s="456"/>
      <c r="B45" s="458"/>
      <c r="C45" s="48" t="s">
        <v>322</v>
      </c>
      <c r="D45" s="459"/>
      <c r="E45" s="459"/>
      <c r="F45" s="78"/>
      <c r="G45" s="464"/>
    </row>
    <row r="46" spans="1:9" ht="30" customHeight="1">
      <c r="A46" s="456"/>
      <c r="B46" s="458"/>
      <c r="C46" s="48" t="s">
        <v>323</v>
      </c>
      <c r="D46" s="459"/>
      <c r="E46" s="459"/>
      <c r="F46" s="78"/>
      <c r="G46" s="464"/>
    </row>
    <row r="47" spans="1:9" ht="30" customHeight="1">
      <c r="A47" s="456"/>
      <c r="B47" s="458"/>
      <c r="C47" s="48" t="s">
        <v>324</v>
      </c>
      <c r="D47" s="459"/>
      <c r="E47" s="459"/>
      <c r="F47" s="78"/>
      <c r="G47" s="464"/>
    </row>
    <row r="48" spans="1:9" ht="30" customHeight="1">
      <c r="A48" s="456"/>
      <c r="B48" s="458"/>
      <c r="C48" s="48" t="s">
        <v>325</v>
      </c>
      <c r="D48" s="459"/>
      <c r="E48" s="459"/>
      <c r="F48" s="78"/>
      <c r="G48" s="464"/>
    </row>
    <row r="49" spans="1:9" ht="30" customHeight="1">
      <c r="A49" s="457"/>
      <c r="B49" s="458"/>
      <c r="C49" s="48" t="s">
        <v>326</v>
      </c>
      <c r="D49" s="459"/>
      <c r="E49" s="459"/>
      <c r="F49" s="78"/>
      <c r="G49" s="465"/>
    </row>
    <row r="50" spans="1:9" ht="30" customHeight="1">
      <c r="A50" s="455" t="s">
        <v>341</v>
      </c>
      <c r="B50" s="458" t="s">
        <v>353</v>
      </c>
      <c r="C50" s="48" t="s">
        <v>328</v>
      </c>
      <c r="D50" s="459" t="s">
        <v>49</v>
      </c>
      <c r="E50" s="459">
        <v>2</v>
      </c>
      <c r="F50" s="466"/>
      <c r="G50" s="463">
        <f t="shared" si="1"/>
        <v>0</v>
      </c>
    </row>
    <row r="51" spans="1:9" ht="30" customHeight="1">
      <c r="A51" s="456"/>
      <c r="B51" s="458"/>
      <c r="C51" s="48" t="s">
        <v>329</v>
      </c>
      <c r="D51" s="459"/>
      <c r="E51" s="459"/>
      <c r="F51" s="467"/>
      <c r="G51" s="464"/>
    </row>
    <row r="52" spans="1:9" ht="30" customHeight="1">
      <c r="A52" s="456"/>
      <c r="B52" s="458"/>
      <c r="C52" s="48" t="s">
        <v>323</v>
      </c>
      <c r="D52" s="459"/>
      <c r="E52" s="459"/>
      <c r="F52" s="467"/>
      <c r="G52" s="464"/>
    </row>
    <row r="53" spans="1:9" ht="30" customHeight="1">
      <c r="A53" s="456"/>
      <c r="B53" s="458"/>
      <c r="C53" s="48" t="s">
        <v>324</v>
      </c>
      <c r="D53" s="459"/>
      <c r="E53" s="459"/>
      <c r="F53" s="467"/>
      <c r="G53" s="464"/>
    </row>
    <row r="54" spans="1:9" ht="30" customHeight="1">
      <c r="A54" s="456"/>
      <c r="B54" s="458"/>
      <c r="C54" s="48" t="s">
        <v>330</v>
      </c>
      <c r="D54" s="459"/>
      <c r="E54" s="459"/>
      <c r="F54" s="467"/>
      <c r="G54" s="464"/>
    </row>
    <row r="55" spans="1:9" ht="30" customHeight="1">
      <c r="A55" s="457"/>
      <c r="B55" s="458"/>
      <c r="C55" s="48" t="s">
        <v>326</v>
      </c>
      <c r="D55" s="459"/>
      <c r="E55" s="459"/>
      <c r="F55" s="468"/>
      <c r="G55" s="465"/>
    </row>
    <row r="56" spans="1:9">
      <c r="A56" s="198" t="s">
        <v>341</v>
      </c>
      <c r="B56" s="77" t="s">
        <v>354</v>
      </c>
      <c r="C56" s="48" t="s">
        <v>332</v>
      </c>
      <c r="D56" s="49" t="s">
        <v>52</v>
      </c>
      <c r="E56" s="49">
        <v>1</v>
      </c>
      <c r="F56" s="78"/>
      <c r="G56" s="169">
        <f t="shared" si="1"/>
        <v>0</v>
      </c>
    </row>
    <row r="57" spans="1:9">
      <c r="A57" s="198" t="s">
        <v>341</v>
      </c>
      <c r="B57" s="77" t="s">
        <v>355</v>
      </c>
      <c r="C57" s="48" t="s">
        <v>356</v>
      </c>
      <c r="D57" s="49" t="s">
        <v>52</v>
      </c>
      <c r="E57" s="49">
        <v>2</v>
      </c>
      <c r="F57" s="78"/>
      <c r="G57" s="169">
        <f t="shared" si="1"/>
        <v>0</v>
      </c>
    </row>
    <row r="58" spans="1:9" ht="28.2" thickBot="1">
      <c r="A58" s="199" t="s">
        <v>341</v>
      </c>
      <c r="B58" s="344" t="s">
        <v>357</v>
      </c>
      <c r="C58" s="201" t="s">
        <v>358</v>
      </c>
      <c r="D58" s="202" t="s">
        <v>52</v>
      </c>
      <c r="E58" s="202">
        <v>7</v>
      </c>
      <c r="F58" s="187"/>
      <c r="G58" s="175">
        <f t="shared" si="1"/>
        <v>0</v>
      </c>
      <c r="H58" s="71" t="s">
        <v>199</v>
      </c>
      <c r="I58" s="53">
        <f>ROUND(SUM(G32:G58),2)</f>
        <v>0</v>
      </c>
    </row>
    <row r="59" spans="1:9" ht="41.4">
      <c r="F59" s="26" t="s">
        <v>359</v>
      </c>
      <c r="G59" s="25">
        <f>SUM(G6:G58)</f>
        <v>0</v>
      </c>
    </row>
  </sheetData>
  <mergeCells count="19">
    <mergeCell ref="G50:G55"/>
    <mergeCell ref="A44:A49"/>
    <mergeCell ref="B44:B49"/>
    <mergeCell ref="D44:D49"/>
    <mergeCell ref="E44:E49"/>
    <mergeCell ref="G44:G49"/>
    <mergeCell ref="A50:A55"/>
    <mergeCell ref="B50:B55"/>
    <mergeCell ref="D50:D55"/>
    <mergeCell ref="E50:E55"/>
    <mergeCell ref="F50:F55"/>
    <mergeCell ref="A1:G1"/>
    <mergeCell ref="A3:G3"/>
    <mergeCell ref="A4:G4"/>
    <mergeCell ref="A41:A43"/>
    <mergeCell ref="B41:B43"/>
    <mergeCell ref="D41:D43"/>
    <mergeCell ref="E41:E43"/>
    <mergeCell ref="G41:G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D421-F1AB-4568-89B9-3E2DE66B841F}">
  <dimension ref="A1:I55"/>
  <sheetViews>
    <sheetView topLeftCell="E35" zoomScale="70" zoomScaleNormal="70" workbookViewId="0">
      <selection activeCell="B55" sqref="B55"/>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360</v>
      </c>
      <c r="B3" s="453"/>
      <c r="C3" s="453"/>
      <c r="D3" s="453"/>
      <c r="E3" s="453"/>
      <c r="F3" s="453"/>
      <c r="G3" s="453"/>
      <c r="H3" s="45"/>
      <c r="I3" s="45"/>
    </row>
    <row r="4" spans="1:9" ht="33" customHeight="1">
      <c r="A4" s="453" t="s">
        <v>361</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352" t="s">
        <v>246</v>
      </c>
      <c r="C6" s="342" t="s">
        <v>247</v>
      </c>
      <c r="D6" s="343" t="s">
        <v>20</v>
      </c>
      <c r="E6" s="343">
        <v>67</v>
      </c>
      <c r="F6" s="196"/>
      <c r="G6" s="197">
        <f t="shared" ref="G6:G49" si="0">ROUND((E6*F6),2)</f>
        <v>0</v>
      </c>
      <c r="H6" s="46"/>
      <c r="I6" s="46"/>
    </row>
    <row r="7" spans="1:9" ht="33" customHeight="1">
      <c r="A7" s="198" t="s">
        <v>245</v>
      </c>
      <c r="B7" s="350" t="s">
        <v>248</v>
      </c>
      <c r="C7" s="48" t="s">
        <v>249</v>
      </c>
      <c r="D7" s="49" t="s">
        <v>20</v>
      </c>
      <c r="E7" s="49">
        <v>30</v>
      </c>
      <c r="F7" s="42"/>
      <c r="G7" s="169">
        <f t="shared" si="0"/>
        <v>0</v>
      </c>
      <c r="H7" s="46"/>
      <c r="I7" s="46"/>
    </row>
    <row r="8" spans="1:9" ht="33" customHeight="1">
      <c r="A8" s="198" t="s">
        <v>245</v>
      </c>
      <c r="B8" s="350" t="s">
        <v>250</v>
      </c>
      <c r="C8" s="48" t="s">
        <v>251</v>
      </c>
      <c r="D8" s="49" t="s">
        <v>20</v>
      </c>
      <c r="E8" s="49">
        <v>15</v>
      </c>
      <c r="F8" s="42"/>
      <c r="G8" s="169">
        <f t="shared" si="0"/>
        <v>0</v>
      </c>
      <c r="H8" s="46"/>
      <c r="I8" s="46"/>
    </row>
    <row r="9" spans="1:9" ht="33" customHeight="1">
      <c r="A9" s="198" t="s">
        <v>245</v>
      </c>
      <c r="B9" s="350" t="s">
        <v>252</v>
      </c>
      <c r="C9" s="48" t="s">
        <v>253</v>
      </c>
      <c r="D9" s="49" t="s">
        <v>20</v>
      </c>
      <c r="E9" s="49">
        <v>45</v>
      </c>
      <c r="F9" s="42"/>
      <c r="G9" s="169">
        <f t="shared" si="0"/>
        <v>0</v>
      </c>
      <c r="H9" s="46"/>
      <c r="I9" s="46"/>
    </row>
    <row r="10" spans="1:9" ht="33" customHeight="1">
      <c r="A10" s="198" t="s">
        <v>245</v>
      </c>
      <c r="B10" s="350" t="s">
        <v>254</v>
      </c>
      <c r="C10" s="48" t="s">
        <v>255</v>
      </c>
      <c r="D10" s="49" t="s">
        <v>20</v>
      </c>
      <c r="E10" s="49">
        <v>45</v>
      </c>
      <c r="F10" s="42"/>
      <c r="G10" s="169">
        <f t="shared" si="0"/>
        <v>0</v>
      </c>
      <c r="H10" s="46"/>
      <c r="I10" s="46"/>
    </row>
    <row r="11" spans="1:9" ht="33" customHeight="1">
      <c r="A11" s="198" t="s">
        <v>245</v>
      </c>
      <c r="B11" s="350" t="s">
        <v>256</v>
      </c>
      <c r="C11" s="48" t="s">
        <v>257</v>
      </c>
      <c r="D11" s="49" t="s">
        <v>52</v>
      </c>
      <c r="E11" s="49">
        <v>2</v>
      </c>
      <c r="F11" s="42"/>
      <c r="G11" s="169">
        <f t="shared" si="0"/>
        <v>0</v>
      </c>
      <c r="H11" s="46"/>
      <c r="I11" s="46"/>
    </row>
    <row r="12" spans="1:9" ht="33" customHeight="1">
      <c r="A12" s="198" t="s">
        <v>245</v>
      </c>
      <c r="B12" s="350" t="s">
        <v>258</v>
      </c>
      <c r="C12" s="48" t="s">
        <v>259</v>
      </c>
      <c r="D12" s="49" t="s">
        <v>52</v>
      </c>
      <c r="E12" s="49">
        <v>2</v>
      </c>
      <c r="F12" s="42"/>
      <c r="G12" s="169">
        <f t="shared" si="0"/>
        <v>0</v>
      </c>
      <c r="H12" s="46"/>
      <c r="I12" s="46"/>
    </row>
    <row r="13" spans="1:9" ht="33" customHeight="1">
      <c r="A13" s="198" t="s">
        <v>245</v>
      </c>
      <c r="B13" s="350" t="s">
        <v>260</v>
      </c>
      <c r="C13" s="48" t="s">
        <v>261</v>
      </c>
      <c r="D13" s="49" t="s">
        <v>52</v>
      </c>
      <c r="E13" s="49">
        <v>2</v>
      </c>
      <c r="F13" s="42"/>
      <c r="G13" s="169">
        <f t="shared" si="0"/>
        <v>0</v>
      </c>
      <c r="H13" s="46"/>
      <c r="I13" s="46"/>
    </row>
    <row r="14" spans="1:9" ht="33" customHeight="1">
      <c r="A14" s="198" t="s">
        <v>245</v>
      </c>
      <c r="B14" s="350" t="s">
        <v>262</v>
      </c>
      <c r="C14" s="48" t="s">
        <v>263</v>
      </c>
      <c r="D14" s="49" t="s">
        <v>49</v>
      </c>
      <c r="E14" s="49">
        <v>2</v>
      </c>
      <c r="F14" s="42"/>
      <c r="G14" s="169">
        <f t="shared" si="0"/>
        <v>0</v>
      </c>
      <c r="H14" s="46"/>
      <c r="I14" s="46"/>
    </row>
    <row r="15" spans="1:9" ht="33" customHeight="1">
      <c r="A15" s="198" t="s">
        <v>245</v>
      </c>
      <c r="B15" s="350" t="s">
        <v>264</v>
      </c>
      <c r="C15" s="48" t="s">
        <v>265</v>
      </c>
      <c r="D15" s="49" t="s">
        <v>52</v>
      </c>
      <c r="E15" s="49">
        <v>2</v>
      </c>
      <c r="F15" s="42"/>
      <c r="G15" s="169">
        <f t="shared" si="0"/>
        <v>0</v>
      </c>
      <c r="H15" s="46"/>
      <c r="I15" s="46"/>
    </row>
    <row r="16" spans="1:9" ht="33" customHeight="1">
      <c r="A16" s="198" t="s">
        <v>245</v>
      </c>
      <c r="B16" s="350" t="s">
        <v>266</v>
      </c>
      <c r="C16" s="48" t="s">
        <v>267</v>
      </c>
      <c r="D16" s="49" t="s">
        <v>20</v>
      </c>
      <c r="E16" s="49">
        <v>112</v>
      </c>
      <c r="F16" s="42"/>
      <c r="G16" s="169">
        <f t="shared" si="0"/>
        <v>0</v>
      </c>
      <c r="H16" s="46"/>
      <c r="I16" s="46"/>
    </row>
    <row r="17" spans="1:9" ht="33" customHeight="1">
      <c r="A17" s="198" t="s">
        <v>245</v>
      </c>
      <c r="B17" s="350" t="s">
        <v>268</v>
      </c>
      <c r="C17" s="48" t="s">
        <v>269</v>
      </c>
      <c r="D17" s="49" t="s">
        <v>20</v>
      </c>
      <c r="E17" s="49">
        <v>24</v>
      </c>
      <c r="F17" s="42"/>
      <c r="G17" s="169">
        <f t="shared" si="0"/>
        <v>0</v>
      </c>
      <c r="H17" s="46"/>
      <c r="I17" s="46"/>
    </row>
    <row r="18" spans="1:9" ht="33" customHeight="1">
      <c r="A18" s="198" t="s">
        <v>245</v>
      </c>
      <c r="B18" s="350" t="s">
        <v>270</v>
      </c>
      <c r="C18" s="48" t="s">
        <v>273</v>
      </c>
      <c r="D18" s="49" t="s">
        <v>20</v>
      </c>
      <c r="E18" s="49">
        <v>14</v>
      </c>
      <c r="F18" s="42"/>
      <c r="G18" s="169">
        <f t="shared" si="0"/>
        <v>0</v>
      </c>
      <c r="H18" s="46"/>
      <c r="I18" s="46"/>
    </row>
    <row r="19" spans="1:9" ht="33" customHeight="1">
      <c r="A19" s="198" t="s">
        <v>245</v>
      </c>
      <c r="B19" s="350" t="s">
        <v>272</v>
      </c>
      <c r="C19" s="48" t="s">
        <v>275</v>
      </c>
      <c r="D19" s="49" t="s">
        <v>52</v>
      </c>
      <c r="E19" s="49">
        <v>6</v>
      </c>
      <c r="F19" s="42"/>
      <c r="G19" s="169">
        <f t="shared" si="0"/>
        <v>0</v>
      </c>
      <c r="H19" s="46"/>
      <c r="I19" s="46"/>
    </row>
    <row r="20" spans="1:9" ht="33" customHeight="1">
      <c r="A20" s="198" t="s">
        <v>245</v>
      </c>
      <c r="B20" s="350" t="s">
        <v>274</v>
      </c>
      <c r="C20" s="48" t="s">
        <v>56</v>
      </c>
      <c r="D20" s="49" t="s">
        <v>52</v>
      </c>
      <c r="E20" s="49">
        <v>6</v>
      </c>
      <c r="F20" s="42"/>
      <c r="G20" s="169">
        <f t="shared" si="0"/>
        <v>0</v>
      </c>
      <c r="H20" s="46"/>
      <c r="I20" s="46"/>
    </row>
    <row r="21" spans="1:9" ht="33" customHeight="1">
      <c r="A21" s="198" t="s">
        <v>245</v>
      </c>
      <c r="B21" s="350" t="s">
        <v>276</v>
      </c>
      <c r="C21" s="48" t="s">
        <v>278</v>
      </c>
      <c r="D21" s="49" t="s">
        <v>49</v>
      </c>
      <c r="E21" s="49">
        <v>1</v>
      </c>
      <c r="F21" s="42"/>
      <c r="G21" s="169">
        <f t="shared" si="0"/>
        <v>0</v>
      </c>
      <c r="H21" s="46"/>
      <c r="I21" s="46"/>
    </row>
    <row r="22" spans="1:9" ht="33" customHeight="1">
      <c r="A22" s="198" t="s">
        <v>245</v>
      </c>
      <c r="B22" s="350" t="s">
        <v>277</v>
      </c>
      <c r="C22" s="48" t="s">
        <v>280</v>
      </c>
      <c r="D22" s="49" t="s">
        <v>49</v>
      </c>
      <c r="E22" s="49">
        <v>2</v>
      </c>
      <c r="F22" s="42"/>
      <c r="G22" s="169">
        <f t="shared" si="0"/>
        <v>0</v>
      </c>
      <c r="H22" s="46"/>
      <c r="I22" s="46"/>
    </row>
    <row r="23" spans="1:9" ht="33" customHeight="1">
      <c r="A23" s="198" t="s">
        <v>245</v>
      </c>
      <c r="B23" s="350" t="s">
        <v>279</v>
      </c>
      <c r="C23" s="48" t="s">
        <v>60</v>
      </c>
      <c r="D23" s="49" t="s">
        <v>49</v>
      </c>
      <c r="E23" s="49">
        <v>1</v>
      </c>
      <c r="F23" s="42"/>
      <c r="G23" s="169">
        <f t="shared" si="0"/>
        <v>0</v>
      </c>
      <c r="H23" s="46"/>
      <c r="I23" s="46"/>
    </row>
    <row r="24" spans="1:9" ht="33" customHeight="1">
      <c r="A24" s="198" t="s">
        <v>245</v>
      </c>
      <c r="B24" s="350" t="s">
        <v>281</v>
      </c>
      <c r="C24" s="48" t="s">
        <v>283</v>
      </c>
      <c r="D24" s="49" t="s">
        <v>49</v>
      </c>
      <c r="E24" s="49">
        <v>1</v>
      </c>
      <c r="F24" s="42"/>
      <c r="G24" s="169">
        <f t="shared" si="0"/>
        <v>0</v>
      </c>
      <c r="H24" s="46"/>
      <c r="I24" s="46"/>
    </row>
    <row r="25" spans="1:9" ht="33" customHeight="1">
      <c r="A25" s="198" t="s">
        <v>245</v>
      </c>
      <c r="B25" s="350" t="s">
        <v>282</v>
      </c>
      <c r="C25" s="48" t="s">
        <v>285</v>
      </c>
      <c r="D25" s="49" t="s">
        <v>49</v>
      </c>
      <c r="E25" s="49">
        <v>1</v>
      </c>
      <c r="F25" s="42"/>
      <c r="G25" s="169">
        <f t="shared" si="0"/>
        <v>0</v>
      </c>
      <c r="H25" s="46"/>
      <c r="I25" s="46"/>
    </row>
    <row r="26" spans="1:9" ht="33" customHeight="1">
      <c r="A26" s="198" t="s">
        <v>245</v>
      </c>
      <c r="B26" s="350" t="s">
        <v>284</v>
      </c>
      <c r="C26" s="48" t="s">
        <v>287</v>
      </c>
      <c r="D26" s="49" t="s">
        <v>124</v>
      </c>
      <c r="E26" s="50">
        <v>26</v>
      </c>
      <c r="F26" s="42"/>
      <c r="G26" s="169">
        <f t="shared" si="0"/>
        <v>0</v>
      </c>
    </row>
    <row r="27" spans="1:9" ht="33" customHeight="1" thickBot="1">
      <c r="A27" s="198" t="s">
        <v>245</v>
      </c>
      <c r="B27" s="350" t="s">
        <v>286</v>
      </c>
      <c r="C27" s="365" t="s">
        <v>291</v>
      </c>
      <c r="D27" s="366" t="s">
        <v>49</v>
      </c>
      <c r="E27" s="366">
        <v>1</v>
      </c>
      <c r="F27" s="67"/>
      <c r="G27" s="233">
        <f t="shared" si="0"/>
        <v>0</v>
      </c>
      <c r="H27" s="71" t="s">
        <v>93</v>
      </c>
      <c r="I27" s="53">
        <f>ROUND(SUM(G6:G27),2)</f>
        <v>0</v>
      </c>
    </row>
    <row r="28" spans="1:9" ht="33" customHeight="1" thickBot="1">
      <c r="A28" s="285" t="s">
        <v>337</v>
      </c>
      <c r="B28" s="367" t="s">
        <v>293</v>
      </c>
      <c r="C28" s="358" t="s">
        <v>362</v>
      </c>
      <c r="D28" s="359" t="s">
        <v>49</v>
      </c>
      <c r="E28" s="359">
        <v>1</v>
      </c>
      <c r="F28" s="360"/>
      <c r="G28" s="361">
        <f t="shared" si="0"/>
        <v>0</v>
      </c>
      <c r="H28" s="71" t="s">
        <v>110</v>
      </c>
      <c r="I28" s="53">
        <f>ROUND(SUM(G28),2)</f>
        <v>0</v>
      </c>
    </row>
    <row r="29" spans="1:9" ht="33" customHeight="1">
      <c r="A29" s="368" t="s">
        <v>339</v>
      </c>
      <c r="B29" s="352" t="s">
        <v>298</v>
      </c>
      <c r="C29" s="342" t="s">
        <v>363</v>
      </c>
      <c r="D29" s="343" t="s">
        <v>49</v>
      </c>
      <c r="E29" s="343">
        <v>1</v>
      </c>
      <c r="F29" s="205"/>
      <c r="G29" s="197">
        <f t="shared" si="0"/>
        <v>0</v>
      </c>
      <c r="H29" s="46"/>
      <c r="I29" s="46"/>
    </row>
    <row r="30" spans="1:9" ht="33" customHeight="1" thickBot="1">
      <c r="A30" s="199" t="s">
        <v>339</v>
      </c>
      <c r="B30" s="351" t="s">
        <v>300</v>
      </c>
      <c r="C30" s="201" t="s">
        <v>296</v>
      </c>
      <c r="D30" s="202" t="s">
        <v>52</v>
      </c>
      <c r="E30" s="202">
        <v>2</v>
      </c>
      <c r="F30" s="174"/>
      <c r="G30" s="175">
        <f t="shared" si="0"/>
        <v>0</v>
      </c>
      <c r="H30" s="71" t="s">
        <v>333</v>
      </c>
      <c r="I30" s="53">
        <f>ROUND(SUM(G29:G30),2)</f>
        <v>0</v>
      </c>
    </row>
    <row r="31" spans="1:9" ht="24.75" customHeight="1">
      <c r="A31" s="192" t="s">
        <v>341</v>
      </c>
      <c r="B31" s="352" t="s">
        <v>342</v>
      </c>
      <c r="C31" s="342" t="s">
        <v>299</v>
      </c>
      <c r="D31" s="343" t="s">
        <v>20</v>
      </c>
      <c r="E31" s="343">
        <v>67</v>
      </c>
      <c r="F31" s="205"/>
      <c r="G31" s="197">
        <f t="shared" si="0"/>
        <v>0</v>
      </c>
      <c r="H31" s="54"/>
      <c r="I31" s="55"/>
    </row>
    <row r="32" spans="1:9" ht="33" customHeight="1">
      <c r="A32" s="250" t="s">
        <v>341</v>
      </c>
      <c r="B32" s="350" t="s">
        <v>343</v>
      </c>
      <c r="C32" s="48" t="s">
        <v>301</v>
      </c>
      <c r="D32" s="49" t="s">
        <v>20</v>
      </c>
      <c r="E32" s="49">
        <v>45</v>
      </c>
      <c r="F32" s="4"/>
      <c r="G32" s="169">
        <f t="shared" si="0"/>
        <v>0</v>
      </c>
      <c r="H32" s="54"/>
      <c r="I32" s="55"/>
    </row>
    <row r="33" spans="1:9" ht="33" customHeight="1">
      <c r="A33" s="207" t="s">
        <v>341</v>
      </c>
      <c r="B33" s="350" t="s">
        <v>344</v>
      </c>
      <c r="C33" s="48" t="s">
        <v>303</v>
      </c>
      <c r="D33" s="49" t="s">
        <v>20</v>
      </c>
      <c r="E33" s="49">
        <v>45</v>
      </c>
      <c r="F33" s="73"/>
      <c r="G33" s="169">
        <f t="shared" si="0"/>
        <v>0</v>
      </c>
      <c r="H33" s="54"/>
      <c r="I33" s="55"/>
    </row>
    <row r="34" spans="1:9" ht="33" customHeight="1">
      <c r="A34" s="207" t="s">
        <v>341</v>
      </c>
      <c r="B34" s="350" t="s">
        <v>345</v>
      </c>
      <c r="C34" s="48" t="s">
        <v>305</v>
      </c>
      <c r="D34" s="49" t="s">
        <v>20</v>
      </c>
      <c r="E34" s="49">
        <v>119</v>
      </c>
      <c r="F34" s="73"/>
      <c r="G34" s="169">
        <f t="shared" si="0"/>
        <v>0</v>
      </c>
      <c r="H34" s="54"/>
      <c r="I34" s="55"/>
    </row>
    <row r="35" spans="1:9" ht="33" customHeight="1">
      <c r="A35" s="207" t="s">
        <v>341</v>
      </c>
      <c r="B35" s="350" t="s">
        <v>346</v>
      </c>
      <c r="C35" s="48" t="s">
        <v>307</v>
      </c>
      <c r="D35" s="49" t="s">
        <v>20</v>
      </c>
      <c r="E35" s="49">
        <v>14</v>
      </c>
      <c r="F35" s="73"/>
      <c r="G35" s="169">
        <f t="shared" si="0"/>
        <v>0</v>
      </c>
      <c r="H35" s="54"/>
      <c r="I35" s="55"/>
    </row>
    <row r="36" spans="1:9" ht="33" customHeight="1">
      <c r="A36" s="207" t="s">
        <v>341</v>
      </c>
      <c r="B36" s="350" t="s">
        <v>347</v>
      </c>
      <c r="C36" s="48" t="s">
        <v>309</v>
      </c>
      <c r="D36" s="49" t="s">
        <v>52</v>
      </c>
      <c r="E36" s="49">
        <v>6</v>
      </c>
      <c r="F36" s="73"/>
      <c r="G36" s="169">
        <f t="shared" si="0"/>
        <v>0</v>
      </c>
      <c r="H36" s="54"/>
      <c r="I36" s="55"/>
    </row>
    <row r="37" spans="1:9" ht="33" customHeight="1">
      <c r="A37" s="207" t="s">
        <v>341</v>
      </c>
      <c r="B37" s="350" t="s">
        <v>348</v>
      </c>
      <c r="C37" s="48" t="s">
        <v>311</v>
      </c>
      <c r="D37" s="49" t="s">
        <v>49</v>
      </c>
      <c r="E37" s="49">
        <v>2</v>
      </c>
      <c r="F37" s="73"/>
      <c r="G37" s="169">
        <f t="shared" si="0"/>
        <v>0</v>
      </c>
      <c r="H37" s="54"/>
      <c r="I37" s="55"/>
    </row>
    <row r="38" spans="1:9" ht="33" customHeight="1">
      <c r="A38" s="207" t="s">
        <v>341</v>
      </c>
      <c r="B38" s="350" t="s">
        <v>349</v>
      </c>
      <c r="C38" s="48" t="s">
        <v>313</v>
      </c>
      <c r="D38" s="49" t="s">
        <v>49</v>
      </c>
      <c r="E38" s="49">
        <v>2</v>
      </c>
      <c r="F38" s="73"/>
      <c r="G38" s="169">
        <f t="shared" si="0"/>
        <v>0</v>
      </c>
    </row>
    <row r="39" spans="1:9" ht="38.25" customHeight="1">
      <c r="A39" s="207" t="s">
        <v>341</v>
      </c>
      <c r="B39" s="350" t="s">
        <v>350</v>
      </c>
      <c r="C39" s="48" t="s">
        <v>315</v>
      </c>
      <c r="D39" s="49" t="s">
        <v>52</v>
      </c>
      <c r="E39" s="49">
        <v>2</v>
      </c>
      <c r="F39" s="73"/>
      <c r="G39" s="169">
        <f t="shared" si="0"/>
        <v>0</v>
      </c>
    </row>
    <row r="40" spans="1:9">
      <c r="A40" s="207" t="s">
        <v>341</v>
      </c>
      <c r="B40" s="469" t="s">
        <v>351</v>
      </c>
      <c r="C40" s="48" t="s">
        <v>317</v>
      </c>
      <c r="D40" s="459" t="s">
        <v>49</v>
      </c>
      <c r="E40" s="472">
        <v>2</v>
      </c>
      <c r="F40" s="460"/>
      <c r="G40" s="463">
        <f t="shared" si="0"/>
        <v>0</v>
      </c>
    </row>
    <row r="41" spans="1:9">
      <c r="A41" s="207" t="s">
        <v>341</v>
      </c>
      <c r="B41" s="470"/>
      <c r="C41" s="48" t="s">
        <v>318</v>
      </c>
      <c r="D41" s="459"/>
      <c r="E41" s="473"/>
      <c r="F41" s="461"/>
      <c r="G41" s="464"/>
      <c r="H41" s="17"/>
    </row>
    <row r="42" spans="1:9">
      <c r="A42" s="207" t="s">
        <v>341</v>
      </c>
      <c r="B42" s="471"/>
      <c r="C42" s="48" t="s">
        <v>319</v>
      </c>
      <c r="D42" s="459"/>
      <c r="E42" s="474"/>
      <c r="F42" s="462"/>
      <c r="G42" s="465"/>
    </row>
    <row r="43" spans="1:9">
      <c r="A43" s="207" t="s">
        <v>341</v>
      </c>
      <c r="B43" s="469" t="s">
        <v>352</v>
      </c>
      <c r="C43" s="48" t="s">
        <v>321</v>
      </c>
      <c r="D43" s="459" t="s">
        <v>49</v>
      </c>
      <c r="E43" s="472">
        <v>1</v>
      </c>
      <c r="F43" s="466"/>
      <c r="G43" s="463">
        <f t="shared" si="0"/>
        <v>0</v>
      </c>
    </row>
    <row r="44" spans="1:9">
      <c r="A44" s="207" t="s">
        <v>341</v>
      </c>
      <c r="B44" s="470"/>
      <c r="C44" s="48" t="s">
        <v>322</v>
      </c>
      <c r="D44" s="459"/>
      <c r="E44" s="473"/>
      <c r="F44" s="467"/>
      <c r="G44" s="464"/>
    </row>
    <row r="45" spans="1:9">
      <c r="A45" s="207" t="s">
        <v>341</v>
      </c>
      <c r="B45" s="470"/>
      <c r="C45" s="48" t="s">
        <v>323</v>
      </c>
      <c r="D45" s="459"/>
      <c r="E45" s="473"/>
      <c r="F45" s="467"/>
      <c r="G45" s="464"/>
    </row>
    <row r="46" spans="1:9">
      <c r="A46" s="207" t="s">
        <v>341</v>
      </c>
      <c r="B46" s="470"/>
      <c r="C46" s="48" t="s">
        <v>324</v>
      </c>
      <c r="D46" s="459"/>
      <c r="E46" s="473"/>
      <c r="F46" s="467"/>
      <c r="G46" s="464"/>
    </row>
    <row r="47" spans="1:9">
      <c r="A47" s="207" t="s">
        <v>341</v>
      </c>
      <c r="B47" s="470"/>
      <c r="C47" s="48" t="s">
        <v>325</v>
      </c>
      <c r="D47" s="459"/>
      <c r="E47" s="473"/>
      <c r="F47" s="467"/>
      <c r="G47" s="464"/>
    </row>
    <row r="48" spans="1:9">
      <c r="A48" s="207" t="s">
        <v>341</v>
      </c>
      <c r="B48" s="471"/>
      <c r="C48" s="48" t="s">
        <v>326</v>
      </c>
      <c r="D48" s="459"/>
      <c r="E48" s="474"/>
      <c r="F48" s="468"/>
      <c r="G48" s="465"/>
    </row>
    <row r="49" spans="1:9">
      <c r="A49" s="207" t="s">
        <v>341</v>
      </c>
      <c r="B49" s="469" t="s">
        <v>353</v>
      </c>
      <c r="C49" s="48" t="s">
        <v>328</v>
      </c>
      <c r="D49" s="459" t="s">
        <v>49</v>
      </c>
      <c r="E49" s="472">
        <v>2</v>
      </c>
      <c r="F49" s="466"/>
      <c r="G49" s="463">
        <f t="shared" si="0"/>
        <v>0</v>
      </c>
    </row>
    <row r="50" spans="1:9">
      <c r="A50" s="207" t="s">
        <v>341</v>
      </c>
      <c r="B50" s="470"/>
      <c r="C50" s="48" t="s">
        <v>329</v>
      </c>
      <c r="D50" s="459"/>
      <c r="E50" s="473"/>
      <c r="F50" s="467"/>
      <c r="G50" s="464"/>
    </row>
    <row r="51" spans="1:9">
      <c r="A51" s="207" t="s">
        <v>341</v>
      </c>
      <c r="B51" s="470"/>
      <c r="C51" s="48" t="s">
        <v>323</v>
      </c>
      <c r="D51" s="459"/>
      <c r="E51" s="473"/>
      <c r="F51" s="467"/>
      <c r="G51" s="464"/>
    </row>
    <row r="52" spans="1:9">
      <c r="A52" s="207" t="s">
        <v>341</v>
      </c>
      <c r="B52" s="470"/>
      <c r="C52" s="48" t="s">
        <v>324</v>
      </c>
      <c r="D52" s="459"/>
      <c r="E52" s="473"/>
      <c r="F52" s="467"/>
      <c r="G52" s="464"/>
    </row>
    <row r="53" spans="1:9">
      <c r="A53" s="207" t="s">
        <v>341</v>
      </c>
      <c r="B53" s="470"/>
      <c r="C53" s="48" t="s">
        <v>330</v>
      </c>
      <c r="D53" s="459"/>
      <c r="E53" s="473"/>
      <c r="F53" s="467"/>
      <c r="G53" s="464"/>
    </row>
    <row r="54" spans="1:9" ht="28.2" thickBot="1">
      <c r="A54" s="353" t="s">
        <v>341</v>
      </c>
      <c r="B54" s="475"/>
      <c r="C54" s="201" t="s">
        <v>326</v>
      </c>
      <c r="D54" s="476"/>
      <c r="E54" s="477"/>
      <c r="F54" s="478"/>
      <c r="G54" s="479"/>
      <c r="H54" s="71" t="s">
        <v>199</v>
      </c>
      <c r="I54" s="53">
        <f>ROUND(SUM(G31:G54),2)</f>
        <v>0</v>
      </c>
    </row>
    <row r="55" spans="1:9" ht="41.4">
      <c r="F55" s="354" t="s">
        <v>364</v>
      </c>
      <c r="G55" s="25">
        <f>SUM(G6:G54)</f>
        <v>0</v>
      </c>
    </row>
  </sheetData>
  <mergeCells count="18">
    <mergeCell ref="B43:B48"/>
    <mergeCell ref="D43:D48"/>
    <mergeCell ref="E43:E48"/>
    <mergeCell ref="F43:F48"/>
    <mergeCell ref="G43:G48"/>
    <mergeCell ref="B49:B54"/>
    <mergeCell ref="D49:D54"/>
    <mergeCell ref="E49:E54"/>
    <mergeCell ref="F49:F54"/>
    <mergeCell ref="G49:G54"/>
    <mergeCell ref="A1:G1"/>
    <mergeCell ref="A3:G3"/>
    <mergeCell ref="A4:G4"/>
    <mergeCell ref="B40:B42"/>
    <mergeCell ref="D40:D42"/>
    <mergeCell ref="E40:E42"/>
    <mergeCell ref="F40:F42"/>
    <mergeCell ref="G40:G4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116E4-642F-4760-8898-35CB7F3DECA5}">
  <dimension ref="A1:I58"/>
  <sheetViews>
    <sheetView topLeftCell="E36" zoomScale="70" zoomScaleNormal="70" workbookViewId="0">
      <selection activeCell="B58" sqref="B58"/>
    </sheetView>
  </sheetViews>
  <sheetFormatPr defaultColWidth="9.109375" defaultRowHeight="13.8"/>
  <cols>
    <col min="1" max="1" width="39.5546875" style="23" customWidth="1"/>
    <col min="2" max="2" width="10.5546875" style="22" customWidth="1"/>
    <col min="3" max="3" width="71.5546875" style="21" customWidth="1"/>
    <col min="4" max="4" width="9.109375" style="19"/>
    <col min="5" max="5" width="16.44140625" style="19" customWidth="1"/>
    <col min="6" max="6" width="20.5546875" style="20" customWidth="1"/>
    <col min="7" max="7" width="14.5546875" style="19" customWidth="1"/>
    <col min="8" max="8" width="21.5546875" style="18" customWidth="1"/>
    <col min="9" max="9" width="16.109375" style="17" customWidth="1"/>
    <col min="10" max="16384" width="9.109375" style="17"/>
  </cols>
  <sheetData>
    <row r="1" spans="1:9" ht="33" customHeight="1">
      <c r="A1" s="452" t="s">
        <v>241</v>
      </c>
      <c r="B1" s="452"/>
      <c r="C1" s="452"/>
      <c r="D1" s="452"/>
      <c r="E1" s="452"/>
      <c r="F1" s="452"/>
      <c r="G1" s="452"/>
    </row>
    <row r="2" spans="1:9" ht="33" customHeight="1">
      <c r="A2" s="16"/>
      <c r="B2" s="16"/>
      <c r="C2" s="16"/>
      <c r="D2" s="16"/>
      <c r="E2" s="16"/>
      <c r="F2" s="16"/>
      <c r="G2" s="15"/>
    </row>
    <row r="3" spans="1:9" ht="33" customHeight="1">
      <c r="A3" s="453" t="s">
        <v>365</v>
      </c>
      <c r="B3" s="453"/>
      <c r="C3" s="453"/>
      <c r="D3" s="453"/>
      <c r="E3" s="453"/>
      <c r="F3" s="453"/>
      <c r="G3" s="453"/>
      <c r="H3" s="45"/>
      <c r="I3" s="45"/>
    </row>
    <row r="4" spans="1:9" ht="33" customHeight="1">
      <c r="A4" s="453" t="s">
        <v>366</v>
      </c>
      <c r="B4" s="453"/>
      <c r="C4" s="453"/>
      <c r="D4" s="453"/>
      <c r="E4" s="453"/>
      <c r="F4" s="453"/>
      <c r="G4" s="453"/>
      <c r="H4" s="45"/>
      <c r="I4" s="45"/>
    </row>
    <row r="5" spans="1:9" ht="72" customHeight="1" thickBot="1">
      <c r="A5" s="65" t="s">
        <v>2</v>
      </c>
      <c r="B5" s="65" t="s">
        <v>3</v>
      </c>
      <c r="C5" s="65" t="s">
        <v>4</v>
      </c>
      <c r="D5" s="65" t="s">
        <v>5</v>
      </c>
      <c r="E5" s="66" t="s">
        <v>6</v>
      </c>
      <c r="F5" s="67" t="s">
        <v>244</v>
      </c>
      <c r="G5" s="67" t="s">
        <v>8</v>
      </c>
      <c r="H5" s="46"/>
      <c r="I5" s="46"/>
    </row>
    <row r="6" spans="1:9" ht="33" customHeight="1">
      <c r="A6" s="192" t="s">
        <v>245</v>
      </c>
      <c r="B6" s="355" t="s">
        <v>246</v>
      </c>
      <c r="C6" s="342" t="s">
        <v>247</v>
      </c>
      <c r="D6" s="343" t="s">
        <v>20</v>
      </c>
      <c r="E6" s="343">
        <v>12</v>
      </c>
      <c r="F6" s="196"/>
      <c r="G6" s="197">
        <f t="shared" ref="G6:G27" si="0">ROUND((E6*F6),2)</f>
        <v>0</v>
      </c>
      <c r="H6" s="46"/>
      <c r="I6" s="46"/>
    </row>
    <row r="7" spans="1:9" ht="33" customHeight="1">
      <c r="A7" s="198" t="s">
        <v>245</v>
      </c>
      <c r="B7" s="356" t="s">
        <v>248</v>
      </c>
      <c r="C7" s="48" t="s">
        <v>249</v>
      </c>
      <c r="D7" s="49" t="s">
        <v>20</v>
      </c>
      <c r="E7" s="49">
        <v>25</v>
      </c>
      <c r="F7" s="42"/>
      <c r="G7" s="169">
        <f t="shared" si="0"/>
        <v>0</v>
      </c>
      <c r="H7" s="46"/>
      <c r="I7" s="46"/>
    </row>
    <row r="8" spans="1:9" ht="33" customHeight="1">
      <c r="A8" s="198" t="s">
        <v>245</v>
      </c>
      <c r="B8" s="356" t="s">
        <v>250</v>
      </c>
      <c r="C8" s="48" t="s">
        <v>251</v>
      </c>
      <c r="D8" s="49" t="s">
        <v>20</v>
      </c>
      <c r="E8" s="49">
        <v>12</v>
      </c>
      <c r="F8" s="42"/>
      <c r="G8" s="169">
        <f t="shared" si="0"/>
        <v>0</v>
      </c>
      <c r="H8" s="46"/>
      <c r="I8" s="46"/>
    </row>
    <row r="9" spans="1:9" ht="33" customHeight="1">
      <c r="A9" s="198" t="s">
        <v>245</v>
      </c>
      <c r="B9" s="356" t="s">
        <v>252</v>
      </c>
      <c r="C9" s="48" t="s">
        <v>253</v>
      </c>
      <c r="D9" s="49" t="s">
        <v>20</v>
      </c>
      <c r="E9" s="49">
        <v>37</v>
      </c>
      <c r="F9" s="42"/>
      <c r="G9" s="169">
        <f t="shared" si="0"/>
        <v>0</v>
      </c>
      <c r="H9" s="46"/>
      <c r="I9" s="46"/>
    </row>
    <row r="10" spans="1:9" ht="33" customHeight="1">
      <c r="A10" s="198" t="s">
        <v>245</v>
      </c>
      <c r="B10" s="356" t="s">
        <v>254</v>
      </c>
      <c r="C10" s="48" t="s">
        <v>255</v>
      </c>
      <c r="D10" s="49" t="s">
        <v>20</v>
      </c>
      <c r="E10" s="49">
        <v>37</v>
      </c>
      <c r="F10" s="42"/>
      <c r="G10" s="169">
        <f t="shared" si="0"/>
        <v>0</v>
      </c>
      <c r="H10" s="46"/>
      <c r="I10" s="46"/>
    </row>
    <row r="11" spans="1:9" ht="33" customHeight="1">
      <c r="A11" s="198" t="s">
        <v>245</v>
      </c>
      <c r="B11" s="356" t="s">
        <v>256</v>
      </c>
      <c r="C11" s="48" t="s">
        <v>257</v>
      </c>
      <c r="D11" s="49" t="s">
        <v>52</v>
      </c>
      <c r="E11" s="49">
        <v>2</v>
      </c>
      <c r="F11" s="42"/>
      <c r="G11" s="169">
        <f t="shared" si="0"/>
        <v>0</v>
      </c>
      <c r="H11" s="46"/>
      <c r="I11" s="46"/>
    </row>
    <row r="12" spans="1:9" ht="33" customHeight="1">
      <c r="A12" s="198" t="s">
        <v>245</v>
      </c>
      <c r="B12" s="356" t="s">
        <v>258</v>
      </c>
      <c r="C12" s="48" t="s">
        <v>259</v>
      </c>
      <c r="D12" s="49" t="s">
        <v>52</v>
      </c>
      <c r="E12" s="49">
        <v>2</v>
      </c>
      <c r="F12" s="42"/>
      <c r="G12" s="169">
        <f t="shared" si="0"/>
        <v>0</v>
      </c>
      <c r="H12" s="46"/>
      <c r="I12" s="46"/>
    </row>
    <row r="13" spans="1:9" ht="33" customHeight="1">
      <c r="A13" s="198" t="s">
        <v>245</v>
      </c>
      <c r="B13" s="356" t="s">
        <v>260</v>
      </c>
      <c r="C13" s="48" t="s">
        <v>261</v>
      </c>
      <c r="D13" s="49" t="s">
        <v>52</v>
      </c>
      <c r="E13" s="49">
        <v>2</v>
      </c>
      <c r="F13" s="42"/>
      <c r="G13" s="169">
        <f t="shared" si="0"/>
        <v>0</v>
      </c>
      <c r="H13" s="46"/>
      <c r="I13" s="46"/>
    </row>
    <row r="14" spans="1:9" ht="33" customHeight="1">
      <c r="A14" s="198" t="s">
        <v>245</v>
      </c>
      <c r="B14" s="356" t="s">
        <v>262</v>
      </c>
      <c r="C14" s="48" t="s">
        <v>263</v>
      </c>
      <c r="D14" s="49" t="s">
        <v>49</v>
      </c>
      <c r="E14" s="49">
        <v>2</v>
      </c>
      <c r="F14" s="42"/>
      <c r="G14" s="169">
        <f t="shared" si="0"/>
        <v>0</v>
      </c>
      <c r="H14" s="46"/>
      <c r="I14" s="46"/>
    </row>
    <row r="15" spans="1:9" ht="33" customHeight="1">
      <c r="A15" s="198" t="s">
        <v>245</v>
      </c>
      <c r="B15" s="356" t="s">
        <v>264</v>
      </c>
      <c r="C15" s="48" t="s">
        <v>265</v>
      </c>
      <c r="D15" s="49" t="s">
        <v>52</v>
      </c>
      <c r="E15" s="49">
        <v>2</v>
      </c>
      <c r="F15" s="42"/>
      <c r="G15" s="169">
        <f t="shared" si="0"/>
        <v>0</v>
      </c>
      <c r="H15" s="46"/>
      <c r="I15" s="46"/>
    </row>
    <row r="16" spans="1:9" ht="33" customHeight="1">
      <c r="A16" s="198" t="s">
        <v>245</v>
      </c>
      <c r="B16" s="356" t="s">
        <v>266</v>
      </c>
      <c r="C16" s="48" t="s">
        <v>267</v>
      </c>
      <c r="D16" s="49" t="s">
        <v>20</v>
      </c>
      <c r="E16" s="49">
        <v>49</v>
      </c>
      <c r="F16" s="42"/>
      <c r="G16" s="169">
        <f t="shared" si="0"/>
        <v>0</v>
      </c>
      <c r="H16" s="46"/>
      <c r="I16" s="46"/>
    </row>
    <row r="17" spans="1:9" ht="33" customHeight="1">
      <c r="A17" s="198" t="s">
        <v>245</v>
      </c>
      <c r="B17" s="356" t="s">
        <v>268</v>
      </c>
      <c r="C17" s="48" t="s">
        <v>269</v>
      </c>
      <c r="D17" s="49" t="s">
        <v>20</v>
      </c>
      <c r="E17" s="49">
        <v>15</v>
      </c>
      <c r="F17" s="42"/>
      <c r="G17" s="169">
        <f t="shared" si="0"/>
        <v>0</v>
      </c>
      <c r="H17" s="46"/>
      <c r="I17" s="46"/>
    </row>
    <row r="18" spans="1:9" ht="33" customHeight="1">
      <c r="A18" s="198" t="s">
        <v>245</v>
      </c>
      <c r="B18" s="356" t="s">
        <v>270</v>
      </c>
      <c r="C18" s="48" t="s">
        <v>271</v>
      </c>
      <c r="D18" s="49" t="s">
        <v>20</v>
      </c>
      <c r="E18" s="49">
        <v>3</v>
      </c>
      <c r="F18" s="42"/>
      <c r="G18" s="169">
        <f t="shared" si="0"/>
        <v>0</v>
      </c>
      <c r="H18" s="46"/>
      <c r="I18" s="46"/>
    </row>
    <row r="19" spans="1:9" ht="33" customHeight="1">
      <c r="A19" s="198" t="s">
        <v>245</v>
      </c>
      <c r="B19" s="356" t="s">
        <v>272</v>
      </c>
      <c r="C19" s="48" t="s">
        <v>273</v>
      </c>
      <c r="D19" s="49" t="s">
        <v>20</v>
      </c>
      <c r="E19" s="49">
        <v>14</v>
      </c>
      <c r="F19" s="42"/>
      <c r="G19" s="169">
        <f t="shared" si="0"/>
        <v>0</v>
      </c>
      <c r="H19" s="46"/>
      <c r="I19" s="46"/>
    </row>
    <row r="20" spans="1:9" ht="33" customHeight="1">
      <c r="A20" s="198" t="s">
        <v>245</v>
      </c>
      <c r="B20" s="356" t="s">
        <v>274</v>
      </c>
      <c r="C20" s="48" t="s">
        <v>275</v>
      </c>
      <c r="D20" s="49" t="s">
        <v>52</v>
      </c>
      <c r="E20" s="49">
        <v>6</v>
      </c>
      <c r="F20" s="42"/>
      <c r="G20" s="169">
        <f t="shared" si="0"/>
        <v>0</v>
      </c>
      <c r="H20" s="46"/>
      <c r="I20" s="46"/>
    </row>
    <row r="21" spans="1:9" ht="33" customHeight="1">
      <c r="A21" s="198" t="s">
        <v>245</v>
      </c>
      <c r="B21" s="356" t="s">
        <v>276</v>
      </c>
      <c r="C21" s="48" t="s">
        <v>56</v>
      </c>
      <c r="D21" s="49" t="s">
        <v>52</v>
      </c>
      <c r="E21" s="49">
        <v>5</v>
      </c>
      <c r="F21" s="42"/>
      <c r="G21" s="169">
        <f t="shared" si="0"/>
        <v>0</v>
      </c>
      <c r="H21" s="46"/>
      <c r="I21" s="46"/>
    </row>
    <row r="22" spans="1:9" ht="33" customHeight="1">
      <c r="A22" s="198" t="s">
        <v>245</v>
      </c>
      <c r="B22" s="356" t="s">
        <v>277</v>
      </c>
      <c r="C22" s="48" t="s">
        <v>278</v>
      </c>
      <c r="D22" s="49" t="s">
        <v>49</v>
      </c>
      <c r="E22" s="49">
        <v>1</v>
      </c>
      <c r="F22" s="42"/>
      <c r="G22" s="169">
        <f t="shared" si="0"/>
        <v>0</v>
      </c>
      <c r="H22" s="46"/>
      <c r="I22" s="46"/>
    </row>
    <row r="23" spans="1:9" ht="33" customHeight="1">
      <c r="A23" s="198" t="s">
        <v>245</v>
      </c>
      <c r="B23" s="356" t="s">
        <v>279</v>
      </c>
      <c r="C23" s="48" t="s">
        <v>280</v>
      </c>
      <c r="D23" s="49" t="s">
        <v>49</v>
      </c>
      <c r="E23" s="49">
        <v>2</v>
      </c>
      <c r="F23" s="42"/>
      <c r="G23" s="169">
        <f t="shared" si="0"/>
        <v>0</v>
      </c>
      <c r="H23" s="46"/>
      <c r="I23" s="46"/>
    </row>
    <row r="24" spans="1:9" ht="33" customHeight="1">
      <c r="A24" s="198" t="s">
        <v>245</v>
      </c>
      <c r="B24" s="356" t="s">
        <v>281</v>
      </c>
      <c r="C24" s="48" t="s">
        <v>60</v>
      </c>
      <c r="D24" s="49" t="s">
        <v>49</v>
      </c>
      <c r="E24" s="49">
        <v>1</v>
      </c>
      <c r="F24" s="42"/>
      <c r="G24" s="169">
        <f t="shared" si="0"/>
        <v>0</v>
      </c>
      <c r="H24" s="46"/>
      <c r="I24" s="46"/>
    </row>
    <row r="25" spans="1:9" ht="33" customHeight="1">
      <c r="A25" s="198" t="s">
        <v>245</v>
      </c>
      <c r="B25" s="356" t="s">
        <v>282</v>
      </c>
      <c r="C25" s="48" t="s">
        <v>283</v>
      </c>
      <c r="D25" s="49" t="s">
        <v>49</v>
      </c>
      <c r="E25" s="49">
        <v>1</v>
      </c>
      <c r="F25" s="42"/>
      <c r="G25" s="169">
        <f t="shared" si="0"/>
        <v>0</v>
      </c>
      <c r="H25" s="46"/>
      <c r="I25" s="46"/>
    </row>
    <row r="26" spans="1:9" ht="33" customHeight="1">
      <c r="A26" s="198" t="s">
        <v>245</v>
      </c>
      <c r="B26" s="356" t="s">
        <v>284</v>
      </c>
      <c r="C26" s="48" t="s">
        <v>285</v>
      </c>
      <c r="D26" s="49" t="s">
        <v>49</v>
      </c>
      <c r="E26" s="49">
        <v>1</v>
      </c>
      <c r="F26" s="42"/>
      <c r="G26" s="169">
        <f t="shared" si="0"/>
        <v>0</v>
      </c>
    </row>
    <row r="27" spans="1:9" ht="33" customHeight="1">
      <c r="A27" s="198" t="s">
        <v>245</v>
      </c>
      <c r="B27" s="356" t="s">
        <v>286</v>
      </c>
      <c r="C27" s="48" t="s">
        <v>287</v>
      </c>
      <c r="D27" s="49" t="s">
        <v>124</v>
      </c>
      <c r="E27" s="50">
        <v>15</v>
      </c>
      <c r="F27" s="42"/>
      <c r="G27" s="169">
        <f t="shared" si="0"/>
        <v>0</v>
      </c>
    </row>
    <row r="28" spans="1:9" ht="33" customHeight="1">
      <c r="A28" s="198" t="s">
        <v>245</v>
      </c>
      <c r="B28" s="356" t="s">
        <v>288</v>
      </c>
      <c r="C28" s="48" t="s">
        <v>367</v>
      </c>
      <c r="D28" s="49" t="s">
        <v>124</v>
      </c>
      <c r="E28" s="50">
        <v>5</v>
      </c>
      <c r="F28" s="4"/>
      <c r="G28" s="169">
        <f>ROUND((E28*F28),2)</f>
        <v>0</v>
      </c>
    </row>
    <row r="29" spans="1:9" ht="33" customHeight="1" thickBot="1">
      <c r="A29" s="199" t="s">
        <v>245</v>
      </c>
      <c r="B29" s="356" t="s">
        <v>290</v>
      </c>
      <c r="C29" s="201" t="s">
        <v>291</v>
      </c>
      <c r="D29" s="202" t="s">
        <v>49</v>
      </c>
      <c r="E29" s="202">
        <v>1</v>
      </c>
      <c r="F29" s="174"/>
      <c r="G29" s="175">
        <f t="shared" ref="G29:G57" si="1">ROUND((E29*F29),2)</f>
        <v>0</v>
      </c>
      <c r="H29" s="71" t="s">
        <v>93</v>
      </c>
      <c r="I29" s="53">
        <f>ROUND(SUM(G6:G29),2)</f>
        <v>0</v>
      </c>
    </row>
    <row r="30" spans="1:9" ht="33" customHeight="1" thickBot="1">
      <c r="A30" s="285" t="s">
        <v>337</v>
      </c>
      <c r="B30" s="357" t="s">
        <v>293</v>
      </c>
      <c r="C30" s="358" t="s">
        <v>368</v>
      </c>
      <c r="D30" s="359" t="s">
        <v>49</v>
      </c>
      <c r="E30" s="359">
        <v>1</v>
      </c>
      <c r="F30" s="360"/>
      <c r="G30" s="361">
        <f t="shared" si="1"/>
        <v>0</v>
      </c>
      <c r="H30" s="71" t="s">
        <v>110</v>
      </c>
      <c r="I30" s="53">
        <f>ROUND(SUM(G30),2)</f>
        <v>0</v>
      </c>
    </row>
    <row r="31" spans="1:9" ht="33" customHeight="1">
      <c r="A31" s="192" t="s">
        <v>339</v>
      </c>
      <c r="B31" s="355" t="s">
        <v>298</v>
      </c>
      <c r="C31" s="342" t="s">
        <v>294</v>
      </c>
      <c r="D31" s="343" t="s">
        <v>49</v>
      </c>
      <c r="E31" s="343">
        <v>1</v>
      </c>
      <c r="F31" s="205"/>
      <c r="G31" s="197">
        <f t="shared" si="1"/>
        <v>0</v>
      </c>
      <c r="H31" s="54"/>
      <c r="I31" s="55"/>
    </row>
    <row r="32" spans="1:9" ht="47.25" customHeight="1" thickBot="1">
      <c r="A32" s="199" t="s">
        <v>339</v>
      </c>
      <c r="B32" s="362" t="s">
        <v>300</v>
      </c>
      <c r="C32" s="201" t="s">
        <v>296</v>
      </c>
      <c r="D32" s="202" t="s">
        <v>52</v>
      </c>
      <c r="E32" s="202">
        <v>2</v>
      </c>
      <c r="F32" s="174"/>
      <c r="G32" s="175">
        <f t="shared" si="1"/>
        <v>0</v>
      </c>
      <c r="H32" s="71" t="s">
        <v>333</v>
      </c>
      <c r="I32" s="53">
        <f>ROUND(SUM(G31:G32),2)</f>
        <v>0</v>
      </c>
    </row>
    <row r="33" spans="1:9" ht="33" customHeight="1">
      <c r="A33" s="206" t="s">
        <v>341</v>
      </c>
      <c r="B33" s="355" t="s">
        <v>342</v>
      </c>
      <c r="C33" s="342" t="s">
        <v>299</v>
      </c>
      <c r="D33" s="343" t="s">
        <v>20</v>
      </c>
      <c r="E33" s="343">
        <v>12</v>
      </c>
      <c r="F33" s="363"/>
      <c r="G33" s="197">
        <f t="shared" si="1"/>
        <v>0</v>
      </c>
      <c r="H33" s="54"/>
      <c r="I33" s="55"/>
    </row>
    <row r="34" spans="1:9" ht="33" customHeight="1">
      <c r="A34" s="207" t="s">
        <v>341</v>
      </c>
      <c r="B34" s="356" t="s">
        <v>343</v>
      </c>
      <c r="C34" s="48" t="s">
        <v>301</v>
      </c>
      <c r="D34" s="49" t="s">
        <v>20</v>
      </c>
      <c r="E34" s="49">
        <v>37</v>
      </c>
      <c r="F34" s="73"/>
      <c r="G34" s="169">
        <f t="shared" si="1"/>
        <v>0</v>
      </c>
      <c r="H34" s="54"/>
      <c r="I34" s="55"/>
    </row>
    <row r="35" spans="1:9" ht="33" customHeight="1">
      <c r="A35" s="207" t="s">
        <v>341</v>
      </c>
      <c r="B35" s="356" t="s">
        <v>344</v>
      </c>
      <c r="C35" s="48" t="s">
        <v>303</v>
      </c>
      <c r="D35" s="49" t="s">
        <v>20</v>
      </c>
      <c r="E35" s="49">
        <v>37</v>
      </c>
      <c r="F35" s="73"/>
      <c r="G35" s="169">
        <f t="shared" si="1"/>
        <v>0</v>
      </c>
      <c r="H35" s="54"/>
      <c r="I35" s="55"/>
    </row>
    <row r="36" spans="1:9" ht="33" customHeight="1">
      <c r="A36" s="207" t="s">
        <v>341</v>
      </c>
      <c r="B36" s="356" t="s">
        <v>345</v>
      </c>
      <c r="C36" s="48" t="s">
        <v>305</v>
      </c>
      <c r="D36" s="49" t="s">
        <v>20</v>
      </c>
      <c r="E36" s="49">
        <v>67</v>
      </c>
      <c r="F36" s="73"/>
      <c r="G36" s="169">
        <f t="shared" si="1"/>
        <v>0</v>
      </c>
      <c r="H36" s="54"/>
      <c r="I36" s="55"/>
    </row>
    <row r="37" spans="1:9" ht="33" customHeight="1">
      <c r="A37" s="207" t="s">
        <v>341</v>
      </c>
      <c r="B37" s="356" t="s">
        <v>346</v>
      </c>
      <c r="C37" s="48" t="s">
        <v>307</v>
      </c>
      <c r="D37" s="49" t="s">
        <v>20</v>
      </c>
      <c r="E37" s="49">
        <v>14</v>
      </c>
      <c r="F37" s="73"/>
      <c r="G37" s="169">
        <f t="shared" si="1"/>
        <v>0</v>
      </c>
      <c r="H37" s="54"/>
      <c r="I37" s="55"/>
    </row>
    <row r="38" spans="1:9" ht="33" customHeight="1">
      <c r="A38" s="207" t="s">
        <v>341</v>
      </c>
      <c r="B38" s="356" t="s">
        <v>347</v>
      </c>
      <c r="C38" s="48" t="s">
        <v>309</v>
      </c>
      <c r="D38" s="49" t="s">
        <v>52</v>
      </c>
      <c r="E38" s="49">
        <v>6</v>
      </c>
      <c r="F38" s="73"/>
      <c r="G38" s="169">
        <f t="shared" si="1"/>
        <v>0</v>
      </c>
    </row>
    <row r="39" spans="1:9" ht="71.25" customHeight="1">
      <c r="A39" s="207" t="s">
        <v>341</v>
      </c>
      <c r="B39" s="356" t="s">
        <v>348</v>
      </c>
      <c r="C39" s="48" t="s">
        <v>311</v>
      </c>
      <c r="D39" s="49" t="s">
        <v>49</v>
      </c>
      <c r="E39" s="49">
        <v>2</v>
      </c>
      <c r="F39" s="73"/>
      <c r="G39" s="169">
        <f t="shared" si="1"/>
        <v>0</v>
      </c>
    </row>
    <row r="40" spans="1:9">
      <c r="A40" s="207" t="s">
        <v>341</v>
      </c>
      <c r="B40" s="356" t="s">
        <v>349</v>
      </c>
      <c r="C40" s="48" t="s">
        <v>313</v>
      </c>
      <c r="D40" s="49" t="s">
        <v>49</v>
      </c>
      <c r="E40" s="49">
        <v>2</v>
      </c>
      <c r="F40" s="73"/>
      <c r="G40" s="169">
        <f t="shared" si="1"/>
        <v>0</v>
      </c>
    </row>
    <row r="41" spans="1:9">
      <c r="A41" s="207" t="s">
        <v>341</v>
      </c>
      <c r="B41" s="356" t="s">
        <v>350</v>
      </c>
      <c r="C41" s="48" t="s">
        <v>315</v>
      </c>
      <c r="D41" s="49" t="s">
        <v>52</v>
      </c>
      <c r="E41" s="49">
        <v>2</v>
      </c>
      <c r="F41" s="73"/>
      <c r="G41" s="169">
        <f t="shared" si="1"/>
        <v>0</v>
      </c>
      <c r="H41" s="17"/>
    </row>
    <row r="42" spans="1:9">
      <c r="A42" s="207" t="s">
        <v>341</v>
      </c>
      <c r="B42" s="480" t="s">
        <v>351</v>
      </c>
      <c r="C42" s="48" t="s">
        <v>317</v>
      </c>
      <c r="D42" s="459" t="s">
        <v>49</v>
      </c>
      <c r="E42" s="459">
        <v>2</v>
      </c>
      <c r="F42" s="483"/>
      <c r="G42" s="463">
        <f t="shared" si="1"/>
        <v>0</v>
      </c>
    </row>
    <row r="43" spans="1:9">
      <c r="A43" s="207" t="s">
        <v>341</v>
      </c>
      <c r="B43" s="481"/>
      <c r="C43" s="48" t="s">
        <v>318</v>
      </c>
      <c r="D43" s="459"/>
      <c r="E43" s="459"/>
      <c r="F43" s="484"/>
      <c r="G43" s="464"/>
    </row>
    <row r="44" spans="1:9">
      <c r="A44" s="207" t="s">
        <v>341</v>
      </c>
      <c r="B44" s="482"/>
      <c r="C44" s="48" t="s">
        <v>319</v>
      </c>
      <c r="D44" s="459"/>
      <c r="E44" s="459"/>
      <c r="F44" s="485"/>
      <c r="G44" s="465"/>
    </row>
    <row r="45" spans="1:9">
      <c r="A45" s="207" t="s">
        <v>341</v>
      </c>
      <c r="B45" s="480" t="s">
        <v>352</v>
      </c>
      <c r="C45" s="48" t="s">
        <v>321</v>
      </c>
      <c r="D45" s="459" t="s">
        <v>49</v>
      </c>
      <c r="E45" s="459">
        <v>1</v>
      </c>
      <c r="F45" s="466"/>
      <c r="G45" s="463">
        <f t="shared" si="1"/>
        <v>0</v>
      </c>
    </row>
    <row r="46" spans="1:9">
      <c r="A46" s="207" t="s">
        <v>341</v>
      </c>
      <c r="B46" s="481"/>
      <c r="C46" s="48" t="s">
        <v>322</v>
      </c>
      <c r="D46" s="459"/>
      <c r="E46" s="459"/>
      <c r="F46" s="467"/>
      <c r="G46" s="464"/>
    </row>
    <row r="47" spans="1:9">
      <c r="A47" s="207" t="s">
        <v>341</v>
      </c>
      <c r="B47" s="481"/>
      <c r="C47" s="48" t="s">
        <v>323</v>
      </c>
      <c r="D47" s="459"/>
      <c r="E47" s="459"/>
      <c r="F47" s="467"/>
      <c r="G47" s="464"/>
    </row>
    <row r="48" spans="1:9">
      <c r="A48" s="207" t="s">
        <v>341</v>
      </c>
      <c r="B48" s="481"/>
      <c r="C48" s="48" t="s">
        <v>324</v>
      </c>
      <c r="D48" s="459"/>
      <c r="E48" s="459"/>
      <c r="F48" s="467"/>
      <c r="G48" s="464"/>
    </row>
    <row r="49" spans="1:9">
      <c r="A49" s="207" t="s">
        <v>341</v>
      </c>
      <c r="B49" s="481"/>
      <c r="C49" s="48" t="s">
        <v>325</v>
      </c>
      <c r="D49" s="459"/>
      <c r="E49" s="459"/>
      <c r="F49" s="467"/>
      <c r="G49" s="464"/>
    </row>
    <row r="50" spans="1:9">
      <c r="A50" s="207" t="s">
        <v>341</v>
      </c>
      <c r="B50" s="482"/>
      <c r="C50" s="48" t="s">
        <v>326</v>
      </c>
      <c r="D50" s="459"/>
      <c r="E50" s="459"/>
      <c r="F50" s="468"/>
      <c r="G50" s="465"/>
    </row>
    <row r="51" spans="1:9">
      <c r="A51" s="207" t="s">
        <v>341</v>
      </c>
      <c r="B51" s="480" t="s">
        <v>353</v>
      </c>
      <c r="C51" s="48" t="s">
        <v>328</v>
      </c>
      <c r="D51" s="459" t="s">
        <v>49</v>
      </c>
      <c r="E51" s="459">
        <v>2</v>
      </c>
      <c r="F51" s="466"/>
      <c r="G51" s="463">
        <f t="shared" si="1"/>
        <v>0</v>
      </c>
    </row>
    <row r="52" spans="1:9">
      <c r="A52" s="207" t="s">
        <v>341</v>
      </c>
      <c r="B52" s="481"/>
      <c r="C52" s="48" t="s">
        <v>329</v>
      </c>
      <c r="D52" s="459"/>
      <c r="E52" s="459"/>
      <c r="F52" s="467"/>
      <c r="G52" s="464"/>
    </row>
    <row r="53" spans="1:9">
      <c r="A53" s="207" t="s">
        <v>341</v>
      </c>
      <c r="B53" s="481"/>
      <c r="C53" s="48" t="s">
        <v>323</v>
      </c>
      <c r="D53" s="459"/>
      <c r="E53" s="459"/>
      <c r="F53" s="467"/>
      <c r="G53" s="464"/>
    </row>
    <row r="54" spans="1:9">
      <c r="A54" s="207" t="s">
        <v>341</v>
      </c>
      <c r="B54" s="481"/>
      <c r="C54" s="48" t="s">
        <v>324</v>
      </c>
      <c r="D54" s="459"/>
      <c r="E54" s="459"/>
      <c r="F54" s="467"/>
      <c r="G54" s="464"/>
    </row>
    <row r="55" spans="1:9">
      <c r="A55" s="207" t="s">
        <v>341</v>
      </c>
      <c r="B55" s="481"/>
      <c r="C55" s="48" t="s">
        <v>330</v>
      </c>
      <c r="D55" s="459"/>
      <c r="E55" s="459"/>
      <c r="F55" s="467"/>
      <c r="G55" s="464"/>
    </row>
    <row r="56" spans="1:9">
      <c r="A56" s="207" t="s">
        <v>341</v>
      </c>
      <c r="B56" s="482"/>
      <c r="C56" s="48" t="s">
        <v>326</v>
      </c>
      <c r="D56" s="459"/>
      <c r="E56" s="459"/>
      <c r="F56" s="468"/>
      <c r="G56" s="465"/>
    </row>
    <row r="57" spans="1:9" ht="28.2" thickBot="1">
      <c r="A57" s="353" t="s">
        <v>341</v>
      </c>
      <c r="B57" s="362" t="s">
        <v>354</v>
      </c>
      <c r="C57" s="201" t="s">
        <v>332</v>
      </c>
      <c r="D57" s="202" t="s">
        <v>52</v>
      </c>
      <c r="E57" s="202">
        <v>1</v>
      </c>
      <c r="F57" s="187"/>
      <c r="G57" s="175">
        <f t="shared" si="1"/>
        <v>0</v>
      </c>
      <c r="H57" s="71" t="s">
        <v>199</v>
      </c>
      <c r="I57" s="53">
        <f>ROUND(SUM(G33:G57),2)</f>
        <v>0</v>
      </c>
    </row>
    <row r="58" spans="1:9" ht="41.4">
      <c r="F58" s="354" t="s">
        <v>369</v>
      </c>
      <c r="G58" s="364">
        <f>SUM(G6:G57)</f>
        <v>0</v>
      </c>
    </row>
  </sheetData>
  <mergeCells count="18">
    <mergeCell ref="B45:B50"/>
    <mergeCell ref="D45:D50"/>
    <mergeCell ref="E45:E50"/>
    <mergeCell ref="F45:F50"/>
    <mergeCell ref="G45:G50"/>
    <mergeCell ref="B51:B56"/>
    <mergeCell ref="D51:D56"/>
    <mergeCell ref="E51:E56"/>
    <mergeCell ref="F51:F56"/>
    <mergeCell ref="G51:G56"/>
    <mergeCell ref="A1:G1"/>
    <mergeCell ref="A3:G3"/>
    <mergeCell ref="A4:G4"/>
    <mergeCell ref="B42:B44"/>
    <mergeCell ref="D42:D44"/>
    <mergeCell ref="E42:E44"/>
    <mergeCell ref="F42:F44"/>
    <mergeCell ref="G42:G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798121-8656-4935-9A09-ECF4F807E63B}">
  <ds:schemaRefs>
    <ds:schemaRef ds:uri="http://schemas.microsoft.com/sharepoint/v3/contenttype/forms"/>
  </ds:schemaRefs>
</ds:datastoreItem>
</file>

<file path=customXml/itemProps2.xml><?xml version="1.0" encoding="utf-8"?>
<ds:datastoreItem xmlns:ds="http://schemas.openxmlformats.org/officeDocument/2006/customXml" ds:itemID="{031383B3-BBB9-4589-975B-714D58680983}">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D40A8D7B-25C9-4609-81DA-F4DB1245F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55</vt:i4>
      </vt:variant>
    </vt:vector>
  </HeadingPairs>
  <TitlesOfParts>
    <vt:vector size="55" baseType="lpstr">
      <vt:lpstr>Santrauka</vt:lpstr>
      <vt:lpstr>E (apšvietimo_3529)</vt:lpstr>
      <vt:lpstr>Susisiekimo_3529</vt:lpstr>
      <vt:lpstr>E (apšvietimo)_148</vt:lpstr>
      <vt:lpstr>Susisiekimo_148</vt:lpstr>
      <vt:lpstr>DKŽ_12 (Nr.16 E) </vt:lpstr>
      <vt:lpstr>DKŽ_11 (Nr.15 E) </vt:lpstr>
      <vt:lpstr>DKŽ_10 (Nr.14 E) </vt:lpstr>
      <vt:lpstr>DKŽ_9 (Nr.13 E) </vt:lpstr>
      <vt:lpstr>DKŽ_8 (Nr.12 E) </vt:lpstr>
      <vt:lpstr>DKŽ_7 (Nr.11 E)</vt:lpstr>
      <vt:lpstr>DKŽ_6 (Nr.16 S)</vt:lpstr>
      <vt:lpstr>DKŽ_5 (Nr.15 S)</vt:lpstr>
      <vt:lpstr>DKŽ_4 (Nr.14 S)</vt:lpstr>
      <vt:lpstr>DKŽ_3 (Nr.13 S)</vt:lpstr>
      <vt:lpstr>DKŽ_2 (Nr.12 S)</vt:lpstr>
      <vt:lpstr>DKŽ_1 (Nr.11 S)</vt:lpstr>
      <vt:lpstr>perėja Nr.9(PVA_dalis)DKŽ_1</vt:lpstr>
      <vt:lpstr>perėja Nr.8(PVA_dalis)DKŽ_1</vt:lpstr>
      <vt:lpstr>perėja Nr.7(PVA_dalis)DKŽ_1</vt:lpstr>
      <vt:lpstr>perėja Nr.6(PVA_dalis)DKŽ_1</vt:lpstr>
      <vt:lpstr>perėja Nr.3(PVA_dalis)DKŽ_1</vt:lpstr>
      <vt:lpstr>perėja Nr.2(PVA_dalis)DKŽ_1</vt:lpstr>
      <vt:lpstr>perėja Nr.1(PVA_dalis)DKŽ_1</vt:lpstr>
      <vt:lpstr>perėja Nr.9(E_dalis)DKŽ_1</vt:lpstr>
      <vt:lpstr>perėja Nr.8(E_dalis)DKŽ_1 (2)</vt:lpstr>
      <vt:lpstr>perėja Nr.7(E_dalis)DKŽ_1</vt:lpstr>
      <vt:lpstr>perėja Nr.6(E_dalis)DKŽ_1</vt:lpstr>
      <vt:lpstr>perėja Nr.5(E_dalis)DKŽ_1</vt:lpstr>
      <vt:lpstr>perėja Nr.3(E_dalis)DKŽ_1 (2)</vt:lpstr>
      <vt:lpstr>perėja Nr.2(E_dalis)DKŽ_1 (2)</vt:lpstr>
      <vt:lpstr>perėja Nr.1(E_dalis)DKŽ_1</vt:lpstr>
      <vt:lpstr>perėja Nr.9(S_dalis)DKŽ_1</vt:lpstr>
      <vt:lpstr>perėja Nr.8(S_dalis)DKŽ_1</vt:lpstr>
      <vt:lpstr>perėja Nr.7(S_dalis)DKŽ_1</vt:lpstr>
      <vt:lpstr>perėja Nr.6(S_dalis)DKŽ_1</vt:lpstr>
      <vt:lpstr>perėja Nr.5(S_dalis)DKŽ_1</vt:lpstr>
      <vt:lpstr>perėja Nr.3(S_dalis)DKŽ_1</vt:lpstr>
      <vt:lpstr>perėja Nr.2(S_dalis)DKŽ_1</vt:lpstr>
      <vt:lpstr>perėja Nr.1(S_dalis)DKŽ_1</vt:lpstr>
      <vt:lpstr>DKŽ_25.2_E</vt:lpstr>
      <vt:lpstr>DKŽ_25.1_S</vt:lpstr>
      <vt:lpstr>DKŽ_24.2_E</vt:lpstr>
      <vt:lpstr>DKŽ_24.1_S</vt:lpstr>
      <vt:lpstr>DKŽ_23.2_E</vt:lpstr>
      <vt:lpstr>DKŽ_23.1_S</vt:lpstr>
      <vt:lpstr>DKŽ_22.2_E</vt:lpstr>
      <vt:lpstr>DKŽ_22.1_S</vt:lpstr>
      <vt:lpstr>DKŽ_21.2_E</vt:lpstr>
      <vt:lpstr>DKŽ_21.1_S</vt:lpstr>
      <vt:lpstr>DKŽ_20.2_E</vt:lpstr>
      <vt:lpstr>DKŽ_20.1_S</vt:lpstr>
      <vt:lpstr>DKŽ_19.2_E</vt:lpstr>
      <vt:lpstr>DKŽ_19.1_S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Gražina Macevičienė</dc:creator>
  <cp:keywords/>
  <dc:description/>
  <cp:lastModifiedBy>Loreta Jakštienė</cp:lastModifiedBy>
  <cp:revision/>
  <dcterms:created xsi:type="dcterms:W3CDTF">2015-06-05T18:17:20Z</dcterms:created>
  <dcterms:modified xsi:type="dcterms:W3CDTF">2024-12-10T12:49:08Z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