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VADVPT01\Kulig\2025\1. ATVIRI  TARPTAUTINIAI konkursai\Maisto prekės. pirkimo Nr.2744\CVP IS\"/>
    </mc:Choice>
  </mc:AlternateContent>
  <xr:revisionPtr revIDLastSave="0" documentId="13_ncr:1_{82E64995-E5B7-4F45-94BB-185D262DAFB6}"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14" i="1" l="1"/>
  <c r="G813" i="1"/>
  <c r="F813" i="1"/>
  <c r="F814" i="1" s="1"/>
  <c r="F815" i="1" s="1"/>
  <c r="F806" i="1"/>
  <c r="G796" i="1"/>
  <c r="G795" i="1"/>
  <c r="F795" i="1"/>
  <c r="F796" i="1" s="1"/>
  <c r="F797" i="1" s="1"/>
  <c r="F788" i="1"/>
  <c r="G778" i="1"/>
  <c r="F770" i="1"/>
  <c r="G777" i="1" s="1"/>
  <c r="G760" i="1"/>
  <c r="G759" i="1"/>
  <c r="F759" i="1"/>
  <c r="F760" i="1" s="1"/>
  <c r="F761" i="1" s="1"/>
  <c r="F752" i="1"/>
  <c r="G742" i="1"/>
  <c r="F733" i="1"/>
  <c r="G741" i="1" s="1"/>
  <c r="G723" i="1"/>
  <c r="G722" i="1"/>
  <c r="F722" i="1"/>
  <c r="F723" i="1" s="1"/>
  <c r="F724" i="1" s="1"/>
  <c r="F715" i="1"/>
  <c r="G705" i="1"/>
  <c r="F696" i="1"/>
  <c r="G704" i="1" s="1"/>
  <c r="G686" i="1"/>
  <c r="G685" i="1"/>
  <c r="F685" i="1"/>
  <c r="F686" i="1" s="1"/>
  <c r="F687" i="1" s="1"/>
  <c r="F680" i="1"/>
  <c r="G670" i="1"/>
  <c r="F665" i="1"/>
  <c r="G669" i="1" s="1"/>
  <c r="G655" i="1"/>
  <c r="G654" i="1"/>
  <c r="F654" i="1"/>
  <c r="F655" i="1" s="1"/>
  <c r="F656" i="1" s="1"/>
  <c r="F649" i="1"/>
  <c r="G639" i="1"/>
  <c r="F634" i="1"/>
  <c r="G638" i="1" s="1"/>
  <c r="G624" i="1"/>
  <c r="G623" i="1"/>
  <c r="F623" i="1"/>
  <c r="F624" i="1" s="1"/>
  <c r="F625" i="1" s="1"/>
  <c r="F619" i="1"/>
  <c r="G609" i="1"/>
  <c r="F602" i="1"/>
  <c r="G608" i="1" s="1"/>
  <c r="G592" i="1"/>
  <c r="G591" i="1"/>
  <c r="F591" i="1"/>
  <c r="F592" i="1" s="1"/>
  <c r="F593" i="1" s="1"/>
  <c r="F586" i="1"/>
  <c r="G576" i="1"/>
  <c r="F571" i="1"/>
  <c r="G575" i="1" s="1"/>
  <c r="G561" i="1"/>
  <c r="G560" i="1"/>
  <c r="F560" i="1"/>
  <c r="F561" i="1" s="1"/>
  <c r="F562" i="1" s="1"/>
  <c r="F556" i="1"/>
  <c r="G546" i="1"/>
  <c r="F540" i="1"/>
  <c r="G545" i="1" s="1"/>
  <c r="G530" i="1"/>
  <c r="G529" i="1"/>
  <c r="F529" i="1"/>
  <c r="F530" i="1" s="1"/>
  <c r="F531" i="1" s="1"/>
  <c r="F522" i="1"/>
  <c r="G512" i="1"/>
  <c r="F492" i="1"/>
  <c r="G511" i="1" s="1"/>
  <c r="G482" i="1"/>
  <c r="G481" i="1"/>
  <c r="F481" i="1"/>
  <c r="F482" i="1" s="1"/>
  <c r="F483" i="1" s="1"/>
  <c r="F466" i="1"/>
  <c r="G456" i="1"/>
  <c r="F439" i="1"/>
  <c r="G455" i="1" s="1"/>
  <c r="G429" i="1"/>
  <c r="G428" i="1"/>
  <c r="F428" i="1"/>
  <c r="F429" i="1" s="1"/>
  <c r="F430" i="1" s="1"/>
  <c r="F419" i="1"/>
  <c r="G409" i="1"/>
  <c r="F403" i="1"/>
  <c r="G408" i="1" s="1"/>
  <c r="G393" i="1"/>
  <c r="G392" i="1"/>
  <c r="F392" i="1"/>
  <c r="F393" i="1" s="1"/>
  <c r="F394" i="1" s="1"/>
  <c r="F384" i="1"/>
  <c r="G374" i="1"/>
  <c r="F360" i="1"/>
  <c r="G373" i="1" s="1"/>
  <c r="G350" i="1"/>
  <c r="G349" i="1"/>
  <c r="F349" i="1"/>
  <c r="F350" i="1" s="1"/>
  <c r="F351" i="1" s="1"/>
  <c r="F336" i="1"/>
  <c r="G326" i="1"/>
  <c r="F317" i="1"/>
  <c r="G325" i="1" s="1"/>
  <c r="G307" i="1"/>
  <c r="G306" i="1"/>
  <c r="F306" i="1"/>
  <c r="F307" i="1" s="1"/>
  <c r="F308" i="1" s="1"/>
  <c r="F295" i="1"/>
  <c r="G285" i="1"/>
  <c r="F273" i="1"/>
  <c r="G284" i="1" s="1"/>
  <c r="G263" i="1"/>
  <c r="G262" i="1"/>
  <c r="F262" i="1"/>
  <c r="F263" i="1" s="1"/>
  <c r="F264" i="1" s="1"/>
  <c r="F246" i="1"/>
  <c r="G236" i="1"/>
  <c r="F226" i="1"/>
  <c r="G235" i="1" s="1"/>
  <c r="G216" i="1"/>
  <c r="G215" i="1"/>
  <c r="F215" i="1"/>
  <c r="F216" i="1" s="1"/>
  <c r="F217" i="1" s="1"/>
  <c r="F206" i="1"/>
  <c r="G196" i="1"/>
  <c r="F186" i="1"/>
  <c r="G195" i="1" s="1"/>
  <c r="G176" i="1"/>
  <c r="G175" i="1"/>
  <c r="F175" i="1"/>
  <c r="F176" i="1" s="1"/>
  <c r="F177" i="1" s="1"/>
  <c r="F166" i="1"/>
  <c r="G156" i="1"/>
  <c r="F138" i="1"/>
  <c r="G155" i="1" s="1"/>
  <c r="G128" i="1"/>
  <c r="G127" i="1"/>
  <c r="F127" i="1"/>
  <c r="F128" i="1" s="1"/>
  <c r="F129" i="1" s="1"/>
  <c r="F114" i="1"/>
  <c r="G104" i="1"/>
  <c r="F96" i="1"/>
  <c r="G103" i="1" s="1"/>
  <c r="G86" i="1"/>
  <c r="G85" i="1"/>
  <c r="F85" i="1"/>
  <c r="F86" i="1" s="1"/>
  <c r="F87" i="1" s="1"/>
  <c r="F77" i="1"/>
  <c r="G67" i="1"/>
  <c r="F57" i="1"/>
  <c r="G66" i="1" s="1"/>
  <c r="G47" i="1"/>
  <c r="G46" i="1"/>
  <c r="F46" i="1"/>
  <c r="F47" i="1" s="1"/>
  <c r="F48" i="1" s="1"/>
  <c r="F37" i="1"/>
  <c r="G21" i="1"/>
  <c r="F66" i="1" l="1"/>
  <c r="F67" i="1" s="1"/>
  <c r="F68" i="1" s="1"/>
  <c r="F103" i="1"/>
  <c r="F104" i="1" s="1"/>
  <c r="F105" i="1" s="1"/>
  <c r="F155" i="1"/>
  <c r="F156" i="1" s="1"/>
  <c r="F157" i="1" s="1"/>
  <c r="F195" i="1"/>
  <c r="F196" i="1" s="1"/>
  <c r="F197" i="1" s="1"/>
  <c r="F235" i="1"/>
  <c r="F236" i="1" s="1"/>
  <c r="F237" i="1" s="1"/>
  <c r="F284" i="1"/>
  <c r="F285" i="1" s="1"/>
  <c r="F286" i="1" s="1"/>
  <c r="F325" i="1"/>
  <c r="F326" i="1" s="1"/>
  <c r="F327" i="1" s="1"/>
  <c r="F373" i="1"/>
  <c r="F374" i="1" s="1"/>
  <c r="F375" i="1" s="1"/>
  <c r="F408" i="1"/>
  <c r="F409" i="1" s="1"/>
  <c r="F410" i="1" s="1"/>
  <c r="F455" i="1"/>
  <c r="F456" i="1" s="1"/>
  <c r="F457" i="1" s="1"/>
  <c r="F511" i="1"/>
  <c r="F512" i="1" s="1"/>
  <c r="F513" i="1" s="1"/>
  <c r="F545" i="1"/>
  <c r="F546" i="1" s="1"/>
  <c r="F547" i="1" s="1"/>
  <c r="F575" i="1"/>
  <c r="F576" i="1" s="1"/>
  <c r="F577" i="1" s="1"/>
  <c r="F608" i="1"/>
  <c r="F609" i="1" s="1"/>
  <c r="F610" i="1" s="1"/>
  <c r="F638" i="1"/>
  <c r="F639" i="1" s="1"/>
  <c r="F640" i="1" s="1"/>
  <c r="F669" i="1"/>
  <c r="F670" i="1" s="1"/>
  <c r="F671" i="1" s="1"/>
  <c r="F704" i="1"/>
  <c r="F705" i="1" s="1"/>
  <c r="F706" i="1" s="1"/>
  <c r="F741" i="1"/>
  <c r="F742" i="1" s="1"/>
  <c r="F743" i="1" s="1"/>
  <c r="F777" i="1"/>
  <c r="F778" i="1" s="1"/>
  <c r="F779" i="1" s="1"/>
</calcChain>
</file>

<file path=xl/sharedStrings.xml><?xml version="1.0" encoding="utf-8"?>
<sst xmlns="http://schemas.openxmlformats.org/spreadsheetml/2006/main" count="1469" uniqueCount="778">
  <si>
    <t>PIRKIMO SĄLYGŲ PRIEDAS "PASIŪLYMO FORMA"</t>
  </si>
  <si>
    <t>MAISTO PREKĖS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</si>
  <si>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</si>
  <si>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</si>
  <si>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</si>
  <si>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</si>
  <si>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</si>
  <si>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</si>
  <si>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</si>
  <si>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</si>
  <si>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</si>
  <si>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</si>
  <si>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</si>
  <si>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</si>
  <si>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</si>
  <si>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</si>
  <si>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</si>
  <si>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</si>
  <si>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</si>
  <si>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</si>
  <si>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</si>
  <si>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</si>
  <si>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</si>
  <si>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</si>
  <si>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</si>
  <si>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</si>
  <si>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</si>
  <si>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JAUTIENOS MENTĖ (ATŠALDYTA)</t>
  </si>
  <si>
    <t>Tiekėjo pasiūlymas:</t>
  </si>
  <si>
    <t>Nr.</t>
  </si>
  <si>
    <t>Pavadinimas</t>
  </si>
  <si>
    <t>Kiekis</t>
  </si>
  <si>
    <t>Mato vienetas</t>
  </si>
  <si>
    <t>Kaina be PVM, Eur</t>
  </si>
  <si>
    <t>Suma be PVM, Eur</t>
  </si>
  <si>
    <t>Siūlomų prekių pavadinimas(-ai), gamintoja(-ai)*, pakuotė(-ės)**</t>
  </si>
  <si>
    <t>Siūlomų  prekių atitikimas reikalavimams (užpildyti išsamiai, nurodant konkrečias siūlomų prekių charakteristikas )</t>
  </si>
  <si>
    <t>1.</t>
  </si>
  <si>
    <t>Jautienos mentė (atšaldyta)</t>
  </si>
  <si>
    <t>1.1.</t>
  </si>
  <si>
    <t>kg</t>
  </si>
  <si>
    <t>1.1.1.</t>
  </si>
  <si>
    <t>1.1.2.</t>
  </si>
  <si>
    <t xml:space="preserve">Spalva ir kvapas būdingi šviežiai  jautienai. Nėra aitraus, rūgštaus ar riebalų oksidacijos kvapo. Raudonos arba vyšninės spalvos. </t>
  </si>
  <si>
    <t>1.1.3.</t>
  </si>
  <si>
    <t xml:space="preserve">Supakuota vakuuminėje arba apsauginių dujų atmosferos pakuotėje. </t>
  </si>
  <si>
    <t>1.1.4.</t>
  </si>
  <si>
    <t xml:space="preserve">Pakuotės dydis ne mažesnis kaip 0,4 kg ir ne didesnis kaip 5 kg. </t>
  </si>
  <si>
    <t>1.1.5.</t>
  </si>
  <si>
    <t>Neinjekuota.</t>
  </si>
  <si>
    <t>1.1.6.</t>
  </si>
  <si>
    <t>Tinkamumo vartoti terminas pristatymo metu ne trumpesnis nei 4 paros."</t>
  </si>
  <si>
    <t>1.1.7.</t>
  </si>
  <si>
    <t>Užtikrinama vidinė mėsos temperatūra (-2 - +4)°C; Transportuojama švariomis, maisto produktams pritaikytomis, reikalingą temperatūrą palaikančiomis transporto priemonėmis.</t>
  </si>
  <si>
    <t>1.1.8.</t>
  </si>
  <si>
    <t>Vientisas gabalas be kaulo, be plėvių,  pašalintos gyslos ir sausgyslės, be matomų kraujo likučių, krešulių, sumušimų, kaulo drožlių ir atplaišų, paviršinių limfmazgių bei suteršimų. Paviršius švarus, negleivėtas, nelipnus.</t>
  </si>
  <si>
    <t>Suma be PVM</t>
  </si>
  <si>
    <t>Taikomas PVM dydis (%)</t>
  </si>
  <si>
    <t>PVM suma</t>
  </si>
  <si>
    <t>Suma su PVM</t>
  </si>
  <si>
    <t>2. DALIS</t>
  </si>
  <si>
    <t>JAUTIENOS RAUMENS NUOPJOVOS 90/10  (ATVĖSINTA)</t>
  </si>
  <si>
    <t>2.</t>
  </si>
  <si>
    <t>Jautienos raumens nuopjovos 90/10  (atvėsinta)</t>
  </si>
  <si>
    <t>2.1.</t>
  </si>
  <si>
    <t>2.1.1.</t>
  </si>
  <si>
    <t>2.1.2.</t>
  </si>
  <si>
    <t xml:space="preserve">Paviršius švarus, negleivėtas, nelipnus. Be skysčių pertekliaus, skysčių ne daugiau 2 proc. bendro supakuotos </t>
  </si>
  <si>
    <t>2.1.3.</t>
  </si>
  <si>
    <t xml:space="preserve">Kvapas būdingas šviežiai jautienai be pašalinio kvapo. Nėra aitraus, rūgštaus ar riebalų oksidacijos kvapo. </t>
  </si>
  <si>
    <t>2.1.4.</t>
  </si>
  <si>
    <t>2.1.5.</t>
  </si>
  <si>
    <t>2.1.6.</t>
  </si>
  <si>
    <t>2.1.7.</t>
  </si>
  <si>
    <t>2.1.8.</t>
  </si>
  <si>
    <t>Raudonos arba vyšninės spalvos minkšto raumens gabaliukai su skaidulų dalelėmis be kremzlių,plėvių ir kitų nesukramtomų dalių ir ne daugiau kaip 10% riebalų, kurių spalva nuo baltos iki kreminės,</t>
  </si>
  <si>
    <t>3. DALIS</t>
  </si>
  <si>
    <t>GALVIJŲ KEPENYS (ATŠALDYTOS)</t>
  </si>
  <si>
    <t>3.</t>
  </si>
  <si>
    <t>Galvijų kepenys (atšaldytos)</t>
  </si>
  <si>
    <t>3.1.</t>
  </si>
  <si>
    <t>3.1.1.</t>
  </si>
  <si>
    <t>3.1.2.</t>
  </si>
  <si>
    <t>Supakuota vakuuminėje arbaapsauginių dujų atmosferos pakuotėje.</t>
  </si>
  <si>
    <t>3.1.3.</t>
  </si>
  <si>
    <t xml:space="preserve">Pakuotės dydis ne mažesnis kaip 0,4 kgir ne didesnis kaip 3 kg. </t>
  </si>
  <si>
    <t>3.1.4.</t>
  </si>
  <si>
    <t>Tinkamumo vartoti terminaspristatymo metu ne trumpesnis nei 4 paros."</t>
  </si>
  <si>
    <t>3.1.5.</t>
  </si>
  <si>
    <t>Paviršius švarus, negleivėtas, nelipnus. Be skysčių pertekliaus, skysčių ne daugiau 2 proc. bendro supakuotos mėsos svorio.</t>
  </si>
  <si>
    <t>3.1.6.</t>
  </si>
  <si>
    <t>3.1.7.</t>
  </si>
  <si>
    <t>Kepenys atskirtos nuo kitų vidausorganų, švarios, pašalinti riebalai, tulžis,tulžies taukai. Be paviršinių kraujo indų,be pagrindinių limfinių mazgų bei kitų audinių liekanų. Paviršius švarus, negleivėtas, nelipnus.</t>
  </si>
  <si>
    <t>4. DALIS</t>
  </si>
  <si>
    <t>JAUTIENOS LIEŽUVIS (ŠALDYTAS)</t>
  </si>
  <si>
    <t>4.</t>
  </si>
  <si>
    <t>Jautienos liežuvis (šaldytas)</t>
  </si>
  <si>
    <t>4.1.</t>
  </si>
  <si>
    <t>4.1.1.</t>
  </si>
  <si>
    <t xml:space="preserve">Be poliežuvinių riebalų, poliežuviniųraumenų, limfinių mazgų ir gerklų. Begleivių ir kraujo. </t>
  </si>
  <si>
    <t>4.1.2.</t>
  </si>
  <si>
    <t xml:space="preserve">Supakuotas sandarioje pakuotėje po 1 vnt. </t>
  </si>
  <si>
    <t>4.1.3.</t>
  </si>
  <si>
    <t>4.1.4.</t>
  </si>
  <si>
    <t>4.1.5.</t>
  </si>
  <si>
    <t>4.1.6.</t>
  </si>
  <si>
    <t>5. DALIS</t>
  </si>
  <si>
    <t>KIAULIENOS KOTLETINĖ 80/20 (ATŠALDYTA) (GABALINĖ, BE KAULO)</t>
  </si>
  <si>
    <t>5.</t>
  </si>
  <si>
    <t>Kiaulienos kotletinė 80/20 (atšaldyta) (gabalinė, be kaulo)</t>
  </si>
  <si>
    <t>5.1.</t>
  </si>
  <si>
    <t>5.1.1.</t>
  </si>
  <si>
    <t>5.1.2.</t>
  </si>
  <si>
    <t>Sudėtis: 100 % kiaulienos mėsa (gabalinė, be priedų), Nėra prieskonių, marinato ar kitų sudedamųjų</t>
  </si>
  <si>
    <t>5.1.3.</t>
  </si>
  <si>
    <t>Spalva - šviesiai rausva su baltais riebalų intarpais.</t>
  </si>
  <si>
    <t>5.1.4.</t>
  </si>
  <si>
    <t>Minkšto raumens gabaliukai su skaidulų dalelėmis, be kremzlių , plėvių ir kitų nesukramtomų dalių. Riebalų, kurių spalva balta, ne daugiau nei 20%.</t>
  </si>
  <si>
    <t>5.1.5.</t>
  </si>
  <si>
    <t xml:space="preserve">Paviršius švarus, negleivėtas, nelipnus. </t>
  </si>
  <si>
    <t>5.1.6.</t>
  </si>
  <si>
    <t>Be skysčių pertekliaus, skysčių ne daugiau 2 proc. bendro supakuotos mėsos svorio.</t>
  </si>
  <si>
    <t>5.1.7.</t>
  </si>
  <si>
    <t>Kvapas - būdingas šviežiai kiaulienai, be pašalinių kvapų. Nėra aitraus, rūgštaus ar riebalų oksidacijos kvapo.</t>
  </si>
  <si>
    <t>5.1.8.</t>
  </si>
  <si>
    <t>5.1.9.</t>
  </si>
  <si>
    <t>5.1.10.</t>
  </si>
  <si>
    <t>5.1.11.</t>
  </si>
  <si>
    <t>5.1.12.</t>
  </si>
  <si>
    <t>Transportuojama švariomis, maisto produktams pritaikytomis, reikalingą temperatūrą palaikančiomis transporto priemonėmis.</t>
  </si>
  <si>
    <t>6. DALIS</t>
  </si>
  <si>
    <t>KIAULIENOS SPRANDINĖ (ATŠALDYTA) (BE KAULO)</t>
  </si>
  <si>
    <t>6.</t>
  </si>
  <si>
    <t>Kiaulienos sprandinė (atšaldyta) (be kaulo)</t>
  </si>
  <si>
    <t>6.1.</t>
  </si>
  <si>
    <t>6.1.1.</t>
  </si>
  <si>
    <t>6.1.2.</t>
  </si>
  <si>
    <t>Sudėtis: 100 % kiaulienos mėsa (gabalinė, be priedų), be kaulo, nėra prieskonių, marinato ar kitų sudedamųjų dalių.</t>
  </si>
  <si>
    <t>6.1.3.</t>
  </si>
  <si>
    <t>Spalva - rožinė iki rausvai raudona.</t>
  </si>
  <si>
    <t>6.1.4.</t>
  </si>
  <si>
    <t>Forma - nereguliaraus pailgo ovalo arba stačiakampio formos gabalas.</t>
  </si>
  <si>
    <t>6.1.5.</t>
  </si>
  <si>
    <t>Raumenų struktūra - aiškiai matoma raumenų skaidulų struktūra, su marmuravimo (riebalo linijų) juostomis.</t>
  </si>
  <si>
    <t>6.1.6.</t>
  </si>
  <si>
    <t>Riebalų sluoksnis - paviršinis riebalų sluoksnis (nuo 0,5 iki 1,9 cm storio).</t>
  </si>
  <si>
    <t>6.1.7.</t>
  </si>
  <si>
    <t>Oda – be odos.</t>
  </si>
  <si>
    <t>6.1.8.</t>
  </si>
  <si>
    <t>Riebalai - šviesiai balti iki kreminės spalvos.</t>
  </si>
  <si>
    <t>6.1.9.</t>
  </si>
  <si>
    <t>Paviršius - drėgnas, bet ne lipnus, blizgus, matomi šviesesni riebalų dryžiai.</t>
  </si>
  <si>
    <t>6.1.10.</t>
  </si>
  <si>
    <t>6.1.11.</t>
  </si>
  <si>
    <t>6.1.12.</t>
  </si>
  <si>
    <t>6.1.13.</t>
  </si>
  <si>
    <t xml:space="preserve">Pakuotės dydis ne mažesnis kaip 1 kg ir ne didesnis kaip 3 kg. </t>
  </si>
  <si>
    <t>6.1.14.</t>
  </si>
  <si>
    <t>6.1.15.</t>
  </si>
  <si>
    <t>6.1.16.</t>
  </si>
  <si>
    <t>7. DALIS</t>
  </si>
  <si>
    <t>MAŽAS SVIESTINIS KRUASANAS</t>
  </si>
  <si>
    <t>7.</t>
  </si>
  <si>
    <t>Mažas sviestinis kruasanas</t>
  </si>
  <si>
    <t>7.1.</t>
  </si>
  <si>
    <t>7.1.1.</t>
  </si>
  <si>
    <t>7.1.2.</t>
  </si>
  <si>
    <t>greitai užšaldytas pusgaminis, kurį prieš vartojimą reikia atitirpinti ir pilnai iškepti.</t>
  </si>
  <si>
    <t>7.1.3.</t>
  </si>
  <si>
    <t>Tiekiamo gaminio išvaizda. Formaragelio formos Paviršius nelygus Spalva balta</t>
  </si>
  <si>
    <t>7.1.4.</t>
  </si>
  <si>
    <t>Paruošto vartoti gaminio aprašymas. Formaragelio formos Paviršius nelygus Spalva nuo geltonos iki šviesiai rudos.</t>
  </si>
  <si>
    <t>7.1.5.</t>
  </si>
  <si>
    <t>Skonis ir kvapas būdingas prancūziškiems rageliams, švelnus, malonus,be pašalinio skonio ir kvapo.</t>
  </si>
  <si>
    <t>7.1.6.</t>
  </si>
  <si>
    <t>Ilgis (neto) cm 7,3-8,5, Plotis (neto) cm 3,9-4,5, Aukštis (neto) cm 2,8-3,5.</t>
  </si>
  <si>
    <t>7.1.7.</t>
  </si>
  <si>
    <t>Gaminio vidutinė drėgmė % 32,8, Cukraus kiekis sausosiose medž. % 9,1, Riebalų kiekis sausosiose medž. % 27,3.</t>
  </si>
  <si>
    <t>7.1.8.</t>
  </si>
  <si>
    <t>Sudedamosios dalys KVIETINIAI miltai, SVIESTAS 21%, vanduo, cukrus, KVIETINIS raugas (vanduo, KVIETINIAI miltai), mielės, joduota druska, KVIEČIŲ glitimas, augaliniai baltymai,IŠRŪGŲ milteliai, emulsiklis E472e, tirštiklis E415, dekstrozė, KVIETINIO salyklo miltai, miltų apdorojimo medžiagos E300, E920. Gali būti KIAUŠINIŲ, SOJŲ, RIEŠUTŲir SEZAMŲ produktų.</t>
  </si>
  <si>
    <t>8. DALIS</t>
  </si>
  <si>
    <t>MAŽAS PYRAGĖLIS SU OBUOLIŲ ĮDARU</t>
  </si>
  <si>
    <t>8.</t>
  </si>
  <si>
    <t>Mažas pyragėlis su obuolių įdaru</t>
  </si>
  <si>
    <t>8.1.</t>
  </si>
  <si>
    <t>8.1.1.</t>
  </si>
  <si>
    <t>8.1.2.</t>
  </si>
  <si>
    <t>8.1.3.</t>
  </si>
  <si>
    <t>Tiekiamo gaminio išvaizda. Forma trikampio forma. Paviršius šiurkštokas, pabarstytas cukraus ir cinamono mišiniu. Spalva balta.</t>
  </si>
  <si>
    <t>8.1.4.</t>
  </si>
  <si>
    <t>Paruošto vartoti gaminio aprašymas. Formatrikampio forma. Paviršius šiurkštokas, pabarstytas cukraus ir cinamono mišiniu. Spalvašviesiai ruda.</t>
  </si>
  <si>
    <t>8.1.5.</t>
  </si>
  <si>
    <t>Minkštimas elastingas, akytas, be suzmekimo, ženklių tuštumų ir sutankėjimų.Skonis ir kvapas būdingas gaminio sudėčiai, be pašalinio skonio ir kvapo.</t>
  </si>
  <si>
    <t>8.1.6.</t>
  </si>
  <si>
    <t>Gaminio svoris (neto), g 55. Mažiausias leidžiamas svoris (neto) g 50.5. Iškepto gaminio grynasis svoris, g 50. Iškepto gaminio mažiausias svoris, g 45.5.</t>
  </si>
  <si>
    <t>8.1.7.</t>
  </si>
  <si>
    <t>Ilgis (neto) cm 12,3-14,4. Plotis (neto) cm7,0-8,3. Aukštis (neto) cm 2,0-2,7.</t>
  </si>
  <si>
    <t>8.1.8.</t>
  </si>
  <si>
    <t>Sudedamosios dalys tešla (KVIETINIAI miltai, vanduo, augaliniai aliejai - alyvpalmių ir rapsų, cukrus, mielės, KIAUŠINIŲ milteliai, KVIETINIS raugas (vanduo, KVIETINIAI miltai), KVIEČIŲ glitimas, emulsikliai E471, E475, E322 ir E472e, joduota druska, termiškai apdoroti KVIETINIAI miltai, augaliniai baltymai, KIAUŠINIŲ baltymų milteliai, druska, cinamonas, rūgštingumą reguliuojanti medžiaga E330, miltų apdorojimo medžiaga E300, kvapiosios medžiagos, dažiklis E160a), įdaras 27 % (obuoliai 66 %, cukrus, modifikuotas kukurūzų krakmolas, džiovintų obuolių milteliai 1 %, tirštikliai E425, E415,E401, E450 ir E516, rūgštingumą reguliuojanti medžiaga E330, antioksidantasE300, bambukų skaidulos, jūros druska, konservantas E202, kvapiosios medžiagos). Gali būti SOJŲ, RIEŠUTŲ, PIENO, SEZAMŲ produktų.</t>
  </si>
  <si>
    <t>9. DALIS</t>
  </si>
  <si>
    <t>MAŽAS KRUASANAS SU KARAMELINIU ĮDARU</t>
  </si>
  <si>
    <t>9.</t>
  </si>
  <si>
    <t>Mažas kruasanas su karameliniu įdaru</t>
  </si>
  <si>
    <t>9.1.</t>
  </si>
  <si>
    <t>9.1.1.</t>
  </si>
  <si>
    <t>9.1.2.</t>
  </si>
  <si>
    <t>9.1.3.</t>
  </si>
  <si>
    <t>Tiekiamo gaminio išvaizda. Forma ištiesto ragelio. Paviršius nelygus, pabarstytas perliniu cukrumi. Spalva balta.</t>
  </si>
  <si>
    <t>9.1.4.</t>
  </si>
  <si>
    <t>Paruošto vartoti gaminio aprašymas. Formaištiesto ragelio. Paviršius nelygus, pabarstytas perliniu cukrumi, dalis cukraus ant paviršiaus gali būti ištirpęs, gali būti sutrūkinėjęs paviršius.Spalva ruda.</t>
  </si>
  <si>
    <t>9.1.5.</t>
  </si>
  <si>
    <t>Minkštimas akytas. Skonis ir kvapasbūdingas prancūziškiems rageliams, švelnus, malonus, be pašalinio skonio ir kvapo.</t>
  </si>
  <si>
    <t>9.1.6.</t>
  </si>
  <si>
    <t>Gaminio svoris (neto), g 45.0. Mažiausias leidžiamas svoris (neto) g 41.0. Iškepto gaminio grynasis svoris, g 40.0. Iškepto gaminio mažiausias svoris, g 36.4.</t>
  </si>
  <si>
    <t>9.1.7.</t>
  </si>
  <si>
    <t>Ilgis (neto) cm 9,0-10,5. Plotis (neto) cm 4,0-5,3. Aukštis (neto) cm 2,8-3,8.</t>
  </si>
  <si>
    <t>9.1.8.</t>
  </si>
  <si>
    <t>Sudedamosios dalystešla (KVIETINIAI miltai, vanduo, augaliniai aliejai - palmių ir rapsų, cukrus, kvietinis raugas (vanduo, KVIETINIAI miltai), mielės, KIAUŠINIŲ masė, nenugriebto PIENO milteliai, joduota druska, žirnių baltymai,LAKTOZĖ, emulsikliai E322, E471, E472e ir E475, druska, KVIEČIŲ glitimas, termiškai apdoroti KVIETINIAI miltai, KIAUŠINIŲ baltymų milteliai, rūgštingumą reguliuojanti medžiaga E330, kvapiosios medžiagos, dažiklis E160a, miltų apdorojimo medžiaga E300), karamelės įdaras 16 % (cukrus, vanduo, nugriebto PIENO milteliai, augaliniai aliejai - palmių ir sviestmedžių, modifikuotas krakmolas, karamelizuotas cukraus sirupas, stabilizatoriai E460 ir E466,druska, kvapioji medžiaga, antioksidantas E300). Gali būti SOJŲ, RIEŠUTŲ, SEZAMŲ ir jų produktų.</t>
  </si>
  <si>
    <t>10. DALIS</t>
  </si>
  <si>
    <t>MAŽAS KRUASANAS SU ŠOKOLADU</t>
  </si>
  <si>
    <t>10.</t>
  </si>
  <si>
    <t>Mažas kruasanas su šokoladu</t>
  </si>
  <si>
    <t>10.1.</t>
  </si>
  <si>
    <t>10.1.1.</t>
  </si>
  <si>
    <t>10.1.2.</t>
  </si>
  <si>
    <t>10.1.3.</t>
  </si>
  <si>
    <t>Tiekiamo gaminio išvaizda. Forma ištiesto ragelio. Paviršius nelygus, pabarstytas šokolado drožlėmis. Spalva balta.</t>
  </si>
  <si>
    <t>10.1.4.</t>
  </si>
  <si>
    <t>Paruošto vartoti gaminio aprašymas. Formaištiesto ragelio. Paviršius nelygus, pabarstytas šokolado drožlėmis, gali būti sutrūkinėjęs paviršius. Spalva šviesiai ruda.</t>
  </si>
  <si>
    <t>10.1.5.</t>
  </si>
  <si>
    <t>10.1.6.</t>
  </si>
  <si>
    <t>10.1.7.</t>
  </si>
  <si>
    <t>10.1.8.</t>
  </si>
  <si>
    <t>Sudedamosios dalystešla (KVIETINIAI miltai, vanduo, augaliniai aliejai - alyvpalmių ir rapsų, cukrus, KVIETINIS raugas (vanduo, KVIETINIAI miltai), KIAUŠINIŲ masė, mielės, joduota druska, augaliniai baltymai, nenugriebto PIENO milteliai, LAKTOZĖ, emulsikliai E322, E471, E472e ir E475, druska, KVIEČIŲ glitimas, termiškai apdoroti KVIETINIAI miltai, KIAUŠINIŲ baltymų milteliai, rūgštingumą reguliuojanti medžiaga E330, kvapiosios medžiagos, dažiklis E160a, miltų apdorojimo medžiaga E300), šokolado skonio įdaras16 % (cukrus, augaliniai aliejai – saulėgrąžų ir alyvpalmių, mažesnio riebumo kakavos milteliai, modifikuotas krakmolas, emulsiklis E322 (SOJŲ lecitinas), LAZDYNŲRIEŠUTŲ tyrė, kvapiosios medžiagos), šokolado pabarstai 7 % (kakavos masė, cukrus, kakavos sviestas, emulsiklis E322 (SOJŲ lecitinas)).Gali būti RIEŠUTŲ,SEZAMŲ produktų.</t>
  </si>
  <si>
    <t>11. DALIS</t>
  </si>
  <si>
    <t xml:space="preserve">ŠVIEŽIAS NEBRANDINTAS SŪRIS  </t>
  </si>
  <si>
    <t>11.</t>
  </si>
  <si>
    <t xml:space="preserve">Šviežias nebrandintas sūris  </t>
  </si>
  <si>
    <t>11.1.</t>
  </si>
  <si>
    <t>11.1.1.</t>
  </si>
  <si>
    <t>11.1.2.</t>
  </si>
  <si>
    <t>Šviežias nebrandintas sūris „Mocerela“,</t>
  </si>
  <si>
    <t>11.1.3.</t>
  </si>
  <si>
    <t>Spalva – balta</t>
  </si>
  <si>
    <t>11.1.4.</t>
  </si>
  <si>
    <t>Kvapas – švelnus, pieno</t>
  </si>
  <si>
    <t>11.1.5.</t>
  </si>
  <si>
    <t>Skonis – švelnus, šiek tiek sūrus, pieno,</t>
  </si>
  <si>
    <t>11.1.6.</t>
  </si>
  <si>
    <t>Tekstūra – minkšta, elastinga, drėgna,</t>
  </si>
  <si>
    <t>11.1.7.</t>
  </si>
  <si>
    <t>Forma – kamuoliuko, ovalus,</t>
  </si>
  <si>
    <t>11.1.8.</t>
  </si>
  <si>
    <t>Paviršius – lygus, blizgus,</t>
  </si>
  <si>
    <t>11.1.9.</t>
  </si>
  <si>
    <t>Brandinimas – nebrandintas,</t>
  </si>
  <si>
    <t>11.1.10.</t>
  </si>
  <si>
    <t>Sausosios medžiagos riebalų kiekis nuo 42% iki 47%,</t>
  </si>
  <si>
    <t>11.1.11.</t>
  </si>
  <si>
    <t>Pakuotė – vakuuminė pakuotė su sūrimu,</t>
  </si>
  <si>
    <t>11.1.12.</t>
  </si>
  <si>
    <t>Grynasis kiekis – 0,125g,</t>
  </si>
  <si>
    <t>11.1.13.</t>
  </si>
  <si>
    <t>Galiojimo laikas – ne trumpesnis kaip 14 dienų,</t>
  </si>
  <si>
    <t>11.1.14.</t>
  </si>
  <si>
    <t>Laikymo sąlygos –  laikymo temperatūra: nuo +2°C iki +8°C,</t>
  </si>
  <si>
    <t>11.1.15.</t>
  </si>
  <si>
    <t xml:space="preserve">Transportuojama švariomis, maisto produktus pritaikytomis reikalingą temperatūrą` palaikančiomis transporto priemonėmis. </t>
  </si>
  <si>
    <t>12. DALIS</t>
  </si>
  <si>
    <t>VIRTAS NATŪRALUS MALTOS KIAULIENOS VYNIOTINIS.</t>
  </si>
  <si>
    <t>12.</t>
  </si>
  <si>
    <t>Virtas natūralus maltos kiaulienos vyniotinis.</t>
  </si>
  <si>
    <t>12.1.</t>
  </si>
  <si>
    <t>12.1.1.</t>
  </si>
  <si>
    <t>12.1.2.</t>
  </si>
  <si>
    <t xml:space="preserve">Aukščiausia rūšis. </t>
  </si>
  <si>
    <t>12.1.3.</t>
  </si>
  <si>
    <t>Suformuotas kiaulienos vyniotinis, susuktas į plėvelę</t>
  </si>
  <si>
    <t>12.1.4.</t>
  </si>
  <si>
    <t xml:space="preserve">skonis ir kvapas būdingas virtam gaminiui su neaštriais, natūraliais prieskoniais. </t>
  </si>
  <si>
    <t>12.1.5.</t>
  </si>
  <si>
    <t xml:space="preserve">Spalva šviesiai rausva. </t>
  </si>
  <si>
    <t>12.1.6.</t>
  </si>
  <si>
    <t>Konsistencija standi</t>
  </si>
  <si>
    <t>12.1.7.</t>
  </si>
  <si>
    <t xml:space="preserve">Be baltyminių mėsos pakaitalų ir be krakmolo. </t>
  </si>
  <si>
    <t>12.1.8.</t>
  </si>
  <si>
    <t>Svoris po 1-1,5 kg.</t>
  </si>
  <si>
    <t>12.1.9.</t>
  </si>
  <si>
    <t>12.1.10.</t>
  </si>
  <si>
    <t>„Turi atitikti 2019 m. rugpjūčio 20 d. LR SAM įsakymu Nr.V-1000 „Dėl pacientų maitinimo organizavimo asmens sveikatos priežiūros įstaigose tvarkos aprašo patvirtinimo“ reikalavimus“.</t>
  </si>
  <si>
    <t>13. DALIS</t>
  </si>
  <si>
    <t>VIRTAS NATŪRALUS MALTOS VIŠTIENOS VYNIOTINIS.</t>
  </si>
  <si>
    <t>13.</t>
  </si>
  <si>
    <t>Virtas natūralus maltos vištienos vyniotinis.</t>
  </si>
  <si>
    <t>13.1.</t>
  </si>
  <si>
    <t>13.1.1.</t>
  </si>
  <si>
    <t>13.1.2.</t>
  </si>
  <si>
    <t>Aukščiausia rūšis</t>
  </si>
  <si>
    <t>13.1.3.</t>
  </si>
  <si>
    <t>Suformuotas vištienos vyniotinis, susuktas į plėvelę</t>
  </si>
  <si>
    <t>13.1.4.</t>
  </si>
  <si>
    <t>13.1.5.</t>
  </si>
  <si>
    <t xml:space="preserve"> Spalva šviesiai rausva. </t>
  </si>
  <si>
    <t>13.1.6.</t>
  </si>
  <si>
    <t>13.1.7.</t>
  </si>
  <si>
    <t>13.1.8.</t>
  </si>
  <si>
    <t>13.1.9.</t>
  </si>
  <si>
    <t>13.1.10.</t>
  </si>
  <si>
    <t>14. DALIS</t>
  </si>
  <si>
    <t>KARŠTO RŪKYMO ŠONINĖ</t>
  </si>
  <si>
    <t>14.</t>
  </si>
  <si>
    <t>Karšto rūkymo šoninė</t>
  </si>
  <si>
    <t>14.1.</t>
  </si>
  <si>
    <t>14.1.1.</t>
  </si>
  <si>
    <t>14.1.2.</t>
  </si>
  <si>
    <t xml:space="preserve">Pirma rūšis, be kaulų. </t>
  </si>
  <si>
    <t>14.1.3.</t>
  </si>
  <si>
    <t xml:space="preserve">Kiaulienos šoninės ne mažiau 88 % , </t>
  </si>
  <si>
    <t>14.1.4.</t>
  </si>
  <si>
    <t>vakuume</t>
  </si>
  <si>
    <t>14.1.5.</t>
  </si>
  <si>
    <t>gabalais</t>
  </si>
  <si>
    <t>14.1.6.</t>
  </si>
  <si>
    <t>svoris svyruoja nuo 0,5 – 1,5 kg.</t>
  </si>
  <si>
    <t>14.1.7.</t>
  </si>
  <si>
    <t>15. DALIS</t>
  </si>
  <si>
    <t>VIRTAS KUMPIS</t>
  </si>
  <si>
    <t>15.</t>
  </si>
  <si>
    <t>Virtas kumpis</t>
  </si>
  <si>
    <t>15.1.</t>
  </si>
  <si>
    <t>15.1.1.</t>
  </si>
  <si>
    <t>15.1.2.</t>
  </si>
  <si>
    <t>Galiojimo laikas 40 parų.</t>
  </si>
  <si>
    <t>15.1.3.</t>
  </si>
  <si>
    <t>15.1.4.</t>
  </si>
  <si>
    <t xml:space="preserve">Mėsos kilmė vieta – ES. </t>
  </si>
  <si>
    <t>15.1.5.</t>
  </si>
  <si>
    <t>Cukrų kiekis (g) ne didesnis nei/100g (ml) – 3g.</t>
  </si>
  <si>
    <t>15.1.6.</t>
  </si>
  <si>
    <t>Druskos kiekis (g) ne didesnis nei/100g (ml) – 1,7g.</t>
  </si>
  <si>
    <t>15.1.7.</t>
  </si>
  <si>
    <t>Apvalkalas nevalgomas. Gaminio grynasis kiekis, kg: ~ 0,880</t>
  </si>
  <si>
    <t>15.1.8.</t>
  </si>
  <si>
    <t>Pakavimas: poliamidinis apvalkalas galuose užsandarintas metaliniaisspaustukais.</t>
  </si>
  <si>
    <t>15.1.9.</t>
  </si>
  <si>
    <t>Juslinės savybės: Dešros paviršius sausas, švarus, rausvos spalvos. Faršas su matoma struktūra, šviesiai rausvos ar tamsesnėmis dėmėmis, gali būti matomi lašinių rutulėliai, be pilkų didelių tuštumų, gali matytis prieskonių dalelės. Konsistencija standi. Skonis malonus, būdingas šios rūšies produktams, jaučiamas prieskonių skonis, be pašalinio skonio ir kvapo.</t>
  </si>
  <si>
    <t>15.1.10.</t>
  </si>
  <si>
    <t>Pagamintame produkte nėra GMO. (pagal Europos Parlamento ir Tarybos</t>
  </si>
  <si>
    <t>15.1.11.</t>
  </si>
  <si>
    <t>15.1.12.</t>
  </si>
  <si>
    <t>16. DALIS</t>
  </si>
  <si>
    <t>VIRTOS SARDELĖS</t>
  </si>
  <si>
    <t>16.</t>
  </si>
  <si>
    <t>Virtos sardelės</t>
  </si>
  <si>
    <t>16.1.</t>
  </si>
  <si>
    <t>16.1.1.</t>
  </si>
  <si>
    <t>16.1.2.</t>
  </si>
  <si>
    <t>Galiojimo laikas 25 paros.</t>
  </si>
  <si>
    <t>16.1.3.</t>
  </si>
  <si>
    <t>Aukščiausia rūšis.</t>
  </si>
  <si>
    <t>16.1.4.</t>
  </si>
  <si>
    <t>16.1.5.</t>
  </si>
  <si>
    <t>16.1.6.</t>
  </si>
  <si>
    <t>Gaminio grynasis kiekis, kg: 0,400 ± 0,012.</t>
  </si>
  <si>
    <t>16.1.7.</t>
  </si>
  <si>
    <t>Pakuotė tinkama liestis su maisto produktais.</t>
  </si>
  <si>
    <t>16.1.8.</t>
  </si>
  <si>
    <t>Sardelės sukimštos į natūralias kiaulių žarnas.</t>
  </si>
  <si>
    <t>16.1.9.</t>
  </si>
  <si>
    <t>Juslinės savybės:Dešrelės paviršius sausas, švarus, be dėmių, šviesiai rudos spalvos, galimi susiraukšlėjimai. Faršas šviesiai rausvos spalvos, be pilkų dėmių ir didelių tuštumų, gali matytis prieskonių dalelės. Konsistencija standi. Skonis malonus, būdingas šios rūšies produktams, jaučiamas prieskonių skonis, be pašalinio skonio ir kvapo.</t>
  </si>
  <si>
    <t>16.1.10.</t>
  </si>
  <si>
    <t>Pagamintame produkte nėra GMO. (pagal Europos Parlamento ir Tarybosreglamentus Nr. 1829/2003 ir 1830/2003 reikalavimus).</t>
  </si>
  <si>
    <t>16.1.11.</t>
  </si>
  <si>
    <t>16.1.12.</t>
  </si>
  <si>
    <t>17. DALIS</t>
  </si>
  <si>
    <t>VIRTAS „AUSŲ – LIEŽUVIO“ SLĖGTAINIS</t>
  </si>
  <si>
    <t>17.</t>
  </si>
  <si>
    <t>Virtas „Ausų – liežuvio“ slėgtainis</t>
  </si>
  <si>
    <t>17.1.</t>
  </si>
  <si>
    <t>17.1.1.</t>
  </si>
  <si>
    <t>17.1.2.</t>
  </si>
  <si>
    <t xml:space="preserve">Aukščiausia rūšis, </t>
  </si>
  <si>
    <t>17.1.3.</t>
  </si>
  <si>
    <t>nepjaustyta</t>
  </si>
  <si>
    <t>17.1.4.</t>
  </si>
  <si>
    <t>17.1.5.</t>
  </si>
  <si>
    <t>be E621,</t>
  </si>
  <si>
    <t>17.1.6.</t>
  </si>
  <si>
    <t>Fasuota ne daugiau kaip 400 gr.</t>
  </si>
  <si>
    <t>17.1.7.</t>
  </si>
  <si>
    <t>18. DALIS</t>
  </si>
  <si>
    <t>SVIESTAS 10G</t>
  </si>
  <si>
    <t>18.</t>
  </si>
  <si>
    <t>Sviestas 10g</t>
  </si>
  <si>
    <t>18.1.</t>
  </si>
  <si>
    <t>18.1.1.</t>
  </si>
  <si>
    <t>18.1.2.</t>
  </si>
  <si>
    <t>Kietas produktas, minkštos, homogeninės spalvos baltai kreminės tepamos konsistencijos kambario temperatūroje.</t>
  </si>
  <si>
    <t>18.1.3.</t>
  </si>
  <si>
    <t>Laikyti temp.: -18,1°C – 22°C (Galioja 12 mėn.)Laikyti temp.: 0°C- 6°C (ne ilgiau kaip 60 dienų nuo pirkimo datos)</t>
  </si>
  <si>
    <t>18.1.4.</t>
  </si>
  <si>
    <t>Standartai ir tolerancija: ON-A-86 155:1995Vandenyje yra:“&lt;16,0%,Riebalų kiekis nuo &gt;80,0%&lt;90%,Sausos masės kiekis &lt;2,0%.</t>
  </si>
  <si>
    <t>19. DALIS</t>
  </si>
  <si>
    <t>GREITAI PARUOŠIAMOS UŽPILAMOS KOŠĖS</t>
  </si>
  <si>
    <t>19.</t>
  </si>
  <si>
    <t>Greitai paruošiamos užpilamos košės</t>
  </si>
  <si>
    <t>19.1.</t>
  </si>
  <si>
    <t>19.1.1.</t>
  </si>
  <si>
    <t>19.1.2.</t>
  </si>
  <si>
    <t>Užpilama avižinė arba grikių košė indelyje.</t>
  </si>
  <si>
    <t>19.1.3.</t>
  </si>
  <si>
    <t>Košė turi būti paruošta vartoti užpylus karštu vandeniu.</t>
  </si>
  <si>
    <t>19.1.4.</t>
  </si>
  <si>
    <t>Vienkartinis sandarus indelis su dangteliu, tinkamas užpilti karštu vandeniu (iki 100 °C).</t>
  </si>
  <si>
    <t>19.1.5.</t>
  </si>
  <si>
    <t>Porcijos dydis: nuo 60 g iki 100 g (sausos masės).</t>
  </si>
  <si>
    <t>19.1.6.</t>
  </si>
  <si>
    <t>Sudedamosios dalys: pagrindinė sudedamoji dalis – avižiniai arba grikių dribsniai (≥ 80 %).Be konservantų, dirbtinių dažiklių ir skonio stipriklių. Be pridėtinio cukraus arba su minimaliu kiekiu, tinkamu dietinei mitybai.</t>
  </si>
  <si>
    <t>19.1.7.</t>
  </si>
  <si>
    <t>Produktas tinkamas vartoti pacientams, laikantis SAM įsakymo Nr. V-1000 reikalavimų. Produktai neturi turėti draudžiamų priedų pacientų maitinimui.</t>
  </si>
  <si>
    <t>19.1.8.</t>
  </si>
  <si>
    <t>Tinkamumo vartoti terminas – ne trumpesnis kaip 6 mėnesiai nuo pristatymo datos.</t>
  </si>
  <si>
    <t>20. DALIS</t>
  </si>
  <si>
    <t>VIRTI-LUPTI  BUROKĖLIAI</t>
  </si>
  <si>
    <t>20.</t>
  </si>
  <si>
    <t>Virti-lupti  burokėliai</t>
  </si>
  <si>
    <t>20.1.</t>
  </si>
  <si>
    <t>20.1.1.</t>
  </si>
  <si>
    <t>20.1.2.</t>
  </si>
  <si>
    <t>Sudedamos dalys: burokėliai (100%),</t>
  </si>
  <si>
    <t>20.1.3.</t>
  </si>
  <si>
    <t>Burokėlio  pakuotėje, nuvarvinus išsiskyrusį skystį, ne mažiau kaip, 98,00%,</t>
  </si>
  <si>
    <t>20.1.4.</t>
  </si>
  <si>
    <t>Mineralinės priemaišos – turi nebūti,</t>
  </si>
  <si>
    <t>20.1.5.</t>
  </si>
  <si>
    <t>Pašalinės priemaišos – turi nebūti,</t>
  </si>
  <si>
    <t>20.1.6.</t>
  </si>
  <si>
    <t>Jusliniai rodikliai:Skonis ir kvapas; būdingas burokėliams, be pašalinio skonio ir kvapo.</t>
  </si>
  <si>
    <t>20.1.7.</t>
  </si>
  <si>
    <t>Išvaizda: Lupti burokėliai – nesuirę, gali būti supjaustyti įvairia forma ir dydžiu, pakuotėje nedidelis išsiskyrusios drėgmės kiekis.</t>
  </si>
  <si>
    <t>20.1.8.</t>
  </si>
  <si>
    <t>Konsistencija:Minkšta, bet pakankamai standi, gerai termiškai apdoroti.</t>
  </si>
  <si>
    <t>20.1.9.</t>
  </si>
  <si>
    <t>Spalva:Raudona, būdinga raudoniesiems burokėliams.</t>
  </si>
  <si>
    <t>20.1.10.</t>
  </si>
  <si>
    <t>Paruošimas: pilnai paruoštas vartojimui. Galima naudoti kitų patiekalų gamybai</t>
  </si>
  <si>
    <t>20.1.11.</t>
  </si>
  <si>
    <t>Įpakavimas: plastikinis maišelis (vakuumuoti).</t>
  </si>
  <si>
    <t>20.1.12.</t>
  </si>
  <si>
    <t>Išfasavimas nuo 1,80 iki 2,20 kg.</t>
  </si>
  <si>
    <t>20.1.13.</t>
  </si>
  <si>
    <t>Laikymo trukmė-  30-31 paros.</t>
  </si>
  <si>
    <t>20.1.14.</t>
  </si>
  <si>
    <t>Nėra papildomai apdorotos cheminėmis medžiagomis.</t>
  </si>
  <si>
    <t>20.1.15.</t>
  </si>
  <si>
    <t>21. DALIS</t>
  </si>
  <si>
    <t>VALYTI KOPŪSTAI (BALTAGŪŽIAI) - PJAUSTYTI KETVIRČIAIS</t>
  </si>
  <si>
    <t>21.</t>
  </si>
  <si>
    <t>Valyti kopūstai (baltagūžiai) - pjaustyti ketvirčiais</t>
  </si>
  <si>
    <t>21.1.</t>
  </si>
  <si>
    <t>21.1.1.</t>
  </si>
  <si>
    <t>21.1.2.</t>
  </si>
  <si>
    <t>Sudedamos dalys: kopūstai (baltagūžiai) (100%),</t>
  </si>
  <si>
    <t>21.1.3.</t>
  </si>
  <si>
    <t>21.1.4.</t>
  </si>
  <si>
    <t>21.1.5.</t>
  </si>
  <si>
    <t>Jusliniai rodikliai:Skonis ir kvapas; būdingas kopūstams (baltagūžiai), be pašalinio skonio ir kvapo.</t>
  </si>
  <si>
    <t>21.1.6.</t>
  </si>
  <si>
    <t>Išvaizda: Valyti kopūstai (baltagūžiai) – pjaustyti ketvirčiais, be kietosios koto dalies, be viršutinių lapų.</t>
  </si>
  <si>
    <t>21.1.7.</t>
  </si>
  <si>
    <t>Konsistencija:Minkšta, bet pakankamai standi ir mėsinga, juntamas tarškumas.</t>
  </si>
  <si>
    <t>21.1.8.</t>
  </si>
  <si>
    <t>Spalva:Baltai žalios spalvos, būdinga kopūstams (baltagūžiams).</t>
  </si>
  <si>
    <t>21.1.9.</t>
  </si>
  <si>
    <t>21.1.10.</t>
  </si>
  <si>
    <t>Įpakavimas: plastikinis maišelis.</t>
  </si>
  <si>
    <t>21.1.11.</t>
  </si>
  <si>
    <t>Išfasavimas nuo 4,80 iki 5,20 kg.</t>
  </si>
  <si>
    <t>21.1.12.</t>
  </si>
  <si>
    <t>Laikymo trukmė - ne mažiau 4 parų.</t>
  </si>
  <si>
    <t>21.1.13.</t>
  </si>
  <si>
    <t>21.1.14.</t>
  </si>
  <si>
    <t>22. DALIS</t>
  </si>
  <si>
    <t>VALYTOS (SKUSTOS) MORKOS</t>
  </si>
  <si>
    <t>22.</t>
  </si>
  <si>
    <t>Valytos (skustos) morkos</t>
  </si>
  <si>
    <t>22.1.</t>
  </si>
  <si>
    <t>22.1.1.</t>
  </si>
  <si>
    <t>22.1.2.</t>
  </si>
  <si>
    <t>Sudedamos dalys: morkos (šviežios) (100%),</t>
  </si>
  <si>
    <t>22.1.3.</t>
  </si>
  <si>
    <t>22.1.4.</t>
  </si>
  <si>
    <t>22.1.5.</t>
  </si>
  <si>
    <t>Šviežios, nepjaustytos,  nepažeistos, be kenkėjų, nesugedusios, be perteklinės išorės drėgmės, švarios morkos, netarkuotos, termiškai neapdorotos, be pašalinio kvapo ir skonio, nepažeistos žemos temperatūros ar šalnų.</t>
  </si>
  <si>
    <t>22.1.6.</t>
  </si>
  <si>
    <t>Spalva būdinga šviežioms morkoms – ryškiai oranžinė, vienoda,</t>
  </si>
  <si>
    <t>22.1.7.</t>
  </si>
  <si>
    <t>Skonis – saldžiarūgštis, būdingas šviežioms morkoms.</t>
  </si>
  <si>
    <t>22.1.8.</t>
  </si>
  <si>
    <t>Konsistencija – tvirta, traški,</t>
  </si>
  <si>
    <t>22.1.9.</t>
  </si>
  <si>
    <t xml:space="preserve">valytos morkos vieneto svoris nuo 100gr. iki 170gr. </t>
  </si>
  <si>
    <t>22.1.10.</t>
  </si>
  <si>
    <t>Nuplautos morkos (nereikalaujančios pakartotinio valymo).</t>
  </si>
  <si>
    <t>22.1.11.</t>
  </si>
  <si>
    <t>Skersmuo plačiausioje vietoje  ne daugiau kaip 50mm.</t>
  </si>
  <si>
    <t>22.1.12.</t>
  </si>
  <si>
    <t>Nėra papildomai apdorotos cheminėmis medžiagomis. Be sulfitų.</t>
  </si>
  <si>
    <t>22.1.13.</t>
  </si>
  <si>
    <t xml:space="preserve">Pakuotė: medžiaga, maistinės paskirties vakuuminė plėvelė  (vakuumuoti).    </t>
  </si>
  <si>
    <t>22.1.14.</t>
  </si>
  <si>
    <t>Pakuotės dydis iki 5 kg.</t>
  </si>
  <si>
    <t>22.1.15.</t>
  </si>
  <si>
    <t>Pakuotė sandari, švari, be pažeidimų.</t>
  </si>
  <si>
    <t>22.1.16.</t>
  </si>
  <si>
    <t xml:space="preserve">Laikymo sąlygos: laikymo temperatūra: nuo +0°C iki +6°C.  </t>
  </si>
  <si>
    <t>22.1.17.</t>
  </si>
  <si>
    <t>Laikymo trukmė:  iki 4 parų nuo pagaminimo datos, jei pakuotė nepažeista.</t>
  </si>
  <si>
    <t>22.1.18.</t>
  </si>
  <si>
    <t>Transportuojama švariomis, maisto produktus pritaikytomis reikalingą temperatūrą` palaikančiomis transporto priemonėmis.</t>
  </si>
  <si>
    <t>23. DALIS</t>
  </si>
  <si>
    <t>DŽIOVINTOS PRIESKONINĖS DARŽOVĖS (UNIVERSALIOS) BE DRUSKOS</t>
  </si>
  <si>
    <t>23.</t>
  </si>
  <si>
    <t>Džiovintos prieskoninės daržovės (universalios) be druskos</t>
  </si>
  <si>
    <t>23.1.</t>
  </si>
  <si>
    <t>23.1.1.</t>
  </si>
  <si>
    <t>23.1.2.</t>
  </si>
  <si>
    <t xml:space="preserve">Pagamintos iš daržovių be pridėtinės valgomosios druskos ir maisto priedų. Tinkantis sriuboms, mėsai, padažams gaminti. </t>
  </si>
  <si>
    <t>23.1.3.</t>
  </si>
  <si>
    <t xml:space="preserve">Supakuota¹ ne daugiau kaip po 1 kg.  </t>
  </si>
  <si>
    <t>23.1.4.</t>
  </si>
  <si>
    <t xml:space="preserve">Prieskonių mišinys turi būti sausas, be gedimo žymių, be pašalinių priedų ir kvapų, be kenkėjų, pelėsių. Negali būti lapų, stiebelių nuolaužų ar kitokių pašalinių priemaišų, kurie nenumatyti deklaruojamame daržovių prieskonių mišinio ingredientų sąraše. Be pašalinio skonio ir kvapo. </t>
  </si>
  <si>
    <t>23.1.5.</t>
  </si>
  <si>
    <t>Turi atitikti 2019 m. rugpjūčio 20 d. sveikatos apsaugos ministro įsakymu Nr. V-1000 patvirtinto „Pacientų maitinimo organizavimo asmens sveikatos priežiūros įstaigose tvarkos aprašo” (aktuali redakcija) reikalavimus.</t>
  </si>
  <si>
    <t>23.1.6.</t>
  </si>
  <si>
    <t>Tinkamumo vartoti terminas pristatymo metu ne trumpesnis nei 90 parų.</t>
  </si>
  <si>
    <t>24. DALIS</t>
  </si>
  <si>
    <t xml:space="preserve">DŽIOVINTOS SPANGUOLĖS </t>
  </si>
  <si>
    <t>24.</t>
  </si>
  <si>
    <t xml:space="preserve">Džiovintos spanguolės </t>
  </si>
  <si>
    <t>24.1.</t>
  </si>
  <si>
    <t>24.1.1.</t>
  </si>
  <si>
    <t>24.1.2.</t>
  </si>
  <si>
    <t>Sudedamosios dalys: spanguolės 60 %, cukrus 39 %, saulėgrąžų aliejus.</t>
  </si>
  <si>
    <t>24.1.3.</t>
  </si>
  <si>
    <t>Druska 0,01 g.</t>
  </si>
  <si>
    <t>24.1.4.</t>
  </si>
  <si>
    <t>Fasavimas – nuo 100 iki 200g</t>
  </si>
  <si>
    <t>25. DALIS</t>
  </si>
  <si>
    <t>KRIENAI AŠTRŪS</t>
  </si>
  <si>
    <t>25.</t>
  </si>
  <si>
    <t>Krienai aštrūs</t>
  </si>
  <si>
    <t>25.1.</t>
  </si>
  <si>
    <t>25.1.1.</t>
  </si>
  <si>
    <t>25.1.2.</t>
  </si>
  <si>
    <t>Pakuotė: stiklas.</t>
  </si>
  <si>
    <t>25.1.3.</t>
  </si>
  <si>
    <t>Fasavimas – nuo 100g iki 300g</t>
  </si>
  <si>
    <t>26. DALIS</t>
  </si>
  <si>
    <t>SĖKLOS AGUONŲ</t>
  </si>
  <si>
    <t>26.</t>
  </si>
  <si>
    <t>Sėklos aguonų</t>
  </si>
  <si>
    <t>26.1.</t>
  </si>
  <si>
    <t>26.1.1.</t>
  </si>
  <si>
    <t>26.1.2.</t>
  </si>
  <si>
    <t>Sudedamosios dalys: Aguonų sėklos.</t>
  </si>
  <si>
    <t>26.1.3.</t>
  </si>
  <si>
    <t>Fasavimas – nuo 100g iki 1kg</t>
  </si>
  <si>
    <t>27. DALIS</t>
  </si>
  <si>
    <t>CUKRUS SMULKUSIS 5G</t>
  </si>
  <si>
    <t>27.</t>
  </si>
  <si>
    <t>Cukrus smulkusis 5g</t>
  </si>
  <si>
    <t>27.1.</t>
  </si>
  <si>
    <t>27.1.1.</t>
  </si>
  <si>
    <t>27.1.2.</t>
  </si>
  <si>
    <t>Sudedamosios dalys: Smulkus baltas cukrus.</t>
  </si>
  <si>
    <t>27.1.3.</t>
  </si>
  <si>
    <t>Pakuotė – popierius.</t>
  </si>
  <si>
    <t>27.1.4.</t>
  </si>
  <si>
    <t>Fasavimas – 1000 x 5 g.</t>
  </si>
  <si>
    <t>28. DALIS</t>
  </si>
  <si>
    <t>DŽIOVINTOS SLYVOS</t>
  </si>
  <si>
    <t>28.</t>
  </si>
  <si>
    <t>Džiovintos slyvos</t>
  </si>
  <si>
    <t>28.1.</t>
  </si>
  <si>
    <t>28.1.1.</t>
  </si>
  <si>
    <t>28.1.2.</t>
  </si>
  <si>
    <t>Slyvos, 97,9 %.</t>
  </si>
  <si>
    <t>28.1.3.</t>
  </si>
  <si>
    <t>Supakuotas naudojant apsaugines dujas.</t>
  </si>
  <si>
    <t>28.1.4.</t>
  </si>
  <si>
    <t>Pakuotė - plastikas.</t>
  </si>
  <si>
    <t>28.1.5.</t>
  </si>
  <si>
    <t>išfasavimas – nuo 180 iki 220gr.</t>
  </si>
  <si>
    <t>29. DALIS</t>
  </si>
  <si>
    <t xml:space="preserve">GARSTYČIOS </t>
  </si>
  <si>
    <t>29.</t>
  </si>
  <si>
    <t xml:space="preserve">Garstyčios </t>
  </si>
  <si>
    <t>29.1.</t>
  </si>
  <si>
    <t>29.1.1.</t>
  </si>
  <si>
    <t>29.1.2.</t>
  </si>
  <si>
    <t>Pakuotė – Stiklas.</t>
  </si>
  <si>
    <t>29.1.3.</t>
  </si>
  <si>
    <t>30. DALIS</t>
  </si>
  <si>
    <t>MAISTINĖ ŽELATINA</t>
  </si>
  <si>
    <t>30.</t>
  </si>
  <si>
    <t>Maistinė želatina</t>
  </si>
  <si>
    <t>30.1.</t>
  </si>
  <si>
    <t>30.1.1.</t>
  </si>
  <si>
    <t>30.1.2.</t>
  </si>
  <si>
    <t>Pakuotė – Polietilenas.</t>
  </si>
  <si>
    <t>30.1.3.</t>
  </si>
  <si>
    <t>Fasavimas – nuo 0,5 kg iki 1kg.</t>
  </si>
  <si>
    <t>31. DALIS</t>
  </si>
  <si>
    <t>MARINUOTI PIEVAGRYBIAI</t>
  </si>
  <si>
    <t>31.</t>
  </si>
  <si>
    <t>Marinuoti pievagrybiai</t>
  </si>
  <si>
    <t>31.1.</t>
  </si>
  <si>
    <t>31.1.1.</t>
  </si>
  <si>
    <t>31.1.2.</t>
  </si>
  <si>
    <t>Produkto aprašymas: vieno dydžio pievagrybiai, tvirti ir šviesios spalvos.</t>
  </si>
  <si>
    <t>31.1.3.</t>
  </si>
  <si>
    <t>Pakuotė - stiklas.</t>
  </si>
  <si>
    <t>31.1.4.</t>
  </si>
  <si>
    <t>Fasavimas – nuo 150g iki 500g</t>
  </si>
  <si>
    <t>32. DALIS</t>
  </si>
  <si>
    <t>SAULĖJE DŽIOVINTI POMIDORAI</t>
  </si>
  <si>
    <t>32.</t>
  </si>
  <si>
    <t>Saulėje džiovinti pomidorai</t>
  </si>
  <si>
    <t>32.1.</t>
  </si>
  <si>
    <t>32.1.1.</t>
  </si>
  <si>
    <t>32.1.2.</t>
  </si>
  <si>
    <t>32.1.3.</t>
  </si>
  <si>
    <t>Fasavimas – nuo 100g iki 370g</t>
  </si>
  <si>
    <t>33. DALIS</t>
  </si>
  <si>
    <t>FETOS SŪRIS</t>
  </si>
  <si>
    <t>33.</t>
  </si>
  <si>
    <t>Fetos sūris</t>
  </si>
  <si>
    <t>33.1.</t>
  </si>
  <si>
    <t>33.1.1.</t>
  </si>
  <si>
    <t>33.1.2.</t>
  </si>
  <si>
    <t>33.1.3.</t>
  </si>
  <si>
    <t>Fasavimas – nuo 100g iki 200g</t>
  </si>
  <si>
    <t>33.1.4.</t>
  </si>
  <si>
    <t>Riebalų kiekis sausoje medžiagoje: ne mažiau kaip 43%; drėgnumas: daugiausia 56%.</t>
  </si>
  <si>
    <t>34. DALIS</t>
  </si>
  <si>
    <t>KONSERVUOTOS PERSIKŲ PUSELĖS</t>
  </si>
  <si>
    <t>34.</t>
  </si>
  <si>
    <t>Konservuotos persikų puselės</t>
  </si>
  <si>
    <t>34.1.</t>
  </si>
  <si>
    <t>34.1.1.</t>
  </si>
  <si>
    <t>34.1.2.</t>
  </si>
  <si>
    <t>Konservuotos persikų puselės. Cukraus sirupe konservuoti persikai puikiai tiks desertams ar subtilaus skonio nesaldžių patiekalų pagardams gaminti.</t>
  </si>
  <si>
    <t>34.1.3.</t>
  </si>
  <si>
    <t>Papildoma informacijaGrynasis persikų kiekis nuo 200 iki 500g.</t>
  </si>
  <si>
    <t>34.1.4.</t>
  </si>
  <si>
    <t>Sudedamosios dalys - Persikai (nuo 55,5%  iki 80,5%), geriamasis vanduo, cukrus, rūgštingumą reguliuojanti medžiaga citrinų rūgštis (0,01%),</t>
  </si>
  <si>
    <t>34.1.5.</t>
  </si>
  <si>
    <t>Laikymo sąlygosLaikyti sausoje, vėsioje vietoje. Laikymo temperatūra: nuo 0°C iki 25°C.</t>
  </si>
  <si>
    <t>34.1.6.</t>
  </si>
  <si>
    <t>Pakuotė - Skardinė</t>
  </si>
  <si>
    <t>34.1.7.</t>
  </si>
  <si>
    <t>Galiojimas ne mažiau 180 paros (-ų)</t>
  </si>
  <si>
    <t>35. DALIS</t>
  </si>
  <si>
    <t>KUKURŪZŲ / RYŽIŲ / GRIKIŲ TRAPUČIAI</t>
  </si>
  <si>
    <t>35.</t>
  </si>
  <si>
    <t>Kukurūzų / ryžių / grikių trapučiai</t>
  </si>
  <si>
    <t>35.1.</t>
  </si>
  <si>
    <t>35.1.1.</t>
  </si>
  <si>
    <t>35.1.2.</t>
  </si>
  <si>
    <t>Be konservantų, dažiklių ir dirbtinių priedų.</t>
  </si>
  <si>
    <t>35.1.3.</t>
  </si>
  <si>
    <t>Išfasavimas –ne daugiau kaip 50 g.</t>
  </si>
  <si>
    <t>35.1.4.</t>
  </si>
  <si>
    <t>35.1.5.</t>
  </si>
  <si>
    <t>Tinkamumo vartoti terminas – ne trumpesnis kaip 60 parų nuo pristatymo dienos.</t>
  </si>
  <si>
    <t>35.1.6.</t>
  </si>
  <si>
    <t>Tiekimas pagal perkančiosios organizacijos poreikį, dalimis, sutarties galiojimo laikotarpiu.</t>
  </si>
  <si>
    <t>36. DALIS</t>
  </si>
  <si>
    <t>DŽIOVINTŲ VAISIŲ IR RIEŠUTŲ MIŠINYS</t>
  </si>
  <si>
    <t>36.</t>
  </si>
  <si>
    <t>Džiovintų vaisių ir riešutų mišinys</t>
  </si>
  <si>
    <t>36.1.</t>
  </si>
  <si>
    <t>36.1.1.</t>
  </si>
  <si>
    <t>36.1.2.</t>
  </si>
  <si>
    <t>Riešutų kiekis – ne mažiau kaip 50 proc., likusi dalis – džiovinti vaisiai.</t>
  </si>
  <si>
    <t>36.1.3.</t>
  </si>
  <si>
    <t>Gali būti naudojami skrudinti arba neskrudinti riešutai.</t>
  </si>
  <si>
    <t>36.1.4.</t>
  </si>
  <si>
    <t>Džiovinti vaisiai be pridėtinio cukraus arba su minimaliai pridėto cukraus kiekiu.</t>
  </si>
  <si>
    <t>36.1.5.</t>
  </si>
  <si>
    <t>Supakuoti ne daugiau kaip po 100 g.</t>
  </si>
  <si>
    <t>36.1.6.</t>
  </si>
  <si>
    <t>Pakuotės forma: lankstus plastiko / folijos pakelis, su viršuje atidarymo skirtuku arba krašteliu, kad būtų patogu atidaryti.</t>
  </si>
  <si>
    <t>36.1.7.</t>
  </si>
  <si>
    <t>Laikymo temperatūra: nuo 5°C iki 20°C.</t>
  </si>
  <si>
    <t>37. DALIS</t>
  </si>
  <si>
    <t xml:space="preserve">AVIŽINIAI DRIBSNIAI </t>
  </si>
  <si>
    <t>37.</t>
  </si>
  <si>
    <t xml:space="preserve">Avižiniai dribsniai </t>
  </si>
  <si>
    <t>37.1.</t>
  </si>
  <si>
    <t>37.1.1.</t>
  </si>
  <si>
    <t>37.1.2.</t>
  </si>
  <si>
    <t>Turi atitikti 2019 m. rugsėjo 11 d. Nr. 3D-511 LR ŽŪM įsakymo „Dėl maistui skirtų grūdų techninio reglamento ir maistui skirtų grūdų produktų techninio reglamento patvirtinimo“ keliamus reikalavimus.</t>
  </si>
  <si>
    <t>37.1.3.</t>
  </si>
  <si>
    <t>Pagaminti iš sveikų avižų, birūs. Spalva ir kvapas turi būti būdingas avižoms, be aitraus, pelėsių ar kito pašalinio kvapo. Be pašalinio kartaus ar rūgštaus skonio.</t>
  </si>
  <si>
    <t>37.1.4.</t>
  </si>
  <si>
    <t>Supakuoti ne mažesnėse kaip 0,8 kg ir ne didesnėse kaip 5 kg pakuotėse.</t>
  </si>
  <si>
    <t>37.1.5.</t>
  </si>
  <si>
    <t>Tinkamumo vartoti terminas pristatymo metu ne trumpesnis nei 3 mėn.</t>
  </si>
  <si>
    <t>37.1.6.</t>
  </si>
  <si>
    <t>Turi atitikti 2019 m. rugpjūčio 20 d. LR SAM įsakymu Nr.V-1000 „Dėl pacientų maitinimo organizavimo asmens sveikatos priežiūros įstaigose tvarkos aprašo patvirtinimo“ reikalavimus.</t>
  </si>
  <si>
    <t>38. DALIS</t>
  </si>
  <si>
    <t>ŠVIEŽIO SŪRIO PLĖŠOMOS SŪRIO LAZDELĖS</t>
  </si>
  <si>
    <t>38.</t>
  </si>
  <si>
    <t>Šviežio sūrio plėšomos sūrio lazdelės</t>
  </si>
  <si>
    <t>38.1.</t>
  </si>
  <si>
    <t>38.1.1.</t>
  </si>
  <si>
    <t>38.1.2.</t>
  </si>
  <si>
    <t>Pieno riebalų kiekis – ne mažesnis kaip 40 % riebumo sausoje medžiagoje.</t>
  </si>
  <si>
    <t>38.1.3.</t>
  </si>
  <si>
    <t>Be augalinės kilmės riebalų.</t>
  </si>
  <si>
    <t>38.1.4.</t>
  </si>
  <si>
    <t xml:space="preserve">Išfasavimas – po 1 vnt., kiekviena lazdelė supakuota atskirai. </t>
  </si>
  <si>
    <t>38.1.5.</t>
  </si>
  <si>
    <t>Tinkamumo vartoti terminas – ne trumpesnis kaip 14 parų nuo pristatymo dienos.</t>
  </si>
  <si>
    <t>38.1.6.</t>
  </si>
  <si>
    <t>39. DALIS</t>
  </si>
  <si>
    <t>KREKERIAI, ĮVAIRIŲ SKONIŲ (KLASIKINIAI, SU SŪRIU, SU GRIETINE IR SVOGŪNAIS, SU POMIDORAIS, SU ŽOLELĖMIS).</t>
  </si>
  <si>
    <t>39.</t>
  </si>
  <si>
    <t>Krekeriai, įvairių skonių (klasikiniai, su sūriu, su grietine ir svogūnais, su pomidorais, su žolelėmis).</t>
  </si>
  <si>
    <t>39.1.</t>
  </si>
  <si>
    <t>39.1.1.</t>
  </si>
  <si>
    <t>39.1.2.</t>
  </si>
  <si>
    <t>Išfasavimas – ne daugiau kaip 80 g.</t>
  </si>
  <si>
    <t>39.1.3.</t>
  </si>
  <si>
    <t>Sausi, traškūs, kvietinių miltų kepiniai, pagardinti natūraliais prieskoniais ar aromatais. Paviršius vientisas, be degėsių ar trupinių. Kvapas ir skonis būdingi produktui, be pašalinių kvapų ar kartumo.</t>
  </si>
  <si>
    <t>39.1.4.</t>
  </si>
  <si>
    <t>Tinkamumo vartoti terminas ne mažiau 6 mėnesiai nuo pagaminimo datos.</t>
  </si>
  <si>
    <t>39.1.5.</t>
  </si>
  <si>
    <t>Laikyti sausoje, vėsioje vietoje iki 25°C.</t>
  </si>
  <si>
    <t>39.1.6.</t>
  </si>
  <si>
    <t>40. DALIS</t>
  </si>
  <si>
    <t>40.</t>
  </si>
  <si>
    <t>40.1.</t>
  </si>
  <si>
    <t>40.1.1.</t>
  </si>
  <si>
    <t>40.1.2.</t>
  </si>
  <si>
    <t>40.1.3.</t>
  </si>
  <si>
    <t>Išfasavimas – nuo 60 iki 80g</t>
  </si>
  <si>
    <t>40.1.4.</t>
  </si>
  <si>
    <t>40.1.5.</t>
  </si>
  <si>
    <t>40.1.6.</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</si>
  <si>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</si>
  <si>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</si>
  <si>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</si>
  <si>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</si>
  <si>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</si>
  <si>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</si>
  <si>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</si>
  <si>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</si>
  <si>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</si>
  <si>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</si>
  <si>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</si>
  <si>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</si>
  <si>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</si>
  <si>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</si>
  <si>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</si>
  <si>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</si>
  <si>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Kvalifikacijos atitikimą patvirtinantys dokumentai</t>
  </si>
  <si>
    <t>4</t>
  </si>
  <si>
    <t>Subtiekimo sutartis, ketinimų protokolas, preliminarios sutartys ar kiti dokumentai, patvirtinantys, kad laimėjus pirkimą tiekėjui bus prieinami kitų ūkio subjektų ištekliai (jei pasitelkiami kvalifikacijos atitikimui)</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</si>
  <si>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</si>
  <si>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</si>
  <si>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</si>
  <si>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</si>
  <si>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</si>
  <si>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2744 2025-11-24 13:34:26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</si>
</sst>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815"/>
  <sheetViews>
    <sheetView tabSelected="1" workbookViewId="0">
      <selection activeCell="F7" sqref="F7"/>
    </sheetView>
  </sheetViews>
  <sheetFormatPr defaultColWidth="10.875" defaultRowHeight="15" x14ac:dyDescent="0.25"/>
  <cols>
    <col min="1" max="1" width="9.125" style="1" customWidth="1"/>
    <col min="2" max="2" width="75.25" style="11" customWidth="1"/>
    <col min="3" max="3" width="17.5" style="73" customWidth="1"/>
    <col min="4" max="4" width="20.125" style="73" customWidth="1"/>
    <col min="5" max="5" width="19.625" style="1" customWidth="1"/>
    <col min="6" max="6" width="21.375" style="1" customWidth="1"/>
    <col min="7" max="7" width="20.5" style="11" customWidth="1"/>
    <col min="8" max="8" width="26.5" style="11" customWidth="1"/>
    <col min="9"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7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24</v>
      </c>
      <c r="D30" s="76"/>
    </row>
    <row r="31" spans="1:7" x14ac:dyDescent="0.25">
      <c r="A31" s="13" t="s">
        <v>25</v>
      </c>
    </row>
    <row r="32" spans="1:7" x14ac:dyDescent="0.25">
      <c r="A32" s="12" t="s">
        <v>26</v>
      </c>
      <c r="B32" s="69" t="s">
        <v>27</v>
      </c>
    </row>
    <row r="34" spans="1:8" x14ac:dyDescent="0.25">
      <c r="A34" s="12" t="s">
        <v>28</v>
      </c>
    </row>
    <row r="35" spans="1:8" ht="60" x14ac:dyDescent="0.25">
      <c r="A35" s="14" t="s">
        <v>29</v>
      </c>
      <c r="B35" s="71" t="s">
        <v>30</v>
      </c>
      <c r="C35" s="74" t="s">
        <v>31</v>
      </c>
      <c r="D35" s="74" t="s">
        <v>32</v>
      </c>
      <c r="E35" s="14" t="s">
        <v>33</v>
      </c>
      <c r="F35" s="14" t="s">
        <v>34</v>
      </c>
      <c r="G35" s="71" t="s">
        <v>35</v>
      </c>
      <c r="H35" s="71" t="s">
        <v>36</v>
      </c>
    </row>
    <row r="36" spans="1:8" x14ac:dyDescent="0.25">
      <c r="A36" s="14" t="s">
        <v>37</v>
      </c>
      <c r="B36" s="71" t="s">
        <v>38</v>
      </c>
      <c r="C36" s="75"/>
      <c r="D36" s="75"/>
      <c r="E36" s="15"/>
      <c r="F36" s="15"/>
      <c r="G36" s="72"/>
      <c r="H36" s="72"/>
    </row>
    <row r="37" spans="1:8" x14ac:dyDescent="0.25">
      <c r="A37" s="15" t="s">
        <v>39</v>
      </c>
      <c r="B37" s="72" t="s">
        <v>38</v>
      </c>
      <c r="C37" s="75">
        <v>2500</v>
      </c>
      <c r="D37" s="75" t="s">
        <v>40</v>
      </c>
      <c r="E37" s="16"/>
      <c r="F37" s="15" t="str">
        <f>IF(ISBLANK(E37),"", PRODUCT(C37,E37))</f>
        <v/>
      </c>
      <c r="G37" s="79"/>
      <c r="H37" s="72"/>
    </row>
    <row r="38" spans="1:8" x14ac:dyDescent="0.25">
      <c r="A38" s="15" t="s">
        <v>41</v>
      </c>
      <c r="B38" s="72" t="s">
        <v>38</v>
      </c>
      <c r="C38" s="75"/>
      <c r="D38" s="75"/>
      <c r="E38" s="15"/>
      <c r="F38" s="15"/>
      <c r="G38" s="72"/>
      <c r="H38" s="79"/>
    </row>
    <row r="39" spans="1:8" ht="30" x14ac:dyDescent="0.25">
      <c r="A39" s="15" t="s">
        <v>42</v>
      </c>
      <c r="B39" s="72" t="s">
        <v>43</v>
      </c>
      <c r="C39" s="75"/>
      <c r="D39" s="75"/>
      <c r="E39" s="15"/>
      <c r="F39" s="15"/>
      <c r="G39" s="72"/>
      <c r="H39" s="79"/>
    </row>
    <row r="40" spans="1:8" x14ac:dyDescent="0.25">
      <c r="A40" s="15" t="s">
        <v>44</v>
      </c>
      <c r="B40" s="72" t="s">
        <v>45</v>
      </c>
      <c r="C40" s="75"/>
      <c r="D40" s="75"/>
      <c r="E40" s="15"/>
      <c r="F40" s="15"/>
      <c r="G40" s="72"/>
      <c r="H40" s="79"/>
    </row>
    <row r="41" spans="1:8" x14ac:dyDescent="0.25">
      <c r="A41" s="15" t="s">
        <v>46</v>
      </c>
      <c r="B41" s="72" t="s">
        <v>47</v>
      </c>
      <c r="C41" s="75"/>
      <c r="D41" s="75"/>
      <c r="E41" s="15"/>
      <c r="F41" s="15"/>
      <c r="G41" s="72"/>
      <c r="H41" s="79"/>
    </row>
    <row r="42" spans="1:8" x14ac:dyDescent="0.25">
      <c r="A42" s="15" t="s">
        <v>48</v>
      </c>
      <c r="B42" s="72" t="s">
        <v>49</v>
      </c>
      <c r="C42" s="75"/>
      <c r="D42" s="75"/>
      <c r="E42" s="15"/>
      <c r="F42" s="15"/>
      <c r="G42" s="72"/>
      <c r="H42" s="79"/>
    </row>
    <row r="43" spans="1:8" x14ac:dyDescent="0.25">
      <c r="A43" s="15" t="s">
        <v>50</v>
      </c>
      <c r="B43" s="72" t="s">
        <v>51</v>
      </c>
      <c r="C43" s="75"/>
      <c r="D43" s="75"/>
      <c r="E43" s="15"/>
      <c r="F43" s="15"/>
      <c r="G43" s="72"/>
      <c r="H43" s="79"/>
    </row>
    <row r="44" spans="1:8" ht="30" x14ac:dyDescent="0.25">
      <c r="A44" s="15" t="s">
        <v>52</v>
      </c>
      <c r="B44" s="72" t="s">
        <v>53</v>
      </c>
      <c r="C44" s="75"/>
      <c r="D44" s="75"/>
      <c r="E44" s="15"/>
      <c r="F44" s="15"/>
      <c r="G44" s="72"/>
      <c r="H44" s="79"/>
    </row>
    <row r="45" spans="1:8" ht="45" x14ac:dyDescent="0.25">
      <c r="A45" s="15" t="s">
        <v>54</v>
      </c>
      <c r="B45" s="72" t="s">
        <v>55</v>
      </c>
      <c r="C45" s="75"/>
      <c r="D45" s="75"/>
      <c r="E45" s="15"/>
      <c r="F45" s="15"/>
      <c r="G45" s="72"/>
      <c r="H45" s="79"/>
    </row>
    <row r="46" spans="1:8" ht="30" x14ac:dyDescent="0.25">
      <c r="E46" s="14" t="s">
        <v>56</v>
      </c>
      <c r="F46" s="14" t="str">
        <f>IF((COUNT(C37:C45)&lt;&gt;COUNT(F37:F45)),"", ROUND(SUM(F37:F45),2))</f>
        <v/>
      </c>
      <c r="G46" s="78" t="str">
        <f>IF((COUNT(C37:C45)&lt;&gt;COUNT(F37:F45)),"Neužpildytos visų objektų kainos", "")</f>
        <v>Neužpildytos visų objektų kainos</v>
      </c>
    </row>
    <row r="47" spans="1:8" ht="30" x14ac:dyDescent="0.25">
      <c r="C47" s="74" t="s">
        <v>57</v>
      </c>
      <c r="D47" s="77"/>
      <c r="E47" s="14" t="s">
        <v>58</v>
      </c>
      <c r="F47" s="14" t="str">
        <f>IF(OR(F46="",D47=""),"", ROUND(PRODUCT(D47,F46)/100,2))</f>
        <v/>
      </c>
      <c r="G47" s="78" t="str">
        <f>IF(D47="", "Nurodykite taikomą PVM dydį", "")</f>
        <v>Nurodykite taikomą PVM dydį</v>
      </c>
    </row>
    <row r="48" spans="1:8" x14ac:dyDescent="0.25">
      <c r="E48" s="14" t="s">
        <v>59</v>
      </c>
      <c r="F48" s="14">
        <f>IF(ISBLANK(F47), "", ROUND(SUM(F46:F47),2))</f>
        <v>0</v>
      </c>
    </row>
    <row r="52" spans="1:8" x14ac:dyDescent="0.25">
      <c r="A52" s="12" t="s">
        <v>60</v>
      </c>
      <c r="B52" s="69" t="s">
        <v>61</v>
      </c>
    </row>
    <row r="54" spans="1:8" x14ac:dyDescent="0.25">
      <c r="A54" s="12" t="s">
        <v>28</v>
      </c>
    </row>
    <row r="55" spans="1:8" ht="60" x14ac:dyDescent="0.25">
      <c r="A55" s="14" t="s">
        <v>29</v>
      </c>
      <c r="B55" s="71" t="s">
        <v>30</v>
      </c>
      <c r="C55" s="74" t="s">
        <v>31</v>
      </c>
      <c r="D55" s="74" t="s">
        <v>32</v>
      </c>
      <c r="E55" s="14" t="s">
        <v>33</v>
      </c>
      <c r="F55" s="14" t="s">
        <v>34</v>
      </c>
      <c r="G55" s="71" t="s">
        <v>35</v>
      </c>
      <c r="H55" s="71" t="s">
        <v>36</v>
      </c>
    </row>
    <row r="56" spans="1:8" x14ac:dyDescent="0.25">
      <c r="A56" s="14" t="s">
        <v>62</v>
      </c>
      <c r="B56" s="71" t="s">
        <v>63</v>
      </c>
      <c r="C56" s="75"/>
      <c r="D56" s="75"/>
      <c r="E56" s="15"/>
      <c r="F56" s="15"/>
      <c r="G56" s="72"/>
      <c r="H56" s="72"/>
    </row>
    <row r="57" spans="1:8" x14ac:dyDescent="0.25">
      <c r="A57" s="15" t="s">
        <v>64</v>
      </c>
      <c r="B57" s="72" t="s">
        <v>63</v>
      </c>
      <c r="C57" s="75">
        <v>5300</v>
      </c>
      <c r="D57" s="75" t="s">
        <v>40</v>
      </c>
      <c r="E57" s="16"/>
      <c r="F57" s="15" t="str">
        <f>IF(ISBLANK(E57),"", PRODUCT(C57,E57))</f>
        <v/>
      </c>
      <c r="G57" s="79"/>
      <c r="H57" s="72"/>
    </row>
    <row r="58" spans="1:8" x14ac:dyDescent="0.25">
      <c r="A58" s="15" t="s">
        <v>65</v>
      </c>
      <c r="B58" s="72" t="s">
        <v>63</v>
      </c>
      <c r="C58" s="75"/>
      <c r="D58" s="75"/>
      <c r="E58" s="15"/>
      <c r="F58" s="15"/>
      <c r="G58" s="72"/>
      <c r="H58" s="79"/>
    </row>
    <row r="59" spans="1:8" ht="30" x14ac:dyDescent="0.25">
      <c r="A59" s="15" t="s">
        <v>66</v>
      </c>
      <c r="B59" s="72" t="s">
        <v>67</v>
      </c>
      <c r="C59" s="75"/>
      <c r="D59" s="75"/>
      <c r="E59" s="15"/>
      <c r="F59" s="15"/>
      <c r="G59" s="72"/>
      <c r="H59" s="79"/>
    </row>
    <row r="60" spans="1:8" ht="30" x14ac:dyDescent="0.25">
      <c r="A60" s="15" t="s">
        <v>68</v>
      </c>
      <c r="B60" s="72" t="s">
        <v>69</v>
      </c>
      <c r="C60" s="75"/>
      <c r="D60" s="75"/>
      <c r="E60" s="15"/>
      <c r="F60" s="15"/>
      <c r="G60" s="72"/>
      <c r="H60" s="79"/>
    </row>
    <row r="61" spans="1:8" x14ac:dyDescent="0.25">
      <c r="A61" s="15" t="s">
        <v>70</v>
      </c>
      <c r="B61" s="72" t="s">
        <v>45</v>
      </c>
      <c r="C61" s="75"/>
      <c r="D61" s="75"/>
      <c r="E61" s="15"/>
      <c r="F61" s="15"/>
      <c r="G61" s="72"/>
      <c r="H61" s="79"/>
    </row>
    <row r="62" spans="1:8" x14ac:dyDescent="0.25">
      <c r="A62" s="15" t="s">
        <v>71</v>
      </c>
      <c r="B62" s="72" t="s">
        <v>47</v>
      </c>
      <c r="C62" s="75"/>
      <c r="D62" s="75"/>
      <c r="E62" s="15"/>
      <c r="F62" s="15"/>
      <c r="G62" s="72"/>
      <c r="H62" s="79"/>
    </row>
    <row r="63" spans="1:8" x14ac:dyDescent="0.25">
      <c r="A63" s="15" t="s">
        <v>72</v>
      </c>
      <c r="B63" s="72" t="s">
        <v>49</v>
      </c>
      <c r="C63" s="75"/>
      <c r="D63" s="75"/>
      <c r="E63" s="15"/>
      <c r="F63" s="15"/>
      <c r="G63" s="72"/>
      <c r="H63" s="79"/>
    </row>
    <row r="64" spans="1:8" x14ac:dyDescent="0.25">
      <c r="A64" s="15" t="s">
        <v>73</v>
      </c>
      <c r="B64" s="72" t="s">
        <v>51</v>
      </c>
      <c r="C64" s="75"/>
      <c r="D64" s="75"/>
      <c r="E64" s="15"/>
      <c r="F64" s="15"/>
      <c r="G64" s="72"/>
      <c r="H64" s="79"/>
    </row>
    <row r="65" spans="1:8" ht="45" x14ac:dyDescent="0.25">
      <c r="A65" s="15" t="s">
        <v>74</v>
      </c>
      <c r="B65" s="72" t="s">
        <v>75</v>
      </c>
      <c r="C65" s="75"/>
      <c r="D65" s="75"/>
      <c r="E65" s="15"/>
      <c r="F65" s="15"/>
      <c r="G65" s="72"/>
      <c r="H65" s="79"/>
    </row>
    <row r="66" spans="1:8" ht="30" x14ac:dyDescent="0.25">
      <c r="E66" s="14" t="s">
        <v>56</v>
      </c>
      <c r="F66" s="14" t="str">
        <f>IF((COUNT(C57:C65)&lt;&gt;COUNT(F57:F65)),"", ROUND(SUM(F57:F65),2))</f>
        <v/>
      </c>
      <c r="G66" s="78" t="str">
        <f>IF((COUNT(C57:C65)&lt;&gt;COUNT(F57:F65)),"Neužpildytos visų objektų kainos", "")</f>
        <v>Neužpildytos visų objektų kainos</v>
      </c>
    </row>
    <row r="67" spans="1:8" ht="30" x14ac:dyDescent="0.25">
      <c r="C67" s="74" t="s">
        <v>57</v>
      </c>
      <c r="D67" s="77"/>
      <c r="E67" s="14" t="s">
        <v>58</v>
      </c>
      <c r="F67" s="14" t="str">
        <f>IF(OR(F66="",D67=""),"", ROUND(PRODUCT(D67,F66)/100,2))</f>
        <v/>
      </c>
      <c r="G67" s="78" t="str">
        <f>IF(D67="", "Nurodykite taikomą PVM dydį", "")</f>
        <v>Nurodykite taikomą PVM dydį</v>
      </c>
    </row>
    <row r="68" spans="1:8" x14ac:dyDescent="0.25">
      <c r="E68" s="14" t="s">
        <v>59</v>
      </c>
      <c r="F68" s="14">
        <f>IF(ISBLANK(F67), "", ROUND(SUM(F66:F67),2))</f>
        <v>0</v>
      </c>
    </row>
    <row r="72" spans="1:8" x14ac:dyDescent="0.25">
      <c r="A72" s="12" t="s">
        <v>76</v>
      </c>
      <c r="B72" s="69" t="s">
        <v>77</v>
      </c>
    </row>
    <row r="74" spans="1:8" x14ac:dyDescent="0.25">
      <c r="A74" s="12" t="s">
        <v>28</v>
      </c>
    </row>
    <row r="75" spans="1:8" ht="60" x14ac:dyDescent="0.25">
      <c r="A75" s="14" t="s">
        <v>29</v>
      </c>
      <c r="B75" s="71" t="s">
        <v>30</v>
      </c>
      <c r="C75" s="74" t="s">
        <v>31</v>
      </c>
      <c r="D75" s="74" t="s">
        <v>32</v>
      </c>
      <c r="E75" s="14" t="s">
        <v>33</v>
      </c>
      <c r="F75" s="14" t="s">
        <v>34</v>
      </c>
      <c r="G75" s="71" t="s">
        <v>35</v>
      </c>
      <c r="H75" s="71" t="s">
        <v>36</v>
      </c>
    </row>
    <row r="76" spans="1:8" x14ac:dyDescent="0.25">
      <c r="A76" s="14" t="s">
        <v>78</v>
      </c>
      <c r="B76" s="71" t="s">
        <v>79</v>
      </c>
      <c r="C76" s="75"/>
      <c r="D76" s="75"/>
      <c r="E76" s="15"/>
      <c r="F76" s="15"/>
      <c r="G76" s="72"/>
      <c r="H76" s="72"/>
    </row>
    <row r="77" spans="1:8" x14ac:dyDescent="0.25">
      <c r="A77" s="15" t="s">
        <v>80</v>
      </c>
      <c r="B77" s="72" t="s">
        <v>79</v>
      </c>
      <c r="C77" s="75">
        <v>50</v>
      </c>
      <c r="D77" s="75" t="s">
        <v>40</v>
      </c>
      <c r="E77" s="16"/>
      <c r="F77" s="15" t="str">
        <f>IF(ISBLANK(E77),"", PRODUCT(C77,E77))</f>
        <v/>
      </c>
      <c r="G77" s="79"/>
      <c r="H77" s="72"/>
    </row>
    <row r="78" spans="1:8" x14ac:dyDescent="0.25">
      <c r="A78" s="15" t="s">
        <v>81</v>
      </c>
      <c r="B78" s="72" t="s">
        <v>79</v>
      </c>
      <c r="C78" s="75"/>
      <c r="D78" s="75"/>
      <c r="E78" s="15"/>
      <c r="F78" s="15"/>
      <c r="G78" s="72"/>
      <c r="H78" s="79"/>
    </row>
    <row r="79" spans="1:8" x14ac:dyDescent="0.25">
      <c r="A79" s="15" t="s">
        <v>82</v>
      </c>
      <c r="B79" s="72" t="s">
        <v>83</v>
      </c>
      <c r="C79" s="75"/>
      <c r="D79" s="75"/>
      <c r="E79" s="15"/>
      <c r="F79" s="15"/>
      <c r="G79" s="72"/>
      <c r="H79" s="79"/>
    </row>
    <row r="80" spans="1:8" x14ac:dyDescent="0.25">
      <c r="A80" s="15" t="s">
        <v>84</v>
      </c>
      <c r="B80" s="72" t="s">
        <v>85</v>
      </c>
      <c r="C80" s="75"/>
      <c r="D80" s="75"/>
      <c r="E80" s="15"/>
      <c r="F80" s="15"/>
      <c r="G80" s="72"/>
      <c r="H80" s="79"/>
    </row>
    <row r="81" spans="1:8" x14ac:dyDescent="0.25">
      <c r="A81" s="15" t="s">
        <v>86</v>
      </c>
      <c r="B81" s="72" t="s">
        <v>87</v>
      </c>
      <c r="C81" s="75"/>
      <c r="D81" s="75"/>
      <c r="E81" s="15"/>
      <c r="F81" s="15"/>
      <c r="G81" s="72"/>
      <c r="H81" s="79"/>
    </row>
    <row r="82" spans="1:8" ht="30" x14ac:dyDescent="0.25">
      <c r="A82" s="15" t="s">
        <v>88</v>
      </c>
      <c r="B82" s="72" t="s">
        <v>89</v>
      </c>
      <c r="C82" s="75"/>
      <c r="D82" s="75"/>
      <c r="E82" s="15"/>
      <c r="F82" s="15"/>
      <c r="G82" s="72"/>
      <c r="H82" s="79"/>
    </row>
    <row r="83" spans="1:8" ht="30" x14ac:dyDescent="0.25">
      <c r="A83" s="15" t="s">
        <v>90</v>
      </c>
      <c r="B83" s="72" t="s">
        <v>53</v>
      </c>
      <c r="C83" s="75"/>
      <c r="D83" s="75"/>
      <c r="E83" s="15"/>
      <c r="F83" s="15"/>
      <c r="G83" s="72"/>
      <c r="H83" s="79"/>
    </row>
    <row r="84" spans="1:8" ht="45" x14ac:dyDescent="0.25">
      <c r="A84" s="15" t="s">
        <v>91</v>
      </c>
      <c r="B84" s="72" t="s">
        <v>92</v>
      </c>
      <c r="C84" s="75"/>
      <c r="D84" s="75"/>
      <c r="E84" s="15"/>
      <c r="F84" s="15"/>
      <c r="G84" s="72"/>
      <c r="H84" s="79"/>
    </row>
    <row r="85" spans="1:8" ht="30" x14ac:dyDescent="0.25">
      <c r="E85" s="14" t="s">
        <v>56</v>
      </c>
      <c r="F85" s="14" t="str">
        <f>IF((COUNT(C77:C84)&lt;&gt;COUNT(F77:F84)),"", ROUND(SUM(F77:F84),2))</f>
        <v/>
      </c>
      <c r="G85" s="78" t="str">
        <f>IF((COUNT(C77:C84)&lt;&gt;COUNT(F77:F84)),"Neužpildytos visų objektų kainos", "")</f>
        <v>Neužpildytos visų objektų kainos</v>
      </c>
    </row>
    <row r="86" spans="1:8" ht="30" x14ac:dyDescent="0.25">
      <c r="C86" s="74" t="s">
        <v>57</v>
      </c>
      <c r="D86" s="77"/>
      <c r="E86" s="14" t="s">
        <v>58</v>
      </c>
      <c r="F86" s="14" t="str">
        <f>IF(OR(F85="",D86=""),"", ROUND(PRODUCT(D86,F85)/100,2))</f>
        <v/>
      </c>
      <c r="G86" s="78" t="str">
        <f>IF(D86="", "Nurodykite taikomą PVM dydį", "")</f>
        <v>Nurodykite taikomą PVM dydį</v>
      </c>
    </row>
    <row r="87" spans="1:8" x14ac:dyDescent="0.25">
      <c r="E87" s="14" t="s">
        <v>59</v>
      </c>
      <c r="F87" s="14">
        <f>IF(ISBLANK(F86), "", ROUND(SUM(F85:F86),2))</f>
        <v>0</v>
      </c>
    </row>
    <row r="91" spans="1:8" x14ac:dyDescent="0.25">
      <c r="A91" s="12" t="s">
        <v>93</v>
      </c>
      <c r="B91" s="69" t="s">
        <v>94</v>
      </c>
    </row>
    <row r="93" spans="1:8" x14ac:dyDescent="0.25">
      <c r="A93" s="12" t="s">
        <v>28</v>
      </c>
    </row>
    <row r="94" spans="1:8" ht="60" x14ac:dyDescent="0.25">
      <c r="A94" s="14" t="s">
        <v>29</v>
      </c>
      <c r="B94" s="71" t="s">
        <v>30</v>
      </c>
      <c r="C94" s="74" t="s">
        <v>31</v>
      </c>
      <c r="D94" s="74" t="s">
        <v>32</v>
      </c>
      <c r="E94" s="14" t="s">
        <v>33</v>
      </c>
      <c r="F94" s="14" t="s">
        <v>34</v>
      </c>
      <c r="G94" s="71" t="s">
        <v>35</v>
      </c>
      <c r="H94" s="71" t="s">
        <v>36</v>
      </c>
    </row>
    <row r="95" spans="1:8" x14ac:dyDescent="0.25">
      <c r="A95" s="14" t="s">
        <v>95</v>
      </c>
      <c r="B95" s="71" t="s">
        <v>96</v>
      </c>
      <c r="C95" s="75"/>
      <c r="D95" s="75"/>
      <c r="E95" s="15"/>
      <c r="F95" s="15"/>
      <c r="G95" s="72"/>
      <c r="H95" s="72"/>
    </row>
    <row r="96" spans="1:8" x14ac:dyDescent="0.25">
      <c r="A96" s="15" t="s">
        <v>97</v>
      </c>
      <c r="B96" s="72" t="s">
        <v>96</v>
      </c>
      <c r="C96" s="75">
        <v>200</v>
      </c>
      <c r="D96" s="75" t="s">
        <v>40</v>
      </c>
      <c r="E96" s="16"/>
      <c r="F96" s="15" t="str">
        <f>IF(ISBLANK(E96),"", PRODUCT(C96,E96))</f>
        <v/>
      </c>
      <c r="G96" s="79"/>
      <c r="H96" s="72"/>
    </row>
    <row r="97" spans="1:8" x14ac:dyDescent="0.25">
      <c r="A97" s="15" t="s">
        <v>98</v>
      </c>
      <c r="B97" s="72" t="s">
        <v>99</v>
      </c>
      <c r="C97" s="75"/>
      <c r="D97" s="75"/>
      <c r="E97" s="15"/>
      <c r="F97" s="15"/>
      <c r="G97" s="72"/>
      <c r="H97" s="79"/>
    </row>
    <row r="98" spans="1:8" x14ac:dyDescent="0.25">
      <c r="A98" s="15" t="s">
        <v>100</v>
      </c>
      <c r="B98" s="72" t="s">
        <v>101</v>
      </c>
      <c r="C98" s="75"/>
      <c r="D98" s="75"/>
      <c r="E98" s="15"/>
      <c r="F98" s="15"/>
      <c r="G98" s="72"/>
      <c r="H98" s="79"/>
    </row>
    <row r="99" spans="1:8" x14ac:dyDescent="0.25">
      <c r="A99" s="15" t="s">
        <v>102</v>
      </c>
      <c r="B99" s="72" t="s">
        <v>85</v>
      </c>
      <c r="C99" s="75"/>
      <c r="D99" s="75"/>
      <c r="E99" s="15"/>
      <c r="F99" s="15"/>
      <c r="G99" s="72"/>
      <c r="H99" s="79"/>
    </row>
    <row r="100" spans="1:8" x14ac:dyDescent="0.25">
      <c r="A100" s="15" t="s">
        <v>103</v>
      </c>
      <c r="B100" s="72" t="s">
        <v>87</v>
      </c>
      <c r="C100" s="75"/>
      <c r="D100" s="75"/>
      <c r="E100" s="15"/>
      <c r="F100" s="15"/>
      <c r="G100" s="72"/>
      <c r="H100" s="79"/>
    </row>
    <row r="101" spans="1:8" ht="30" x14ac:dyDescent="0.25">
      <c r="A101" s="15" t="s">
        <v>104</v>
      </c>
      <c r="B101" s="72" t="s">
        <v>53</v>
      </c>
      <c r="C101" s="75"/>
      <c r="D101" s="75"/>
      <c r="E101" s="15"/>
      <c r="F101" s="15"/>
      <c r="G101" s="72"/>
      <c r="H101" s="79"/>
    </row>
    <row r="102" spans="1:8" ht="45" x14ac:dyDescent="0.25">
      <c r="A102" s="15" t="s">
        <v>105</v>
      </c>
      <c r="B102" s="72" t="s">
        <v>92</v>
      </c>
      <c r="C102" s="75"/>
      <c r="D102" s="75"/>
      <c r="E102" s="15"/>
      <c r="F102" s="15"/>
      <c r="G102" s="72"/>
      <c r="H102" s="79"/>
    </row>
    <row r="103" spans="1:8" ht="30" x14ac:dyDescent="0.25">
      <c r="E103" s="14" t="s">
        <v>56</v>
      </c>
      <c r="F103" s="14" t="str">
        <f>IF((COUNT(C96:C102)&lt;&gt;COUNT(F96:F102)),"", ROUND(SUM(F96:F102),2))</f>
        <v/>
      </c>
      <c r="G103" s="78" t="str">
        <f>IF((COUNT(C96:C102)&lt;&gt;COUNT(F96:F102)),"Neužpildytos visų objektų kainos", "")</f>
        <v>Neužpildytos visų objektų kainos</v>
      </c>
    </row>
    <row r="104" spans="1:8" ht="30" x14ac:dyDescent="0.25">
      <c r="C104" s="74" t="s">
        <v>57</v>
      </c>
      <c r="D104" s="77"/>
      <c r="E104" s="14" t="s">
        <v>58</v>
      </c>
      <c r="F104" s="14" t="str">
        <f>IF(OR(F103="",D104=""),"", ROUND(PRODUCT(D104,F103)/100,2))</f>
        <v/>
      </c>
      <c r="G104" s="78" t="str">
        <f>IF(D104="", "Nurodykite taikomą PVM dydį", "")</f>
        <v>Nurodykite taikomą PVM dydį</v>
      </c>
    </row>
    <row r="105" spans="1:8" x14ac:dyDescent="0.25">
      <c r="E105" s="14" t="s">
        <v>59</v>
      </c>
      <c r="F105" s="14">
        <f>IF(ISBLANK(F104), "", ROUND(SUM(F103:F104),2))</f>
        <v>0</v>
      </c>
    </row>
    <row r="109" spans="1:8" x14ac:dyDescent="0.25">
      <c r="A109" s="12" t="s">
        <v>106</v>
      </c>
      <c r="B109" s="69" t="s">
        <v>107</v>
      </c>
    </row>
    <row r="111" spans="1:8" x14ac:dyDescent="0.25">
      <c r="A111" s="12" t="s">
        <v>28</v>
      </c>
    </row>
    <row r="112" spans="1:8" ht="60" x14ac:dyDescent="0.25">
      <c r="A112" s="14" t="s">
        <v>29</v>
      </c>
      <c r="B112" s="71" t="s">
        <v>30</v>
      </c>
      <c r="C112" s="74" t="s">
        <v>31</v>
      </c>
      <c r="D112" s="74" t="s">
        <v>32</v>
      </c>
      <c r="E112" s="14" t="s">
        <v>33</v>
      </c>
      <c r="F112" s="14" t="s">
        <v>34</v>
      </c>
      <c r="G112" s="71" t="s">
        <v>35</v>
      </c>
      <c r="H112" s="71" t="s">
        <v>36</v>
      </c>
    </row>
    <row r="113" spans="1:8" x14ac:dyDescent="0.25">
      <c r="A113" s="14" t="s">
        <v>108</v>
      </c>
      <c r="B113" s="71" t="s">
        <v>109</v>
      </c>
      <c r="C113" s="75"/>
      <c r="D113" s="75"/>
      <c r="E113" s="15"/>
      <c r="F113" s="15"/>
      <c r="G113" s="72"/>
      <c r="H113" s="72"/>
    </row>
    <row r="114" spans="1:8" x14ac:dyDescent="0.25">
      <c r="A114" s="15" t="s">
        <v>110</v>
      </c>
      <c r="B114" s="72" t="s">
        <v>109</v>
      </c>
      <c r="C114" s="75">
        <v>18900</v>
      </c>
      <c r="D114" s="75" t="s">
        <v>40</v>
      </c>
      <c r="E114" s="16"/>
      <c r="F114" s="15" t="str">
        <f>IF(ISBLANK(E114),"", PRODUCT(C114,E114))</f>
        <v/>
      </c>
      <c r="G114" s="79"/>
      <c r="H114" s="72"/>
    </row>
    <row r="115" spans="1:8" x14ac:dyDescent="0.25">
      <c r="A115" s="15" t="s">
        <v>111</v>
      </c>
      <c r="B115" s="72" t="s">
        <v>109</v>
      </c>
      <c r="C115" s="75"/>
      <c r="D115" s="75"/>
      <c r="E115" s="15"/>
      <c r="F115" s="15"/>
      <c r="G115" s="72"/>
      <c r="H115" s="79"/>
    </row>
    <row r="116" spans="1:8" ht="30" x14ac:dyDescent="0.25">
      <c r="A116" s="15" t="s">
        <v>112</v>
      </c>
      <c r="B116" s="72" t="s">
        <v>113</v>
      </c>
      <c r="C116" s="75"/>
      <c r="D116" s="75"/>
      <c r="E116" s="15"/>
      <c r="F116" s="15"/>
      <c r="G116" s="72"/>
      <c r="H116" s="79"/>
    </row>
    <row r="117" spans="1:8" x14ac:dyDescent="0.25">
      <c r="A117" s="15" t="s">
        <v>114</v>
      </c>
      <c r="B117" s="72" t="s">
        <v>115</v>
      </c>
      <c r="C117" s="75"/>
      <c r="D117" s="75"/>
      <c r="E117" s="15"/>
      <c r="F117" s="15"/>
      <c r="G117" s="72"/>
      <c r="H117" s="79"/>
    </row>
    <row r="118" spans="1:8" ht="30" x14ac:dyDescent="0.25">
      <c r="A118" s="15" t="s">
        <v>116</v>
      </c>
      <c r="B118" s="72" t="s">
        <v>117</v>
      </c>
      <c r="C118" s="75"/>
      <c r="D118" s="75"/>
      <c r="E118" s="15"/>
      <c r="F118" s="15"/>
      <c r="G118" s="72"/>
      <c r="H118" s="79"/>
    </row>
    <row r="119" spans="1:8" x14ac:dyDescent="0.25">
      <c r="A119" s="15" t="s">
        <v>118</v>
      </c>
      <c r="B119" s="72" t="s">
        <v>119</v>
      </c>
      <c r="C119" s="75"/>
      <c r="D119" s="75"/>
      <c r="E119" s="15"/>
      <c r="F119" s="15"/>
      <c r="G119" s="72"/>
      <c r="H119" s="79"/>
    </row>
    <row r="120" spans="1:8" x14ac:dyDescent="0.25">
      <c r="A120" s="15" t="s">
        <v>120</v>
      </c>
      <c r="B120" s="72" t="s">
        <v>121</v>
      </c>
      <c r="C120" s="75"/>
      <c r="D120" s="75"/>
      <c r="E120" s="15"/>
      <c r="F120" s="15"/>
      <c r="G120" s="72"/>
      <c r="H120" s="79"/>
    </row>
    <row r="121" spans="1:8" ht="30" x14ac:dyDescent="0.25">
      <c r="A121" s="15" t="s">
        <v>122</v>
      </c>
      <c r="B121" s="72" t="s">
        <v>123</v>
      </c>
      <c r="C121" s="75"/>
      <c r="D121" s="75"/>
      <c r="E121" s="15"/>
      <c r="F121" s="15"/>
      <c r="G121" s="72"/>
      <c r="H121" s="79"/>
    </row>
    <row r="122" spans="1:8" x14ac:dyDescent="0.25">
      <c r="A122" s="15" t="s">
        <v>124</v>
      </c>
      <c r="B122" s="72" t="s">
        <v>45</v>
      </c>
      <c r="C122" s="75"/>
      <c r="D122" s="75"/>
      <c r="E122" s="15"/>
      <c r="F122" s="15"/>
      <c r="G122" s="72"/>
      <c r="H122" s="79"/>
    </row>
    <row r="123" spans="1:8" x14ac:dyDescent="0.25">
      <c r="A123" s="15" t="s">
        <v>125</v>
      </c>
      <c r="B123" s="72" t="s">
        <v>47</v>
      </c>
      <c r="C123" s="75"/>
      <c r="D123" s="75"/>
      <c r="E123" s="15"/>
      <c r="F123" s="15"/>
      <c r="G123" s="72"/>
      <c r="H123" s="79"/>
    </row>
    <row r="124" spans="1:8" x14ac:dyDescent="0.25">
      <c r="A124" s="15" t="s">
        <v>126</v>
      </c>
      <c r="B124" s="72" t="s">
        <v>49</v>
      </c>
      <c r="C124" s="75"/>
      <c r="D124" s="75"/>
      <c r="E124" s="15"/>
      <c r="F124" s="15"/>
      <c r="G124" s="72"/>
      <c r="H124" s="79"/>
    </row>
    <row r="125" spans="1:8" x14ac:dyDescent="0.25">
      <c r="A125" s="15" t="s">
        <v>127</v>
      </c>
      <c r="B125" s="72" t="s">
        <v>51</v>
      </c>
      <c r="C125" s="75"/>
      <c r="D125" s="75"/>
      <c r="E125" s="15"/>
      <c r="F125" s="15"/>
      <c r="G125" s="72"/>
      <c r="H125" s="79"/>
    </row>
    <row r="126" spans="1:8" ht="30" x14ac:dyDescent="0.25">
      <c r="A126" s="15" t="s">
        <v>128</v>
      </c>
      <c r="B126" s="72" t="s">
        <v>129</v>
      </c>
      <c r="C126" s="75"/>
      <c r="D126" s="75"/>
      <c r="E126" s="15"/>
      <c r="F126" s="15"/>
      <c r="G126" s="72"/>
      <c r="H126" s="79"/>
    </row>
    <row r="127" spans="1:8" ht="30" x14ac:dyDescent="0.25">
      <c r="E127" s="14" t="s">
        <v>56</v>
      </c>
      <c r="F127" s="14" t="str">
        <f>IF((COUNT(C114:C126)&lt;&gt;COUNT(F114:F126)),"", ROUND(SUM(F114:F126),2))</f>
        <v/>
      </c>
      <c r="G127" s="78" t="str">
        <f>IF((COUNT(C114:C126)&lt;&gt;COUNT(F114:F126)),"Neužpildytos visų objektų kainos", "")</f>
        <v>Neužpildytos visų objektų kainos</v>
      </c>
    </row>
    <row r="128" spans="1:8" ht="30" x14ac:dyDescent="0.25">
      <c r="C128" s="74" t="s">
        <v>57</v>
      </c>
      <c r="D128" s="77"/>
      <c r="E128" s="14" t="s">
        <v>58</v>
      </c>
      <c r="F128" s="14" t="str">
        <f>IF(OR(F127="",D128=""),"", ROUND(PRODUCT(D128,F127)/100,2))</f>
        <v/>
      </c>
      <c r="G128" s="78" t="str">
        <f>IF(D128="", "Nurodykite taikomą PVM dydį", "")</f>
        <v>Nurodykite taikomą PVM dydį</v>
      </c>
    </row>
    <row r="129" spans="1:8" x14ac:dyDescent="0.25">
      <c r="E129" s="14" t="s">
        <v>59</v>
      </c>
      <c r="F129" s="14">
        <f>IF(ISBLANK(F128), "", ROUND(SUM(F127:F128),2))</f>
        <v>0</v>
      </c>
    </row>
    <row r="133" spans="1:8" x14ac:dyDescent="0.25">
      <c r="A133" s="12" t="s">
        <v>130</v>
      </c>
      <c r="B133" s="69" t="s">
        <v>131</v>
      </c>
    </row>
    <row r="135" spans="1:8" x14ac:dyDescent="0.25">
      <c r="A135" s="12" t="s">
        <v>28</v>
      </c>
    </row>
    <row r="136" spans="1:8" ht="60" x14ac:dyDescent="0.25">
      <c r="A136" s="14" t="s">
        <v>29</v>
      </c>
      <c r="B136" s="71" t="s">
        <v>30</v>
      </c>
      <c r="C136" s="74" t="s">
        <v>31</v>
      </c>
      <c r="D136" s="74" t="s">
        <v>32</v>
      </c>
      <c r="E136" s="14" t="s">
        <v>33</v>
      </c>
      <c r="F136" s="14" t="s">
        <v>34</v>
      </c>
      <c r="G136" s="71" t="s">
        <v>35</v>
      </c>
      <c r="H136" s="71" t="s">
        <v>36</v>
      </c>
    </row>
    <row r="137" spans="1:8" x14ac:dyDescent="0.25">
      <c r="A137" s="14" t="s">
        <v>132</v>
      </c>
      <c r="B137" s="71" t="s">
        <v>133</v>
      </c>
      <c r="C137" s="75"/>
      <c r="D137" s="75"/>
      <c r="E137" s="15"/>
      <c r="F137" s="15"/>
      <c r="G137" s="72"/>
      <c r="H137" s="72"/>
    </row>
    <row r="138" spans="1:8" x14ac:dyDescent="0.25">
      <c r="A138" s="15" t="s">
        <v>134</v>
      </c>
      <c r="B138" s="72" t="s">
        <v>133</v>
      </c>
      <c r="C138" s="75">
        <v>2050</v>
      </c>
      <c r="D138" s="75" t="s">
        <v>40</v>
      </c>
      <c r="E138" s="16"/>
      <c r="F138" s="15" t="str">
        <f>IF(ISBLANK(E138),"", PRODUCT(C138,E138))</f>
        <v/>
      </c>
      <c r="G138" s="79"/>
      <c r="H138" s="72"/>
    </row>
    <row r="139" spans="1:8" x14ac:dyDescent="0.25">
      <c r="A139" s="15" t="s">
        <v>135</v>
      </c>
      <c r="B139" s="72" t="s">
        <v>133</v>
      </c>
      <c r="C139" s="75"/>
      <c r="D139" s="75"/>
      <c r="E139" s="15"/>
      <c r="F139" s="15"/>
      <c r="G139" s="72"/>
      <c r="H139" s="79"/>
    </row>
    <row r="140" spans="1:8" ht="30" x14ac:dyDescent="0.25">
      <c r="A140" s="15" t="s">
        <v>136</v>
      </c>
      <c r="B140" s="72" t="s">
        <v>137</v>
      </c>
      <c r="C140" s="75"/>
      <c r="D140" s="75"/>
      <c r="E140" s="15"/>
      <c r="F140" s="15"/>
      <c r="G140" s="72"/>
      <c r="H140" s="79"/>
    </row>
    <row r="141" spans="1:8" x14ac:dyDescent="0.25">
      <c r="A141" s="15" t="s">
        <v>138</v>
      </c>
      <c r="B141" s="72" t="s">
        <v>139</v>
      </c>
      <c r="C141" s="75"/>
      <c r="D141" s="75"/>
      <c r="E141" s="15"/>
      <c r="F141" s="15"/>
      <c r="G141" s="72"/>
      <c r="H141" s="79"/>
    </row>
    <row r="142" spans="1:8" x14ac:dyDescent="0.25">
      <c r="A142" s="15" t="s">
        <v>140</v>
      </c>
      <c r="B142" s="72" t="s">
        <v>141</v>
      </c>
      <c r="C142" s="75"/>
      <c r="D142" s="75"/>
      <c r="E142" s="15"/>
      <c r="F142" s="15"/>
      <c r="G142" s="72"/>
      <c r="H142" s="79"/>
    </row>
    <row r="143" spans="1:8" ht="30" x14ac:dyDescent="0.25">
      <c r="A143" s="15" t="s">
        <v>142</v>
      </c>
      <c r="B143" s="72" t="s">
        <v>143</v>
      </c>
      <c r="C143" s="75"/>
      <c r="D143" s="75"/>
      <c r="E143" s="15"/>
      <c r="F143" s="15"/>
      <c r="G143" s="72"/>
      <c r="H143" s="79"/>
    </row>
    <row r="144" spans="1:8" x14ac:dyDescent="0.25">
      <c r="A144" s="15" t="s">
        <v>144</v>
      </c>
      <c r="B144" s="72" t="s">
        <v>145</v>
      </c>
      <c r="C144" s="75"/>
      <c r="D144" s="75"/>
      <c r="E144" s="15"/>
      <c r="F144" s="15"/>
      <c r="G144" s="72"/>
      <c r="H144" s="79"/>
    </row>
    <row r="145" spans="1:8" x14ac:dyDescent="0.25">
      <c r="A145" s="15" t="s">
        <v>146</v>
      </c>
      <c r="B145" s="72" t="s">
        <v>147</v>
      </c>
      <c r="C145" s="75"/>
      <c r="D145" s="75"/>
      <c r="E145" s="15"/>
      <c r="F145" s="15"/>
      <c r="G145" s="72"/>
      <c r="H145" s="79"/>
    </row>
    <row r="146" spans="1:8" x14ac:dyDescent="0.25">
      <c r="A146" s="15" t="s">
        <v>148</v>
      </c>
      <c r="B146" s="72" t="s">
        <v>149</v>
      </c>
      <c r="C146" s="75"/>
      <c r="D146" s="75"/>
      <c r="E146" s="15"/>
      <c r="F146" s="15"/>
      <c r="G146" s="72"/>
      <c r="H146" s="79"/>
    </row>
    <row r="147" spans="1:8" x14ac:dyDescent="0.25">
      <c r="A147" s="15" t="s">
        <v>150</v>
      </c>
      <c r="B147" s="72" t="s">
        <v>151</v>
      </c>
      <c r="C147" s="75"/>
      <c r="D147" s="75"/>
      <c r="E147" s="15"/>
      <c r="F147" s="15"/>
      <c r="G147" s="72"/>
      <c r="H147" s="79"/>
    </row>
    <row r="148" spans="1:8" ht="30" x14ac:dyDescent="0.25">
      <c r="A148" s="15" t="s">
        <v>152</v>
      </c>
      <c r="B148" s="72" t="s">
        <v>123</v>
      </c>
      <c r="C148" s="75"/>
      <c r="D148" s="75"/>
      <c r="E148" s="15"/>
      <c r="F148" s="15"/>
      <c r="G148" s="72"/>
      <c r="H148" s="79"/>
    </row>
    <row r="149" spans="1:8" x14ac:dyDescent="0.25">
      <c r="A149" s="15" t="s">
        <v>153</v>
      </c>
      <c r="B149" s="72" t="s">
        <v>121</v>
      </c>
      <c r="C149" s="75"/>
      <c r="D149" s="75"/>
      <c r="E149" s="15"/>
      <c r="F149" s="15"/>
      <c r="G149" s="72"/>
      <c r="H149" s="79"/>
    </row>
    <row r="150" spans="1:8" x14ac:dyDescent="0.25">
      <c r="A150" s="15" t="s">
        <v>154</v>
      </c>
      <c r="B150" s="72" t="s">
        <v>45</v>
      </c>
      <c r="C150" s="75"/>
      <c r="D150" s="75"/>
      <c r="E150" s="15"/>
      <c r="F150" s="15"/>
      <c r="G150" s="72"/>
      <c r="H150" s="79"/>
    </row>
    <row r="151" spans="1:8" x14ac:dyDescent="0.25">
      <c r="A151" s="15" t="s">
        <v>155</v>
      </c>
      <c r="B151" s="72" t="s">
        <v>156</v>
      </c>
      <c r="C151" s="75"/>
      <c r="D151" s="75"/>
      <c r="E151" s="15"/>
      <c r="F151" s="15"/>
      <c r="G151" s="72"/>
      <c r="H151" s="79"/>
    </row>
    <row r="152" spans="1:8" x14ac:dyDescent="0.25">
      <c r="A152" s="15" t="s">
        <v>157</v>
      </c>
      <c r="B152" s="72" t="s">
        <v>49</v>
      </c>
      <c r="C152" s="75"/>
      <c r="D152" s="75"/>
      <c r="E152" s="15"/>
      <c r="F152" s="15"/>
      <c r="G152" s="72"/>
      <c r="H152" s="79"/>
    </row>
    <row r="153" spans="1:8" x14ac:dyDescent="0.25">
      <c r="A153" s="15" t="s">
        <v>158</v>
      </c>
      <c r="B153" s="72" t="s">
        <v>51</v>
      </c>
      <c r="C153" s="75"/>
      <c r="D153" s="75"/>
      <c r="E153" s="15"/>
      <c r="F153" s="15"/>
      <c r="G153" s="72"/>
      <c r="H153" s="79"/>
    </row>
    <row r="154" spans="1:8" ht="30" x14ac:dyDescent="0.25">
      <c r="A154" s="15" t="s">
        <v>159</v>
      </c>
      <c r="B154" s="72" t="s">
        <v>129</v>
      </c>
      <c r="C154" s="75"/>
      <c r="D154" s="75"/>
      <c r="E154" s="15"/>
      <c r="F154" s="15"/>
      <c r="G154" s="72"/>
      <c r="H154" s="79"/>
    </row>
    <row r="155" spans="1:8" ht="30" x14ac:dyDescent="0.25">
      <c r="E155" s="14" t="s">
        <v>56</v>
      </c>
      <c r="F155" s="14" t="str">
        <f>IF((COUNT(C138:C154)&lt;&gt;COUNT(F138:F154)),"", ROUND(SUM(F138:F154),2))</f>
        <v/>
      </c>
      <c r="G155" s="78" t="str">
        <f>IF((COUNT(C138:C154)&lt;&gt;COUNT(F138:F154)),"Neužpildytos visų objektų kainos", "")</f>
        <v>Neužpildytos visų objektų kainos</v>
      </c>
    </row>
    <row r="156" spans="1:8" ht="30" x14ac:dyDescent="0.25">
      <c r="C156" s="74" t="s">
        <v>57</v>
      </c>
      <c r="D156" s="77"/>
      <c r="E156" s="14" t="s">
        <v>58</v>
      </c>
      <c r="F156" s="14" t="str">
        <f>IF(OR(F155="",D156=""),"", ROUND(PRODUCT(D156,F155)/100,2))</f>
        <v/>
      </c>
      <c r="G156" s="78" t="str">
        <f>IF(D156="", "Nurodykite taikomą PVM dydį", "")</f>
        <v>Nurodykite taikomą PVM dydį</v>
      </c>
    </row>
    <row r="157" spans="1:8" x14ac:dyDescent="0.25">
      <c r="E157" s="14" t="s">
        <v>59</v>
      </c>
      <c r="F157" s="14">
        <f>IF(ISBLANK(F156), "", ROUND(SUM(F155:F156),2))</f>
        <v>0</v>
      </c>
    </row>
    <row r="161" spans="1:8" x14ac:dyDescent="0.25">
      <c r="A161" s="12" t="s">
        <v>160</v>
      </c>
      <c r="B161" s="69" t="s">
        <v>161</v>
      </c>
    </row>
    <row r="163" spans="1:8" x14ac:dyDescent="0.25">
      <c r="A163" s="12" t="s">
        <v>28</v>
      </c>
    </row>
    <row r="164" spans="1:8" ht="60" x14ac:dyDescent="0.25">
      <c r="A164" s="14" t="s">
        <v>29</v>
      </c>
      <c r="B164" s="71" t="s">
        <v>30</v>
      </c>
      <c r="C164" s="74" t="s">
        <v>31</v>
      </c>
      <c r="D164" s="74" t="s">
        <v>32</v>
      </c>
      <c r="E164" s="14" t="s">
        <v>33</v>
      </c>
      <c r="F164" s="14" t="s">
        <v>34</v>
      </c>
      <c r="G164" s="71" t="s">
        <v>35</v>
      </c>
      <c r="H164" s="71" t="s">
        <v>36</v>
      </c>
    </row>
    <row r="165" spans="1:8" x14ac:dyDescent="0.25">
      <c r="A165" s="14" t="s">
        <v>162</v>
      </c>
      <c r="B165" s="71" t="s">
        <v>163</v>
      </c>
      <c r="C165" s="75"/>
      <c r="D165" s="75"/>
      <c r="E165" s="15"/>
      <c r="F165" s="15"/>
      <c r="G165" s="72"/>
      <c r="H165" s="72"/>
    </row>
    <row r="166" spans="1:8" x14ac:dyDescent="0.25">
      <c r="A166" s="15" t="s">
        <v>164</v>
      </c>
      <c r="B166" s="72" t="s">
        <v>163</v>
      </c>
      <c r="C166" s="75">
        <v>40</v>
      </c>
      <c r="D166" s="75" t="s">
        <v>40</v>
      </c>
      <c r="E166" s="16"/>
      <c r="F166" s="15" t="str">
        <f>IF(ISBLANK(E166),"", PRODUCT(C166,E166))</f>
        <v/>
      </c>
      <c r="G166" s="79"/>
      <c r="H166" s="72"/>
    </row>
    <row r="167" spans="1:8" x14ac:dyDescent="0.25">
      <c r="A167" s="15" t="s">
        <v>165</v>
      </c>
      <c r="B167" s="72" t="s">
        <v>163</v>
      </c>
      <c r="C167" s="75"/>
      <c r="D167" s="75"/>
      <c r="E167" s="15"/>
      <c r="F167" s="15"/>
      <c r="G167" s="72"/>
      <c r="H167" s="79"/>
    </row>
    <row r="168" spans="1:8" x14ac:dyDescent="0.25">
      <c r="A168" s="15" t="s">
        <v>166</v>
      </c>
      <c r="B168" s="72" t="s">
        <v>167</v>
      </c>
      <c r="C168" s="75"/>
      <c r="D168" s="75"/>
      <c r="E168" s="15"/>
      <c r="F168" s="15"/>
      <c r="G168" s="72"/>
      <c r="H168" s="79"/>
    </row>
    <row r="169" spans="1:8" x14ac:dyDescent="0.25">
      <c r="A169" s="15" t="s">
        <v>168</v>
      </c>
      <c r="B169" s="72" t="s">
        <v>169</v>
      </c>
      <c r="C169" s="75"/>
      <c r="D169" s="75"/>
      <c r="E169" s="15"/>
      <c r="F169" s="15"/>
      <c r="G169" s="72"/>
      <c r="H169" s="79"/>
    </row>
    <row r="170" spans="1:8" ht="30" x14ac:dyDescent="0.25">
      <c r="A170" s="15" t="s">
        <v>170</v>
      </c>
      <c r="B170" s="72" t="s">
        <v>171</v>
      </c>
      <c r="C170" s="75"/>
      <c r="D170" s="75"/>
      <c r="E170" s="15"/>
      <c r="F170" s="15"/>
      <c r="G170" s="72"/>
      <c r="H170" s="79"/>
    </row>
    <row r="171" spans="1:8" ht="30" x14ac:dyDescent="0.25">
      <c r="A171" s="15" t="s">
        <v>172</v>
      </c>
      <c r="B171" s="72" t="s">
        <v>173</v>
      </c>
      <c r="C171" s="75"/>
      <c r="D171" s="75"/>
      <c r="E171" s="15"/>
      <c r="F171" s="15"/>
      <c r="G171" s="72"/>
      <c r="H171" s="79"/>
    </row>
    <row r="172" spans="1:8" x14ac:dyDescent="0.25">
      <c r="A172" s="15" t="s">
        <v>174</v>
      </c>
      <c r="B172" s="72" t="s">
        <v>175</v>
      </c>
      <c r="C172" s="75"/>
      <c r="D172" s="75"/>
      <c r="E172" s="15"/>
      <c r="F172" s="15"/>
      <c r="G172" s="72"/>
      <c r="H172" s="79"/>
    </row>
    <row r="173" spans="1:8" ht="30" x14ac:dyDescent="0.25">
      <c r="A173" s="15" t="s">
        <v>176</v>
      </c>
      <c r="B173" s="72" t="s">
        <v>177</v>
      </c>
      <c r="C173" s="75"/>
      <c r="D173" s="75"/>
      <c r="E173" s="15"/>
      <c r="F173" s="15"/>
      <c r="G173" s="72"/>
      <c r="H173" s="79"/>
    </row>
    <row r="174" spans="1:8" ht="75" x14ac:dyDescent="0.25">
      <c r="A174" s="15" t="s">
        <v>178</v>
      </c>
      <c r="B174" s="72" t="s">
        <v>179</v>
      </c>
      <c r="C174" s="75"/>
      <c r="D174" s="75"/>
      <c r="E174" s="15"/>
      <c r="F174" s="15"/>
      <c r="G174" s="72"/>
      <c r="H174" s="79"/>
    </row>
    <row r="175" spans="1:8" ht="30" x14ac:dyDescent="0.25">
      <c r="E175" s="14" t="s">
        <v>56</v>
      </c>
      <c r="F175" s="14" t="str">
        <f>IF((COUNT(C166:C174)&lt;&gt;COUNT(F166:F174)),"", ROUND(SUM(F166:F174),2))</f>
        <v/>
      </c>
      <c r="G175" s="78" t="str">
        <f>IF((COUNT(C166:C174)&lt;&gt;COUNT(F166:F174)),"Neužpildytos visų objektų kainos", "")</f>
        <v>Neužpildytos visų objektų kainos</v>
      </c>
    </row>
    <row r="176" spans="1:8" ht="30" x14ac:dyDescent="0.25">
      <c r="C176" s="74" t="s">
        <v>57</v>
      </c>
      <c r="D176" s="77"/>
      <c r="E176" s="14" t="s">
        <v>58</v>
      </c>
      <c r="F176" s="14" t="str">
        <f>IF(OR(F175="",D176=""),"", ROUND(PRODUCT(D176,F175)/100,2))</f>
        <v/>
      </c>
      <c r="G176" s="78" t="str">
        <f>IF(D176="", "Nurodykite taikomą PVM dydį", "")</f>
        <v>Nurodykite taikomą PVM dydį</v>
      </c>
    </row>
    <row r="177" spans="1:8" x14ac:dyDescent="0.25">
      <c r="E177" s="14" t="s">
        <v>59</v>
      </c>
      <c r="F177" s="14">
        <f>IF(ISBLANK(F176), "", ROUND(SUM(F175:F176),2))</f>
        <v>0</v>
      </c>
    </row>
    <row r="181" spans="1:8" x14ac:dyDescent="0.25">
      <c r="A181" s="12" t="s">
        <v>180</v>
      </c>
      <c r="B181" s="69" t="s">
        <v>181</v>
      </c>
    </row>
    <row r="183" spans="1:8" x14ac:dyDescent="0.25">
      <c r="A183" s="12" t="s">
        <v>28</v>
      </c>
    </row>
    <row r="184" spans="1:8" ht="60" x14ac:dyDescent="0.25">
      <c r="A184" s="14" t="s">
        <v>29</v>
      </c>
      <c r="B184" s="71" t="s">
        <v>30</v>
      </c>
      <c r="C184" s="74" t="s">
        <v>31</v>
      </c>
      <c r="D184" s="74" t="s">
        <v>32</v>
      </c>
      <c r="E184" s="14" t="s">
        <v>33</v>
      </c>
      <c r="F184" s="14" t="s">
        <v>34</v>
      </c>
      <c r="G184" s="71" t="s">
        <v>35</v>
      </c>
      <c r="H184" s="71" t="s">
        <v>36</v>
      </c>
    </row>
    <row r="185" spans="1:8" x14ac:dyDescent="0.25">
      <c r="A185" s="14" t="s">
        <v>182</v>
      </c>
      <c r="B185" s="71" t="s">
        <v>183</v>
      </c>
      <c r="C185" s="75"/>
      <c r="D185" s="75"/>
      <c r="E185" s="15"/>
      <c r="F185" s="15"/>
      <c r="G185" s="72"/>
      <c r="H185" s="72"/>
    </row>
    <row r="186" spans="1:8" x14ac:dyDescent="0.25">
      <c r="A186" s="15" t="s">
        <v>184</v>
      </c>
      <c r="B186" s="72" t="s">
        <v>183</v>
      </c>
      <c r="C186" s="75">
        <v>100</v>
      </c>
      <c r="D186" s="75" t="s">
        <v>40</v>
      </c>
      <c r="E186" s="16"/>
      <c r="F186" s="15" t="str">
        <f>IF(ISBLANK(E186),"", PRODUCT(C186,E186))</f>
        <v/>
      </c>
      <c r="G186" s="79"/>
      <c r="H186" s="72"/>
    </row>
    <row r="187" spans="1:8" x14ac:dyDescent="0.25">
      <c r="A187" s="15" t="s">
        <v>185</v>
      </c>
      <c r="B187" s="72" t="s">
        <v>183</v>
      </c>
      <c r="C187" s="75"/>
      <c r="D187" s="75"/>
      <c r="E187" s="15"/>
      <c r="F187" s="15"/>
      <c r="G187" s="72"/>
      <c r="H187" s="79"/>
    </row>
    <row r="188" spans="1:8" x14ac:dyDescent="0.25">
      <c r="A188" s="15" t="s">
        <v>186</v>
      </c>
      <c r="B188" s="72" t="s">
        <v>167</v>
      </c>
      <c r="C188" s="75"/>
      <c r="D188" s="75"/>
      <c r="E188" s="15"/>
      <c r="F188" s="15"/>
      <c r="G188" s="72"/>
      <c r="H188" s="79"/>
    </row>
    <row r="189" spans="1:8" ht="30" x14ac:dyDescent="0.25">
      <c r="A189" s="15" t="s">
        <v>187</v>
      </c>
      <c r="B189" s="72" t="s">
        <v>188</v>
      </c>
      <c r="C189" s="75"/>
      <c r="D189" s="75"/>
      <c r="E189" s="15"/>
      <c r="F189" s="15"/>
      <c r="G189" s="72"/>
      <c r="H189" s="79"/>
    </row>
    <row r="190" spans="1:8" ht="30" x14ac:dyDescent="0.25">
      <c r="A190" s="15" t="s">
        <v>189</v>
      </c>
      <c r="B190" s="72" t="s">
        <v>190</v>
      </c>
      <c r="C190" s="75"/>
      <c r="D190" s="75"/>
      <c r="E190" s="15"/>
      <c r="F190" s="15"/>
      <c r="G190" s="72"/>
      <c r="H190" s="79"/>
    </row>
    <row r="191" spans="1:8" ht="30" x14ac:dyDescent="0.25">
      <c r="A191" s="15" t="s">
        <v>191</v>
      </c>
      <c r="B191" s="72" t="s">
        <v>192</v>
      </c>
      <c r="C191" s="75"/>
      <c r="D191" s="75"/>
      <c r="E191" s="15"/>
      <c r="F191" s="15"/>
      <c r="G191" s="72"/>
      <c r="H191" s="79"/>
    </row>
    <row r="192" spans="1:8" ht="30" x14ac:dyDescent="0.25">
      <c r="A192" s="15" t="s">
        <v>193</v>
      </c>
      <c r="B192" s="72" t="s">
        <v>194</v>
      </c>
      <c r="C192" s="75"/>
      <c r="D192" s="75"/>
      <c r="E192" s="15"/>
      <c r="F192" s="15"/>
      <c r="G192" s="72"/>
      <c r="H192" s="79"/>
    </row>
    <row r="193" spans="1:8" x14ac:dyDescent="0.25">
      <c r="A193" s="15" t="s">
        <v>195</v>
      </c>
      <c r="B193" s="72" t="s">
        <v>196</v>
      </c>
      <c r="C193" s="75"/>
      <c r="D193" s="75"/>
      <c r="E193" s="15"/>
      <c r="F193" s="15"/>
      <c r="G193" s="72"/>
      <c r="H193" s="79"/>
    </row>
    <row r="194" spans="1:8" ht="135" x14ac:dyDescent="0.25">
      <c r="A194" s="15" t="s">
        <v>197</v>
      </c>
      <c r="B194" s="72" t="s">
        <v>198</v>
      </c>
      <c r="C194" s="75"/>
      <c r="D194" s="75"/>
      <c r="E194" s="15"/>
      <c r="F194" s="15"/>
      <c r="G194" s="72"/>
      <c r="H194" s="79"/>
    </row>
    <row r="195" spans="1:8" ht="30" x14ac:dyDescent="0.25">
      <c r="E195" s="14" t="s">
        <v>56</v>
      </c>
      <c r="F195" s="14" t="str">
        <f>IF((COUNT(C186:C194)&lt;&gt;COUNT(F186:F194)),"", ROUND(SUM(F186:F194),2))</f>
        <v/>
      </c>
      <c r="G195" s="78" t="str">
        <f>IF((COUNT(C186:C194)&lt;&gt;COUNT(F186:F194)),"Neužpildytos visų objektų kainos", "")</f>
        <v>Neužpildytos visų objektų kainos</v>
      </c>
    </row>
    <row r="196" spans="1:8" ht="30" x14ac:dyDescent="0.25">
      <c r="C196" s="74" t="s">
        <v>57</v>
      </c>
      <c r="D196" s="77"/>
      <c r="E196" s="14" t="s">
        <v>58</v>
      </c>
      <c r="F196" s="14" t="str">
        <f>IF(OR(F195="",D196=""),"", ROUND(PRODUCT(D196,F195)/100,2))</f>
        <v/>
      </c>
      <c r="G196" s="78" t="str">
        <f>IF(D196="", "Nurodykite taikomą PVM dydį", "")</f>
        <v>Nurodykite taikomą PVM dydį</v>
      </c>
    </row>
    <row r="197" spans="1:8" x14ac:dyDescent="0.25">
      <c r="E197" s="14" t="s">
        <v>59</v>
      </c>
      <c r="F197" s="14">
        <f>IF(ISBLANK(F196), "", ROUND(SUM(F195:F196),2))</f>
        <v>0</v>
      </c>
    </row>
    <row r="201" spans="1:8" x14ac:dyDescent="0.25">
      <c r="A201" s="12" t="s">
        <v>199</v>
      </c>
      <c r="B201" s="69" t="s">
        <v>200</v>
      </c>
    </row>
    <row r="203" spans="1:8" x14ac:dyDescent="0.25">
      <c r="A203" s="12" t="s">
        <v>28</v>
      </c>
    </row>
    <row r="204" spans="1:8" ht="60" x14ac:dyDescent="0.25">
      <c r="A204" s="14" t="s">
        <v>29</v>
      </c>
      <c r="B204" s="71" t="s">
        <v>30</v>
      </c>
      <c r="C204" s="74" t="s">
        <v>31</v>
      </c>
      <c r="D204" s="74" t="s">
        <v>32</v>
      </c>
      <c r="E204" s="14" t="s">
        <v>33</v>
      </c>
      <c r="F204" s="14" t="s">
        <v>34</v>
      </c>
      <c r="G204" s="71" t="s">
        <v>35</v>
      </c>
      <c r="H204" s="71" t="s">
        <v>36</v>
      </c>
    </row>
    <row r="205" spans="1:8" x14ac:dyDescent="0.25">
      <c r="A205" s="14" t="s">
        <v>201</v>
      </c>
      <c r="B205" s="71" t="s">
        <v>202</v>
      </c>
      <c r="C205" s="75"/>
      <c r="D205" s="75"/>
      <c r="E205" s="15"/>
      <c r="F205" s="15"/>
      <c r="G205" s="72"/>
      <c r="H205" s="72"/>
    </row>
    <row r="206" spans="1:8" x14ac:dyDescent="0.25">
      <c r="A206" s="15" t="s">
        <v>203</v>
      </c>
      <c r="B206" s="72" t="s">
        <v>202</v>
      </c>
      <c r="C206" s="75">
        <v>100</v>
      </c>
      <c r="D206" s="75" t="s">
        <v>40</v>
      </c>
      <c r="E206" s="16"/>
      <c r="F206" s="15" t="str">
        <f>IF(ISBLANK(E206),"", PRODUCT(C206,E206))</f>
        <v/>
      </c>
      <c r="G206" s="79"/>
      <c r="H206" s="72"/>
    </row>
    <row r="207" spans="1:8" x14ac:dyDescent="0.25">
      <c r="A207" s="15" t="s">
        <v>204</v>
      </c>
      <c r="B207" s="72" t="s">
        <v>202</v>
      </c>
      <c r="C207" s="75"/>
      <c r="D207" s="75"/>
      <c r="E207" s="15"/>
      <c r="F207" s="15"/>
      <c r="G207" s="72"/>
      <c r="H207" s="79"/>
    </row>
    <row r="208" spans="1:8" x14ac:dyDescent="0.25">
      <c r="A208" s="15" t="s">
        <v>205</v>
      </c>
      <c r="B208" s="72" t="s">
        <v>167</v>
      </c>
      <c r="C208" s="75"/>
      <c r="D208" s="75"/>
      <c r="E208" s="15"/>
      <c r="F208" s="15"/>
      <c r="G208" s="72"/>
      <c r="H208" s="79"/>
    </row>
    <row r="209" spans="1:8" ht="30" x14ac:dyDescent="0.25">
      <c r="A209" s="15" t="s">
        <v>206</v>
      </c>
      <c r="B209" s="72" t="s">
        <v>207</v>
      </c>
      <c r="C209" s="75"/>
      <c r="D209" s="75"/>
      <c r="E209" s="15"/>
      <c r="F209" s="15"/>
      <c r="G209" s="72"/>
      <c r="H209" s="79"/>
    </row>
    <row r="210" spans="1:8" ht="45" x14ac:dyDescent="0.25">
      <c r="A210" s="15" t="s">
        <v>208</v>
      </c>
      <c r="B210" s="72" t="s">
        <v>209</v>
      </c>
      <c r="C210" s="75"/>
      <c r="D210" s="75"/>
      <c r="E210" s="15"/>
      <c r="F210" s="15"/>
      <c r="G210" s="72"/>
      <c r="H210" s="79"/>
    </row>
    <row r="211" spans="1:8" ht="30" x14ac:dyDescent="0.25">
      <c r="A211" s="15" t="s">
        <v>210</v>
      </c>
      <c r="B211" s="72" t="s">
        <v>211</v>
      </c>
      <c r="C211" s="75"/>
      <c r="D211" s="75"/>
      <c r="E211" s="15"/>
      <c r="F211" s="15"/>
      <c r="G211" s="72"/>
      <c r="H211" s="79"/>
    </row>
    <row r="212" spans="1:8" ht="30" x14ac:dyDescent="0.25">
      <c r="A212" s="15" t="s">
        <v>212</v>
      </c>
      <c r="B212" s="72" t="s">
        <v>213</v>
      </c>
      <c r="C212" s="75"/>
      <c r="D212" s="75"/>
      <c r="E212" s="15"/>
      <c r="F212" s="15"/>
      <c r="G212" s="72"/>
      <c r="H212" s="79"/>
    </row>
    <row r="213" spans="1:8" x14ac:dyDescent="0.25">
      <c r="A213" s="15" t="s">
        <v>214</v>
      </c>
      <c r="B213" s="72" t="s">
        <v>215</v>
      </c>
      <c r="C213" s="75"/>
      <c r="D213" s="75"/>
      <c r="E213" s="15"/>
      <c r="F213" s="15"/>
      <c r="G213" s="72"/>
      <c r="H213" s="79"/>
    </row>
    <row r="214" spans="1:8" ht="135" x14ac:dyDescent="0.25">
      <c r="A214" s="15" t="s">
        <v>216</v>
      </c>
      <c r="B214" s="72" t="s">
        <v>217</v>
      </c>
      <c r="C214" s="75"/>
      <c r="D214" s="75"/>
      <c r="E214" s="15"/>
      <c r="F214" s="15"/>
      <c r="G214" s="72"/>
      <c r="H214" s="79"/>
    </row>
    <row r="215" spans="1:8" ht="30" x14ac:dyDescent="0.25">
      <c r="E215" s="14" t="s">
        <v>56</v>
      </c>
      <c r="F215" s="14" t="str">
        <f>IF((COUNT(C206:C214)&lt;&gt;COUNT(F206:F214)),"", ROUND(SUM(F206:F214),2))</f>
        <v/>
      </c>
      <c r="G215" s="78" t="str">
        <f>IF((COUNT(C206:C214)&lt;&gt;COUNT(F206:F214)),"Neužpildytos visų objektų kainos", "")</f>
        <v>Neužpildytos visų objektų kainos</v>
      </c>
    </row>
    <row r="216" spans="1:8" ht="30" x14ac:dyDescent="0.25">
      <c r="C216" s="74" t="s">
        <v>57</v>
      </c>
      <c r="D216" s="77"/>
      <c r="E216" s="14" t="s">
        <v>58</v>
      </c>
      <c r="F216" s="14" t="str">
        <f>IF(OR(F215="",D216=""),"", ROUND(PRODUCT(D216,F215)/100,2))</f>
        <v/>
      </c>
      <c r="G216" s="78" t="str">
        <f>IF(D216="", "Nurodykite taikomą PVM dydį", "")</f>
        <v>Nurodykite taikomą PVM dydį</v>
      </c>
    </row>
    <row r="217" spans="1:8" x14ac:dyDescent="0.25">
      <c r="E217" s="14" t="s">
        <v>59</v>
      </c>
      <c r="F217" s="14">
        <f>IF(ISBLANK(F216), "", ROUND(SUM(F215:F216),2))</f>
        <v>0</v>
      </c>
    </row>
    <row r="221" spans="1:8" x14ac:dyDescent="0.25">
      <c r="A221" s="12" t="s">
        <v>218</v>
      </c>
      <c r="B221" s="69" t="s">
        <v>219</v>
      </c>
    </row>
    <row r="223" spans="1:8" x14ac:dyDescent="0.25">
      <c r="A223" s="12" t="s">
        <v>28</v>
      </c>
    </row>
    <row r="224" spans="1:8" ht="60" x14ac:dyDescent="0.25">
      <c r="A224" s="14" t="s">
        <v>29</v>
      </c>
      <c r="B224" s="71" t="s">
        <v>30</v>
      </c>
      <c r="C224" s="74" t="s">
        <v>31</v>
      </c>
      <c r="D224" s="74" t="s">
        <v>32</v>
      </c>
      <c r="E224" s="14" t="s">
        <v>33</v>
      </c>
      <c r="F224" s="14" t="s">
        <v>34</v>
      </c>
      <c r="G224" s="71" t="s">
        <v>35</v>
      </c>
      <c r="H224" s="71" t="s">
        <v>36</v>
      </c>
    </row>
    <row r="225" spans="1:8" x14ac:dyDescent="0.25">
      <c r="A225" s="14" t="s">
        <v>220</v>
      </c>
      <c r="B225" s="71" t="s">
        <v>221</v>
      </c>
      <c r="C225" s="75"/>
      <c r="D225" s="75"/>
      <c r="E225" s="15"/>
      <c r="F225" s="15"/>
      <c r="G225" s="72"/>
      <c r="H225" s="72"/>
    </row>
    <row r="226" spans="1:8" x14ac:dyDescent="0.25">
      <c r="A226" s="15" t="s">
        <v>222</v>
      </c>
      <c r="B226" s="72" t="s">
        <v>221</v>
      </c>
      <c r="C226" s="75">
        <v>100</v>
      </c>
      <c r="D226" s="75" t="s">
        <v>40</v>
      </c>
      <c r="E226" s="16"/>
      <c r="F226" s="15" t="str">
        <f>IF(ISBLANK(E226),"", PRODUCT(C226,E226))</f>
        <v/>
      </c>
      <c r="G226" s="79"/>
      <c r="H226" s="72"/>
    </row>
    <row r="227" spans="1:8" x14ac:dyDescent="0.25">
      <c r="A227" s="15" t="s">
        <v>223</v>
      </c>
      <c r="B227" s="72" t="s">
        <v>221</v>
      </c>
      <c r="C227" s="75"/>
      <c r="D227" s="75"/>
      <c r="E227" s="15"/>
      <c r="F227" s="15"/>
      <c r="G227" s="72"/>
      <c r="H227" s="79"/>
    </row>
    <row r="228" spans="1:8" x14ac:dyDescent="0.25">
      <c r="A228" s="15" t="s">
        <v>224</v>
      </c>
      <c r="B228" s="72" t="s">
        <v>167</v>
      </c>
      <c r="C228" s="75"/>
      <c r="D228" s="75"/>
      <c r="E228" s="15"/>
      <c r="F228" s="15"/>
      <c r="G228" s="72"/>
      <c r="H228" s="79"/>
    </row>
    <row r="229" spans="1:8" ht="30" x14ac:dyDescent="0.25">
      <c r="A229" s="15" t="s">
        <v>225</v>
      </c>
      <c r="B229" s="72" t="s">
        <v>226</v>
      </c>
      <c r="C229" s="75"/>
      <c r="D229" s="75"/>
      <c r="E229" s="15"/>
      <c r="F229" s="15"/>
      <c r="G229" s="72"/>
      <c r="H229" s="79"/>
    </row>
    <row r="230" spans="1:8" ht="30" x14ac:dyDescent="0.25">
      <c r="A230" s="15" t="s">
        <v>227</v>
      </c>
      <c r="B230" s="72" t="s">
        <v>228</v>
      </c>
      <c r="C230" s="75"/>
      <c r="D230" s="75"/>
      <c r="E230" s="15"/>
      <c r="F230" s="15"/>
      <c r="G230" s="72"/>
      <c r="H230" s="79"/>
    </row>
    <row r="231" spans="1:8" ht="30" x14ac:dyDescent="0.25">
      <c r="A231" s="15" t="s">
        <v>229</v>
      </c>
      <c r="B231" s="72" t="s">
        <v>211</v>
      </c>
      <c r="C231" s="75"/>
      <c r="D231" s="75"/>
      <c r="E231" s="15"/>
      <c r="F231" s="15"/>
      <c r="G231" s="72"/>
      <c r="H231" s="79"/>
    </row>
    <row r="232" spans="1:8" ht="30" x14ac:dyDescent="0.25">
      <c r="A232" s="15" t="s">
        <v>230</v>
      </c>
      <c r="B232" s="72" t="s">
        <v>213</v>
      </c>
      <c r="C232" s="75"/>
      <c r="D232" s="75"/>
      <c r="E232" s="15"/>
      <c r="F232" s="15"/>
      <c r="G232" s="72"/>
      <c r="H232" s="79"/>
    </row>
    <row r="233" spans="1:8" x14ac:dyDescent="0.25">
      <c r="A233" s="15" t="s">
        <v>231</v>
      </c>
      <c r="B233" s="72" t="s">
        <v>215</v>
      </c>
      <c r="C233" s="75"/>
      <c r="D233" s="75"/>
      <c r="E233" s="15"/>
      <c r="F233" s="15"/>
      <c r="G233" s="72"/>
      <c r="H233" s="79"/>
    </row>
    <row r="234" spans="1:8" ht="150" x14ac:dyDescent="0.25">
      <c r="A234" s="15" t="s">
        <v>232</v>
      </c>
      <c r="B234" s="72" t="s">
        <v>233</v>
      </c>
      <c r="C234" s="75"/>
      <c r="D234" s="75"/>
      <c r="E234" s="15"/>
      <c r="F234" s="15"/>
      <c r="G234" s="72"/>
      <c r="H234" s="79"/>
    </row>
    <row r="235" spans="1:8" ht="30" x14ac:dyDescent="0.25">
      <c r="E235" s="14" t="s">
        <v>56</v>
      </c>
      <c r="F235" s="14" t="str">
        <f>IF((COUNT(C226:C234)&lt;&gt;COUNT(F226:F234)),"", ROUND(SUM(F226:F234),2))</f>
        <v/>
      </c>
      <c r="G235" s="78" t="str">
        <f>IF((COUNT(C226:C234)&lt;&gt;COUNT(F226:F234)),"Neužpildytos visų objektų kainos", "")</f>
        <v>Neužpildytos visų objektų kainos</v>
      </c>
    </row>
    <row r="236" spans="1:8" ht="30" x14ac:dyDescent="0.25">
      <c r="C236" s="74" t="s">
        <v>57</v>
      </c>
      <c r="D236" s="77"/>
      <c r="E236" s="14" t="s">
        <v>58</v>
      </c>
      <c r="F236" s="14" t="str">
        <f>IF(OR(F235="",D236=""),"", ROUND(PRODUCT(D236,F235)/100,2))</f>
        <v/>
      </c>
      <c r="G236" s="78" t="str">
        <f>IF(D236="", "Nurodykite taikomą PVM dydį", "")</f>
        <v>Nurodykite taikomą PVM dydį</v>
      </c>
    </row>
    <row r="237" spans="1:8" x14ac:dyDescent="0.25">
      <c r="E237" s="14" t="s">
        <v>59</v>
      </c>
      <c r="F237" s="14">
        <f>IF(ISBLANK(F236), "", ROUND(SUM(F235:F236),2))</f>
        <v>0</v>
      </c>
    </row>
    <row r="241" spans="1:8" x14ac:dyDescent="0.25">
      <c r="A241" s="12" t="s">
        <v>234</v>
      </c>
      <c r="B241" s="69" t="s">
        <v>235</v>
      </c>
    </row>
    <row r="243" spans="1:8" x14ac:dyDescent="0.25">
      <c r="A243" s="12" t="s">
        <v>28</v>
      </c>
    </row>
    <row r="244" spans="1:8" ht="60" x14ac:dyDescent="0.25">
      <c r="A244" s="14" t="s">
        <v>29</v>
      </c>
      <c r="B244" s="71" t="s">
        <v>30</v>
      </c>
      <c r="C244" s="74" t="s">
        <v>31</v>
      </c>
      <c r="D244" s="74" t="s">
        <v>32</v>
      </c>
      <c r="E244" s="14" t="s">
        <v>33</v>
      </c>
      <c r="F244" s="14" t="s">
        <v>34</v>
      </c>
      <c r="G244" s="71" t="s">
        <v>35</v>
      </c>
      <c r="H244" s="71" t="s">
        <v>36</v>
      </c>
    </row>
    <row r="245" spans="1:8" x14ac:dyDescent="0.25">
      <c r="A245" s="14" t="s">
        <v>236</v>
      </c>
      <c r="B245" s="71" t="s">
        <v>237</v>
      </c>
      <c r="C245" s="75"/>
      <c r="D245" s="75"/>
      <c r="E245" s="15"/>
      <c r="F245" s="15"/>
      <c r="G245" s="72"/>
      <c r="H245" s="72"/>
    </row>
    <row r="246" spans="1:8" x14ac:dyDescent="0.25">
      <c r="A246" s="15" t="s">
        <v>238</v>
      </c>
      <c r="B246" s="72" t="s">
        <v>237</v>
      </c>
      <c r="C246" s="75">
        <v>10</v>
      </c>
      <c r="D246" s="75" t="s">
        <v>40</v>
      </c>
      <c r="E246" s="16"/>
      <c r="F246" s="15" t="str">
        <f>IF(ISBLANK(E246),"", PRODUCT(C246,E246))</f>
        <v/>
      </c>
      <c r="G246" s="79"/>
      <c r="H246" s="72"/>
    </row>
    <row r="247" spans="1:8" x14ac:dyDescent="0.25">
      <c r="A247" s="15" t="s">
        <v>239</v>
      </c>
      <c r="B247" s="72" t="s">
        <v>237</v>
      </c>
      <c r="C247" s="75"/>
      <c r="D247" s="75"/>
      <c r="E247" s="15"/>
      <c r="F247" s="15"/>
      <c r="G247" s="72"/>
      <c r="H247" s="79"/>
    </row>
    <row r="248" spans="1:8" x14ac:dyDescent="0.25">
      <c r="A248" s="15" t="s">
        <v>240</v>
      </c>
      <c r="B248" s="72" t="s">
        <v>241</v>
      </c>
      <c r="C248" s="75"/>
      <c r="D248" s="75"/>
      <c r="E248" s="15"/>
      <c r="F248" s="15"/>
      <c r="G248" s="72"/>
      <c r="H248" s="79"/>
    </row>
    <row r="249" spans="1:8" x14ac:dyDescent="0.25">
      <c r="A249" s="15" t="s">
        <v>242</v>
      </c>
      <c r="B249" s="72" t="s">
        <v>243</v>
      </c>
      <c r="C249" s="75"/>
      <c r="D249" s="75"/>
      <c r="E249" s="15"/>
      <c r="F249" s="15"/>
      <c r="G249" s="72"/>
      <c r="H249" s="79"/>
    </row>
    <row r="250" spans="1:8" x14ac:dyDescent="0.25">
      <c r="A250" s="15" t="s">
        <v>244</v>
      </c>
      <c r="B250" s="72" t="s">
        <v>245</v>
      </c>
      <c r="C250" s="75"/>
      <c r="D250" s="75"/>
      <c r="E250" s="15"/>
      <c r="F250" s="15"/>
      <c r="G250" s="72"/>
      <c r="H250" s="79"/>
    </row>
    <row r="251" spans="1:8" x14ac:dyDescent="0.25">
      <c r="A251" s="15" t="s">
        <v>246</v>
      </c>
      <c r="B251" s="72" t="s">
        <v>247</v>
      </c>
      <c r="C251" s="75"/>
      <c r="D251" s="75"/>
      <c r="E251" s="15"/>
      <c r="F251" s="15"/>
      <c r="G251" s="72"/>
      <c r="H251" s="79"/>
    </row>
    <row r="252" spans="1:8" x14ac:dyDescent="0.25">
      <c r="A252" s="15" t="s">
        <v>248</v>
      </c>
      <c r="B252" s="72" t="s">
        <v>249</v>
      </c>
      <c r="C252" s="75"/>
      <c r="D252" s="75"/>
      <c r="E252" s="15"/>
      <c r="F252" s="15"/>
      <c r="G252" s="72"/>
      <c r="H252" s="79"/>
    </row>
    <row r="253" spans="1:8" x14ac:dyDescent="0.25">
      <c r="A253" s="15" t="s">
        <v>250</v>
      </c>
      <c r="B253" s="72" t="s">
        <v>251</v>
      </c>
      <c r="C253" s="75"/>
      <c r="D253" s="75"/>
      <c r="E253" s="15"/>
      <c r="F253" s="15"/>
      <c r="G253" s="72"/>
      <c r="H253" s="79"/>
    </row>
    <row r="254" spans="1:8" x14ac:dyDescent="0.25">
      <c r="A254" s="15" t="s">
        <v>252</v>
      </c>
      <c r="B254" s="72" t="s">
        <v>253</v>
      </c>
      <c r="C254" s="75"/>
      <c r="D254" s="75"/>
      <c r="E254" s="15"/>
      <c r="F254" s="15"/>
      <c r="G254" s="72"/>
      <c r="H254" s="79"/>
    </row>
    <row r="255" spans="1:8" x14ac:dyDescent="0.25">
      <c r="A255" s="15" t="s">
        <v>254</v>
      </c>
      <c r="B255" s="72" t="s">
        <v>255</v>
      </c>
      <c r="C255" s="75"/>
      <c r="D255" s="75"/>
      <c r="E255" s="15"/>
      <c r="F255" s="15"/>
      <c r="G255" s="72"/>
      <c r="H255" s="79"/>
    </row>
    <row r="256" spans="1:8" x14ac:dyDescent="0.25">
      <c r="A256" s="15" t="s">
        <v>256</v>
      </c>
      <c r="B256" s="72" t="s">
        <v>257</v>
      </c>
      <c r="C256" s="75"/>
      <c r="D256" s="75"/>
      <c r="E256" s="15"/>
      <c r="F256" s="15"/>
      <c r="G256" s="72"/>
      <c r="H256" s="79"/>
    </row>
    <row r="257" spans="1:8" x14ac:dyDescent="0.25">
      <c r="A257" s="15" t="s">
        <v>258</v>
      </c>
      <c r="B257" s="72" t="s">
        <v>259</v>
      </c>
      <c r="C257" s="75"/>
      <c r="D257" s="75"/>
      <c r="E257" s="15"/>
      <c r="F257" s="15"/>
      <c r="G257" s="72"/>
      <c r="H257" s="79"/>
    </row>
    <row r="258" spans="1:8" x14ac:dyDescent="0.25">
      <c r="A258" s="15" t="s">
        <v>260</v>
      </c>
      <c r="B258" s="72" t="s">
        <v>261</v>
      </c>
      <c r="C258" s="75"/>
      <c r="D258" s="75"/>
      <c r="E258" s="15"/>
      <c r="F258" s="15"/>
      <c r="G258" s="72"/>
      <c r="H258" s="79"/>
    </row>
    <row r="259" spans="1:8" x14ac:dyDescent="0.25">
      <c r="A259" s="15" t="s">
        <v>262</v>
      </c>
      <c r="B259" s="72" t="s">
        <v>263</v>
      </c>
      <c r="C259" s="75"/>
      <c r="D259" s="75"/>
      <c r="E259" s="15"/>
      <c r="F259" s="15"/>
      <c r="G259" s="72"/>
      <c r="H259" s="79"/>
    </row>
    <row r="260" spans="1:8" x14ac:dyDescent="0.25">
      <c r="A260" s="15" t="s">
        <v>264</v>
      </c>
      <c r="B260" s="72" t="s">
        <v>265</v>
      </c>
      <c r="C260" s="75"/>
      <c r="D260" s="75"/>
      <c r="E260" s="15"/>
      <c r="F260" s="15"/>
      <c r="G260" s="72"/>
      <c r="H260" s="79"/>
    </row>
    <row r="261" spans="1:8" ht="30" x14ac:dyDescent="0.25">
      <c r="A261" s="15" t="s">
        <v>266</v>
      </c>
      <c r="B261" s="72" t="s">
        <v>267</v>
      </c>
      <c r="C261" s="75"/>
      <c r="D261" s="75"/>
      <c r="E261" s="15"/>
      <c r="F261" s="15"/>
      <c r="G261" s="72"/>
      <c r="H261" s="79"/>
    </row>
    <row r="262" spans="1:8" ht="30" x14ac:dyDescent="0.25">
      <c r="E262" s="14" t="s">
        <v>56</v>
      </c>
      <c r="F262" s="14" t="str">
        <f>IF((COUNT(C246:C261)&lt;&gt;COUNT(F246:F261)),"", ROUND(SUM(F246:F261),2))</f>
        <v/>
      </c>
      <c r="G262" s="78" t="str">
        <f>IF((COUNT(C246:C261)&lt;&gt;COUNT(F246:F261)),"Neužpildytos visų objektų kainos", "")</f>
        <v>Neužpildytos visų objektų kainos</v>
      </c>
    </row>
    <row r="263" spans="1:8" ht="30" x14ac:dyDescent="0.25">
      <c r="C263" s="74" t="s">
        <v>57</v>
      </c>
      <c r="D263" s="77"/>
      <c r="E263" s="14" t="s">
        <v>58</v>
      </c>
      <c r="F263" s="14" t="str">
        <f>IF(OR(F262="",D263=""),"", ROUND(PRODUCT(D263,F262)/100,2))</f>
        <v/>
      </c>
      <c r="G263" s="78" t="str">
        <f>IF(D263="", "Nurodykite taikomą PVM dydį", "")</f>
        <v>Nurodykite taikomą PVM dydį</v>
      </c>
    </row>
    <row r="264" spans="1:8" x14ac:dyDescent="0.25">
      <c r="E264" s="14" t="s">
        <v>59</v>
      </c>
      <c r="F264" s="14">
        <f>IF(ISBLANK(F263), "", ROUND(SUM(F262:F263),2))</f>
        <v>0</v>
      </c>
    </row>
    <row r="268" spans="1:8" x14ac:dyDescent="0.25">
      <c r="A268" s="12" t="s">
        <v>268</v>
      </c>
      <c r="B268" s="69" t="s">
        <v>269</v>
      </c>
    </row>
    <row r="270" spans="1:8" x14ac:dyDescent="0.25">
      <c r="A270" s="12" t="s">
        <v>28</v>
      </c>
    </row>
    <row r="271" spans="1:8" ht="60" x14ac:dyDescent="0.25">
      <c r="A271" s="14" t="s">
        <v>29</v>
      </c>
      <c r="B271" s="71" t="s">
        <v>30</v>
      </c>
      <c r="C271" s="74" t="s">
        <v>31</v>
      </c>
      <c r="D271" s="74" t="s">
        <v>32</v>
      </c>
      <c r="E271" s="14" t="s">
        <v>33</v>
      </c>
      <c r="F271" s="14" t="s">
        <v>34</v>
      </c>
      <c r="G271" s="71" t="s">
        <v>35</v>
      </c>
      <c r="H271" s="71" t="s">
        <v>36</v>
      </c>
    </row>
    <row r="272" spans="1:8" x14ac:dyDescent="0.25">
      <c r="A272" s="14" t="s">
        <v>270</v>
      </c>
      <c r="B272" s="71" t="s">
        <v>271</v>
      </c>
      <c r="C272" s="75"/>
      <c r="D272" s="75"/>
      <c r="E272" s="15"/>
      <c r="F272" s="15"/>
      <c r="G272" s="72"/>
      <c r="H272" s="72"/>
    </row>
    <row r="273" spans="1:8" x14ac:dyDescent="0.25">
      <c r="A273" s="15" t="s">
        <v>272</v>
      </c>
      <c r="B273" s="72" t="s">
        <v>271</v>
      </c>
      <c r="C273" s="75">
        <v>500</v>
      </c>
      <c r="D273" s="75" t="s">
        <v>40</v>
      </c>
      <c r="E273" s="16"/>
      <c r="F273" s="15" t="str">
        <f>IF(ISBLANK(E273),"", PRODUCT(C273,E273))</f>
        <v/>
      </c>
      <c r="G273" s="79"/>
      <c r="H273" s="72"/>
    </row>
    <row r="274" spans="1:8" x14ac:dyDescent="0.25">
      <c r="A274" s="15" t="s">
        <v>273</v>
      </c>
      <c r="B274" s="72" t="s">
        <v>271</v>
      </c>
      <c r="C274" s="75"/>
      <c r="D274" s="75"/>
      <c r="E274" s="15"/>
      <c r="F274" s="15"/>
      <c r="G274" s="72"/>
      <c r="H274" s="79"/>
    </row>
    <row r="275" spans="1:8" x14ac:dyDescent="0.25">
      <c r="A275" s="15" t="s">
        <v>274</v>
      </c>
      <c r="B275" s="72" t="s">
        <v>275</v>
      </c>
      <c r="C275" s="75"/>
      <c r="D275" s="75"/>
      <c r="E275" s="15"/>
      <c r="F275" s="15"/>
      <c r="G275" s="72"/>
      <c r="H275" s="79"/>
    </row>
    <row r="276" spans="1:8" x14ac:dyDescent="0.25">
      <c r="A276" s="15" t="s">
        <v>276</v>
      </c>
      <c r="B276" s="72" t="s">
        <v>277</v>
      </c>
      <c r="C276" s="75"/>
      <c r="D276" s="75"/>
      <c r="E276" s="15"/>
      <c r="F276" s="15"/>
      <c r="G276" s="72"/>
      <c r="H276" s="79"/>
    </row>
    <row r="277" spans="1:8" x14ac:dyDescent="0.25">
      <c r="A277" s="15" t="s">
        <v>278</v>
      </c>
      <c r="B277" s="72" t="s">
        <v>279</v>
      </c>
      <c r="C277" s="75"/>
      <c r="D277" s="75"/>
      <c r="E277" s="15"/>
      <c r="F277" s="15"/>
      <c r="G277" s="72"/>
      <c r="H277" s="79"/>
    </row>
    <row r="278" spans="1:8" x14ac:dyDescent="0.25">
      <c r="A278" s="15" t="s">
        <v>280</v>
      </c>
      <c r="B278" s="72" t="s">
        <v>281</v>
      </c>
      <c r="C278" s="75"/>
      <c r="D278" s="75"/>
      <c r="E278" s="15"/>
      <c r="F278" s="15"/>
      <c r="G278" s="72"/>
      <c r="H278" s="79"/>
    </row>
    <row r="279" spans="1:8" x14ac:dyDescent="0.25">
      <c r="A279" s="15" t="s">
        <v>282</v>
      </c>
      <c r="B279" s="72" t="s">
        <v>283</v>
      </c>
      <c r="C279" s="75"/>
      <c r="D279" s="75"/>
      <c r="E279" s="15"/>
      <c r="F279" s="15"/>
      <c r="G279" s="72"/>
      <c r="H279" s="79"/>
    </row>
    <row r="280" spans="1:8" x14ac:dyDescent="0.25">
      <c r="A280" s="15" t="s">
        <v>284</v>
      </c>
      <c r="B280" s="72" t="s">
        <v>285</v>
      </c>
      <c r="C280" s="75"/>
      <c r="D280" s="75"/>
      <c r="E280" s="15"/>
      <c r="F280" s="15"/>
      <c r="G280" s="72"/>
      <c r="H280" s="79"/>
    </row>
    <row r="281" spans="1:8" x14ac:dyDescent="0.25">
      <c r="A281" s="15" t="s">
        <v>286</v>
      </c>
      <c r="B281" s="72" t="s">
        <v>287</v>
      </c>
      <c r="C281" s="75"/>
      <c r="D281" s="75"/>
      <c r="E281" s="15"/>
      <c r="F281" s="15"/>
      <c r="G281" s="72"/>
      <c r="H281" s="79"/>
    </row>
    <row r="282" spans="1:8" ht="30" x14ac:dyDescent="0.25">
      <c r="A282" s="15" t="s">
        <v>288</v>
      </c>
      <c r="B282" s="72" t="s">
        <v>129</v>
      </c>
      <c r="C282" s="75"/>
      <c r="D282" s="75"/>
      <c r="E282" s="15"/>
      <c r="F282" s="15"/>
      <c r="G282" s="72"/>
      <c r="H282" s="79"/>
    </row>
    <row r="283" spans="1:8" ht="45" x14ac:dyDescent="0.25">
      <c r="A283" s="15" t="s">
        <v>289</v>
      </c>
      <c r="B283" s="72" t="s">
        <v>290</v>
      </c>
      <c r="C283" s="75"/>
      <c r="D283" s="75"/>
      <c r="E283" s="15"/>
      <c r="F283" s="15"/>
      <c r="G283" s="72"/>
      <c r="H283" s="79"/>
    </row>
    <row r="284" spans="1:8" ht="30" x14ac:dyDescent="0.25">
      <c r="E284" s="14" t="s">
        <v>56</v>
      </c>
      <c r="F284" s="14" t="str">
        <f>IF((COUNT(C273:C283)&lt;&gt;COUNT(F273:F283)),"", ROUND(SUM(F273:F283),2))</f>
        <v/>
      </c>
      <c r="G284" s="78" t="str">
        <f>IF((COUNT(C273:C283)&lt;&gt;COUNT(F273:F283)),"Neužpildytos visų objektų kainos", "")</f>
        <v>Neužpildytos visų objektų kainos</v>
      </c>
    </row>
    <row r="285" spans="1:8" ht="30" x14ac:dyDescent="0.25">
      <c r="C285" s="74" t="s">
        <v>57</v>
      </c>
      <c r="D285" s="77"/>
      <c r="E285" s="14" t="s">
        <v>58</v>
      </c>
      <c r="F285" s="14" t="str">
        <f>IF(OR(F284="",D285=""),"", ROUND(PRODUCT(D285,F284)/100,2))</f>
        <v/>
      </c>
      <c r="G285" s="78" t="str">
        <f>IF(D285="", "Nurodykite taikomą PVM dydį", "")</f>
        <v>Nurodykite taikomą PVM dydį</v>
      </c>
    </row>
    <row r="286" spans="1:8" x14ac:dyDescent="0.25">
      <c r="E286" s="14" t="s">
        <v>59</v>
      </c>
      <c r="F286" s="14">
        <f>IF(ISBLANK(F285), "", ROUND(SUM(F284:F285),2))</f>
        <v>0</v>
      </c>
    </row>
    <row r="290" spans="1:8" x14ac:dyDescent="0.25">
      <c r="A290" s="12" t="s">
        <v>291</v>
      </c>
      <c r="B290" s="69" t="s">
        <v>292</v>
      </c>
    </row>
    <row r="292" spans="1:8" x14ac:dyDescent="0.25">
      <c r="A292" s="12" t="s">
        <v>28</v>
      </c>
    </row>
    <row r="293" spans="1:8" ht="60" x14ac:dyDescent="0.25">
      <c r="A293" s="14" t="s">
        <v>29</v>
      </c>
      <c r="B293" s="71" t="s">
        <v>30</v>
      </c>
      <c r="C293" s="74" t="s">
        <v>31</v>
      </c>
      <c r="D293" s="74" t="s">
        <v>32</v>
      </c>
      <c r="E293" s="14" t="s">
        <v>33</v>
      </c>
      <c r="F293" s="14" t="s">
        <v>34</v>
      </c>
      <c r="G293" s="71" t="s">
        <v>35</v>
      </c>
      <c r="H293" s="71" t="s">
        <v>36</v>
      </c>
    </row>
    <row r="294" spans="1:8" x14ac:dyDescent="0.25">
      <c r="A294" s="14" t="s">
        <v>293</v>
      </c>
      <c r="B294" s="71" t="s">
        <v>294</v>
      </c>
      <c r="C294" s="75"/>
      <c r="D294" s="75"/>
      <c r="E294" s="15"/>
      <c r="F294" s="15"/>
      <c r="G294" s="72"/>
      <c r="H294" s="72"/>
    </row>
    <row r="295" spans="1:8" x14ac:dyDescent="0.25">
      <c r="A295" s="15" t="s">
        <v>295</v>
      </c>
      <c r="B295" s="72" t="s">
        <v>294</v>
      </c>
      <c r="C295" s="75">
        <v>800</v>
      </c>
      <c r="D295" s="75" t="s">
        <v>40</v>
      </c>
      <c r="E295" s="16"/>
      <c r="F295" s="15" t="str">
        <f>IF(ISBLANK(E295),"", PRODUCT(C295,E295))</f>
        <v/>
      </c>
      <c r="G295" s="79"/>
      <c r="H295" s="72"/>
    </row>
    <row r="296" spans="1:8" x14ac:dyDescent="0.25">
      <c r="A296" s="15" t="s">
        <v>296</v>
      </c>
      <c r="B296" s="72" t="s">
        <v>294</v>
      </c>
      <c r="C296" s="75"/>
      <c r="D296" s="75"/>
      <c r="E296" s="15"/>
      <c r="F296" s="15"/>
      <c r="G296" s="72"/>
      <c r="H296" s="79"/>
    </row>
    <row r="297" spans="1:8" x14ac:dyDescent="0.25">
      <c r="A297" s="15" t="s">
        <v>297</v>
      </c>
      <c r="B297" s="72" t="s">
        <v>298</v>
      </c>
      <c r="C297" s="75"/>
      <c r="D297" s="75"/>
      <c r="E297" s="15"/>
      <c r="F297" s="15"/>
      <c r="G297" s="72"/>
      <c r="H297" s="79"/>
    </row>
    <row r="298" spans="1:8" x14ac:dyDescent="0.25">
      <c r="A298" s="15" t="s">
        <v>299</v>
      </c>
      <c r="B298" s="72" t="s">
        <v>300</v>
      </c>
      <c r="C298" s="75"/>
      <c r="D298" s="75"/>
      <c r="E298" s="15"/>
      <c r="F298" s="15"/>
      <c r="G298" s="72"/>
      <c r="H298" s="79"/>
    </row>
    <row r="299" spans="1:8" x14ac:dyDescent="0.25">
      <c r="A299" s="15" t="s">
        <v>301</v>
      </c>
      <c r="B299" s="72" t="s">
        <v>279</v>
      </c>
      <c r="C299" s="75"/>
      <c r="D299" s="75"/>
      <c r="E299" s="15"/>
      <c r="F299" s="15"/>
      <c r="G299" s="72"/>
      <c r="H299" s="79"/>
    </row>
    <row r="300" spans="1:8" x14ac:dyDescent="0.25">
      <c r="A300" s="15" t="s">
        <v>302</v>
      </c>
      <c r="B300" s="72" t="s">
        <v>303</v>
      </c>
      <c r="C300" s="75"/>
      <c r="D300" s="75"/>
      <c r="E300" s="15"/>
      <c r="F300" s="15"/>
      <c r="G300" s="72"/>
      <c r="H300" s="79"/>
    </row>
    <row r="301" spans="1:8" x14ac:dyDescent="0.25">
      <c r="A301" s="15" t="s">
        <v>304</v>
      </c>
      <c r="B301" s="72" t="s">
        <v>283</v>
      </c>
      <c r="C301" s="75"/>
      <c r="D301" s="75"/>
      <c r="E301" s="15"/>
      <c r="F301" s="15"/>
      <c r="G301" s="72"/>
      <c r="H301" s="79"/>
    </row>
    <row r="302" spans="1:8" x14ac:dyDescent="0.25">
      <c r="A302" s="15" t="s">
        <v>305</v>
      </c>
      <c r="B302" s="72" t="s">
        <v>285</v>
      </c>
      <c r="C302" s="75"/>
      <c r="D302" s="75"/>
      <c r="E302" s="15"/>
      <c r="F302" s="15"/>
      <c r="G302" s="72"/>
      <c r="H302" s="79"/>
    </row>
    <row r="303" spans="1:8" x14ac:dyDescent="0.25">
      <c r="A303" s="15" t="s">
        <v>306</v>
      </c>
      <c r="B303" s="72" t="s">
        <v>287</v>
      </c>
      <c r="C303" s="75"/>
      <c r="D303" s="75"/>
      <c r="E303" s="15"/>
      <c r="F303" s="15"/>
      <c r="G303" s="72"/>
      <c r="H303" s="79"/>
    </row>
    <row r="304" spans="1:8" ht="30" x14ac:dyDescent="0.25">
      <c r="A304" s="15" t="s">
        <v>307</v>
      </c>
      <c r="B304" s="72" t="s">
        <v>129</v>
      </c>
      <c r="C304" s="75"/>
      <c r="D304" s="75"/>
      <c r="E304" s="15"/>
      <c r="F304" s="15"/>
      <c r="G304" s="72"/>
      <c r="H304" s="79"/>
    </row>
    <row r="305" spans="1:8" ht="45" x14ac:dyDescent="0.25">
      <c r="A305" s="15" t="s">
        <v>308</v>
      </c>
      <c r="B305" s="72" t="s">
        <v>290</v>
      </c>
      <c r="C305" s="75"/>
      <c r="D305" s="75"/>
      <c r="E305" s="15"/>
      <c r="F305" s="15"/>
      <c r="G305" s="72"/>
      <c r="H305" s="79"/>
    </row>
    <row r="306" spans="1:8" ht="30" x14ac:dyDescent="0.25">
      <c r="E306" s="14" t="s">
        <v>56</v>
      </c>
      <c r="F306" s="14" t="str">
        <f>IF((COUNT(C295:C305)&lt;&gt;COUNT(F295:F305)),"", ROUND(SUM(F295:F305),2))</f>
        <v/>
      </c>
      <c r="G306" s="78" t="str">
        <f>IF((COUNT(C295:C305)&lt;&gt;COUNT(F295:F305)),"Neužpildytos visų objektų kainos", "")</f>
        <v>Neužpildytos visų objektų kainos</v>
      </c>
    </row>
    <row r="307" spans="1:8" ht="30" x14ac:dyDescent="0.25">
      <c r="C307" s="74" t="s">
        <v>57</v>
      </c>
      <c r="D307" s="77"/>
      <c r="E307" s="14" t="s">
        <v>58</v>
      </c>
      <c r="F307" s="14" t="str">
        <f>IF(OR(F306="",D307=""),"", ROUND(PRODUCT(D307,F306)/100,2))</f>
        <v/>
      </c>
      <c r="G307" s="78" t="str">
        <f>IF(D307="", "Nurodykite taikomą PVM dydį", "")</f>
        <v>Nurodykite taikomą PVM dydį</v>
      </c>
    </row>
    <row r="308" spans="1:8" x14ac:dyDescent="0.25">
      <c r="E308" s="14" t="s">
        <v>59</v>
      </c>
      <c r="F308" s="14">
        <f>IF(ISBLANK(F307), "", ROUND(SUM(F306:F307),2))</f>
        <v>0</v>
      </c>
    </row>
    <row r="312" spans="1:8" x14ac:dyDescent="0.25">
      <c r="A312" s="12" t="s">
        <v>309</v>
      </c>
      <c r="B312" s="69" t="s">
        <v>310</v>
      </c>
    </row>
    <row r="314" spans="1:8" x14ac:dyDescent="0.25">
      <c r="A314" s="12" t="s">
        <v>28</v>
      </c>
    </row>
    <row r="315" spans="1:8" ht="60" x14ac:dyDescent="0.25">
      <c r="A315" s="14" t="s">
        <v>29</v>
      </c>
      <c r="B315" s="71" t="s">
        <v>30</v>
      </c>
      <c r="C315" s="74" t="s">
        <v>31</v>
      </c>
      <c r="D315" s="74" t="s">
        <v>32</v>
      </c>
      <c r="E315" s="14" t="s">
        <v>33</v>
      </c>
      <c r="F315" s="14" t="s">
        <v>34</v>
      </c>
      <c r="G315" s="71" t="s">
        <v>35</v>
      </c>
      <c r="H315" s="71" t="s">
        <v>36</v>
      </c>
    </row>
    <row r="316" spans="1:8" x14ac:dyDescent="0.25">
      <c r="A316" s="14" t="s">
        <v>311</v>
      </c>
      <c r="B316" s="71" t="s">
        <v>312</v>
      </c>
      <c r="C316" s="75"/>
      <c r="D316" s="75"/>
      <c r="E316" s="15"/>
      <c r="F316" s="15"/>
      <c r="G316" s="72"/>
      <c r="H316" s="72"/>
    </row>
    <row r="317" spans="1:8" x14ac:dyDescent="0.25">
      <c r="A317" s="15" t="s">
        <v>313</v>
      </c>
      <c r="B317" s="72" t="s">
        <v>312</v>
      </c>
      <c r="C317" s="75">
        <v>1200</v>
      </c>
      <c r="D317" s="75" t="s">
        <v>40</v>
      </c>
      <c r="E317" s="16"/>
      <c r="F317" s="15" t="str">
        <f>IF(ISBLANK(E317),"", PRODUCT(C317,E317))</f>
        <v/>
      </c>
      <c r="G317" s="79"/>
      <c r="H317" s="72"/>
    </row>
    <row r="318" spans="1:8" x14ac:dyDescent="0.25">
      <c r="A318" s="15" t="s">
        <v>314</v>
      </c>
      <c r="B318" s="72" t="s">
        <v>312</v>
      </c>
      <c r="C318" s="75"/>
      <c r="D318" s="75"/>
      <c r="E318" s="15"/>
      <c r="F318" s="15"/>
      <c r="G318" s="72"/>
      <c r="H318" s="79"/>
    </row>
    <row r="319" spans="1:8" x14ac:dyDescent="0.25">
      <c r="A319" s="15" t="s">
        <v>315</v>
      </c>
      <c r="B319" s="72" t="s">
        <v>316</v>
      </c>
      <c r="C319" s="75"/>
      <c r="D319" s="75"/>
      <c r="E319" s="15"/>
      <c r="F319" s="15"/>
      <c r="G319" s="72"/>
      <c r="H319" s="79"/>
    </row>
    <row r="320" spans="1:8" x14ac:dyDescent="0.25">
      <c r="A320" s="15" t="s">
        <v>317</v>
      </c>
      <c r="B320" s="72" t="s">
        <v>318</v>
      </c>
      <c r="C320" s="75"/>
      <c r="D320" s="75"/>
      <c r="E320" s="15"/>
      <c r="F320" s="15"/>
      <c r="G320" s="72"/>
      <c r="H320" s="79"/>
    </row>
    <row r="321" spans="1:8" x14ac:dyDescent="0.25">
      <c r="A321" s="15" t="s">
        <v>319</v>
      </c>
      <c r="B321" s="72" t="s">
        <v>320</v>
      </c>
      <c r="C321" s="75"/>
      <c r="D321" s="75"/>
      <c r="E321" s="15"/>
      <c r="F321" s="15"/>
      <c r="G321" s="72"/>
      <c r="H321" s="79"/>
    </row>
    <row r="322" spans="1:8" x14ac:dyDescent="0.25">
      <c r="A322" s="15" t="s">
        <v>321</v>
      </c>
      <c r="B322" s="72" t="s">
        <v>322</v>
      </c>
      <c r="C322" s="75"/>
      <c r="D322" s="75"/>
      <c r="E322" s="15"/>
      <c r="F322" s="15"/>
      <c r="G322" s="72"/>
      <c r="H322" s="79"/>
    </row>
    <row r="323" spans="1:8" x14ac:dyDescent="0.25">
      <c r="A323" s="15" t="s">
        <v>323</v>
      </c>
      <c r="B323" s="72" t="s">
        <v>324</v>
      </c>
      <c r="C323" s="75"/>
      <c r="D323" s="75"/>
      <c r="E323" s="15"/>
      <c r="F323" s="15"/>
      <c r="G323" s="72"/>
      <c r="H323" s="79"/>
    </row>
    <row r="324" spans="1:8" ht="30" x14ac:dyDescent="0.25">
      <c r="A324" s="15" t="s">
        <v>325</v>
      </c>
      <c r="B324" s="72" t="s">
        <v>129</v>
      </c>
      <c r="C324" s="75"/>
      <c r="D324" s="75"/>
      <c r="E324" s="15"/>
      <c r="F324" s="15"/>
      <c r="G324" s="72"/>
      <c r="H324" s="79"/>
    </row>
    <row r="325" spans="1:8" ht="30" x14ac:dyDescent="0.25">
      <c r="E325" s="14" t="s">
        <v>56</v>
      </c>
      <c r="F325" s="14" t="str">
        <f>IF((COUNT(C317:C324)&lt;&gt;COUNT(F317:F324)),"", ROUND(SUM(F317:F324),2))</f>
        <v/>
      </c>
      <c r="G325" s="78" t="str">
        <f>IF((COUNT(C317:C324)&lt;&gt;COUNT(F317:F324)),"Neužpildytos visų objektų kainos", "")</f>
        <v>Neužpildytos visų objektų kainos</v>
      </c>
    </row>
    <row r="326" spans="1:8" ht="30" x14ac:dyDescent="0.25">
      <c r="C326" s="74" t="s">
        <v>57</v>
      </c>
      <c r="D326" s="77"/>
      <c r="E326" s="14" t="s">
        <v>58</v>
      </c>
      <c r="F326" s="14" t="str">
        <f>IF(OR(F325="",D326=""),"", ROUND(PRODUCT(D326,F325)/100,2))</f>
        <v/>
      </c>
      <c r="G326" s="78" t="str">
        <f>IF(D326="", "Nurodykite taikomą PVM dydį", "")</f>
        <v>Nurodykite taikomą PVM dydį</v>
      </c>
    </row>
    <row r="327" spans="1:8" x14ac:dyDescent="0.25">
      <c r="E327" s="14" t="s">
        <v>59</v>
      </c>
      <c r="F327" s="14">
        <f>IF(ISBLANK(F326), "", ROUND(SUM(F325:F326),2))</f>
        <v>0</v>
      </c>
    </row>
    <row r="331" spans="1:8" x14ac:dyDescent="0.25">
      <c r="A331" s="12" t="s">
        <v>326</v>
      </c>
      <c r="B331" s="69" t="s">
        <v>327</v>
      </c>
    </row>
    <row r="333" spans="1:8" x14ac:dyDescent="0.25">
      <c r="A333" s="12" t="s">
        <v>28</v>
      </c>
    </row>
    <row r="334" spans="1:8" ht="60" x14ac:dyDescent="0.25">
      <c r="A334" s="14" t="s">
        <v>29</v>
      </c>
      <c r="B334" s="71" t="s">
        <v>30</v>
      </c>
      <c r="C334" s="74" t="s">
        <v>31</v>
      </c>
      <c r="D334" s="74" t="s">
        <v>32</v>
      </c>
      <c r="E334" s="14" t="s">
        <v>33</v>
      </c>
      <c r="F334" s="14" t="s">
        <v>34</v>
      </c>
      <c r="G334" s="71" t="s">
        <v>35</v>
      </c>
      <c r="H334" s="71" t="s">
        <v>36</v>
      </c>
    </row>
    <row r="335" spans="1:8" x14ac:dyDescent="0.25">
      <c r="A335" s="14" t="s">
        <v>328</v>
      </c>
      <c r="B335" s="71" t="s">
        <v>329</v>
      </c>
      <c r="C335" s="75"/>
      <c r="D335" s="75"/>
      <c r="E335" s="15"/>
      <c r="F335" s="15"/>
      <c r="G335" s="72"/>
      <c r="H335" s="72"/>
    </row>
    <row r="336" spans="1:8" x14ac:dyDescent="0.25">
      <c r="A336" s="15" t="s">
        <v>330</v>
      </c>
      <c r="B336" s="72" t="s">
        <v>329</v>
      </c>
      <c r="C336" s="75">
        <v>1000</v>
      </c>
      <c r="D336" s="75" t="s">
        <v>40</v>
      </c>
      <c r="E336" s="16"/>
      <c r="F336" s="15" t="str">
        <f>IF(ISBLANK(E336),"", PRODUCT(C336,E336))</f>
        <v/>
      </c>
      <c r="G336" s="79"/>
      <c r="H336" s="72"/>
    </row>
    <row r="337" spans="1:8" x14ac:dyDescent="0.25">
      <c r="A337" s="15" t="s">
        <v>331</v>
      </c>
      <c r="B337" s="72" t="s">
        <v>329</v>
      </c>
      <c r="C337" s="75"/>
      <c r="D337" s="75"/>
      <c r="E337" s="15"/>
      <c r="F337" s="15"/>
      <c r="G337" s="72"/>
      <c r="H337" s="79"/>
    </row>
    <row r="338" spans="1:8" x14ac:dyDescent="0.25">
      <c r="A338" s="15" t="s">
        <v>332</v>
      </c>
      <c r="B338" s="72" t="s">
        <v>333</v>
      </c>
      <c r="C338" s="75"/>
      <c r="D338" s="75"/>
      <c r="E338" s="15"/>
      <c r="F338" s="15"/>
      <c r="G338" s="72"/>
      <c r="H338" s="79"/>
    </row>
    <row r="339" spans="1:8" x14ac:dyDescent="0.25">
      <c r="A339" s="15" t="s">
        <v>334</v>
      </c>
      <c r="B339" s="72" t="s">
        <v>298</v>
      </c>
      <c r="C339" s="75"/>
      <c r="D339" s="75"/>
      <c r="E339" s="15"/>
      <c r="F339" s="15"/>
      <c r="G339" s="72"/>
      <c r="H339" s="79"/>
    </row>
    <row r="340" spans="1:8" x14ac:dyDescent="0.25">
      <c r="A340" s="15" t="s">
        <v>335</v>
      </c>
      <c r="B340" s="72" t="s">
        <v>336</v>
      </c>
      <c r="C340" s="75"/>
      <c r="D340" s="75"/>
      <c r="E340" s="15"/>
      <c r="F340" s="15"/>
      <c r="G340" s="72"/>
      <c r="H340" s="79"/>
    </row>
    <row r="341" spans="1:8" x14ac:dyDescent="0.25">
      <c r="A341" s="15" t="s">
        <v>337</v>
      </c>
      <c r="B341" s="72" t="s">
        <v>338</v>
      </c>
      <c r="C341" s="75"/>
      <c r="D341" s="75"/>
      <c r="E341" s="15"/>
      <c r="F341" s="15"/>
      <c r="G341" s="72"/>
      <c r="H341" s="79"/>
    </row>
    <row r="342" spans="1:8" x14ac:dyDescent="0.25">
      <c r="A342" s="15" t="s">
        <v>339</v>
      </c>
      <c r="B342" s="72" t="s">
        <v>340</v>
      </c>
      <c r="C342" s="75"/>
      <c r="D342" s="75"/>
      <c r="E342" s="15"/>
      <c r="F342" s="15"/>
      <c r="G342" s="72"/>
      <c r="H342" s="79"/>
    </row>
    <row r="343" spans="1:8" x14ac:dyDescent="0.25">
      <c r="A343" s="15" t="s">
        <v>341</v>
      </c>
      <c r="B343" s="72" t="s">
        <v>342</v>
      </c>
      <c r="C343" s="75"/>
      <c r="D343" s="75"/>
      <c r="E343" s="15"/>
      <c r="F343" s="15"/>
      <c r="G343" s="72"/>
      <c r="H343" s="79"/>
    </row>
    <row r="344" spans="1:8" x14ac:dyDescent="0.25">
      <c r="A344" s="15" t="s">
        <v>343</v>
      </c>
      <c r="B344" s="72" t="s">
        <v>344</v>
      </c>
      <c r="C344" s="75"/>
      <c r="D344" s="75"/>
      <c r="E344" s="15"/>
      <c r="F344" s="15"/>
      <c r="G344" s="72"/>
      <c r="H344" s="79"/>
    </row>
    <row r="345" spans="1:8" ht="60" x14ac:dyDescent="0.25">
      <c r="A345" s="15" t="s">
        <v>345</v>
      </c>
      <c r="B345" s="72" t="s">
        <v>346</v>
      </c>
      <c r="C345" s="75"/>
      <c r="D345" s="75"/>
      <c r="E345" s="15"/>
      <c r="F345" s="15"/>
      <c r="G345" s="72"/>
      <c r="H345" s="79"/>
    </row>
    <row r="346" spans="1:8" x14ac:dyDescent="0.25">
      <c r="A346" s="15" t="s">
        <v>347</v>
      </c>
      <c r="B346" s="72" t="s">
        <v>348</v>
      </c>
      <c r="C346" s="75"/>
      <c r="D346" s="75"/>
      <c r="E346" s="15"/>
      <c r="F346" s="15"/>
      <c r="G346" s="72"/>
      <c r="H346" s="79"/>
    </row>
    <row r="347" spans="1:8" ht="30" x14ac:dyDescent="0.25">
      <c r="A347" s="15" t="s">
        <v>349</v>
      </c>
      <c r="B347" s="72" t="s">
        <v>129</v>
      </c>
      <c r="C347" s="75"/>
      <c r="D347" s="75"/>
      <c r="E347" s="15"/>
      <c r="F347" s="15"/>
      <c r="G347" s="72"/>
      <c r="H347" s="79"/>
    </row>
    <row r="348" spans="1:8" ht="45" x14ac:dyDescent="0.25">
      <c r="A348" s="15" t="s">
        <v>350</v>
      </c>
      <c r="B348" s="72" t="s">
        <v>290</v>
      </c>
      <c r="C348" s="75"/>
      <c r="D348" s="75"/>
      <c r="E348" s="15"/>
      <c r="F348" s="15"/>
      <c r="G348" s="72"/>
      <c r="H348" s="79"/>
    </row>
    <row r="349" spans="1:8" ht="30" x14ac:dyDescent="0.25">
      <c r="E349" s="14" t="s">
        <v>56</v>
      </c>
      <c r="F349" s="14" t="str">
        <f>IF((COUNT(C336:C348)&lt;&gt;COUNT(F336:F348)),"", ROUND(SUM(F336:F348),2))</f>
        <v/>
      </c>
      <c r="G349" s="78" t="str">
        <f>IF((COUNT(C336:C348)&lt;&gt;COUNT(F336:F348)),"Neužpildytos visų objektų kainos", "")</f>
        <v>Neužpildytos visų objektų kainos</v>
      </c>
    </row>
    <row r="350" spans="1:8" ht="30" x14ac:dyDescent="0.25">
      <c r="C350" s="74" t="s">
        <v>57</v>
      </c>
      <c r="D350" s="77"/>
      <c r="E350" s="14" t="s">
        <v>58</v>
      </c>
      <c r="F350" s="14" t="str">
        <f>IF(OR(F349="",D350=""),"", ROUND(PRODUCT(D350,F349)/100,2))</f>
        <v/>
      </c>
      <c r="G350" s="78" t="str">
        <f>IF(D350="", "Nurodykite taikomą PVM dydį", "")</f>
        <v>Nurodykite taikomą PVM dydį</v>
      </c>
    </row>
    <row r="351" spans="1:8" x14ac:dyDescent="0.25">
      <c r="E351" s="14" t="s">
        <v>59</v>
      </c>
      <c r="F351" s="14">
        <f>IF(ISBLANK(F350), "", ROUND(SUM(F349:F350),2))</f>
        <v>0</v>
      </c>
    </row>
    <row r="355" spans="1:8" x14ac:dyDescent="0.25">
      <c r="A355" s="12" t="s">
        <v>351</v>
      </c>
      <c r="B355" s="69" t="s">
        <v>352</v>
      </c>
    </row>
    <row r="357" spans="1:8" x14ac:dyDescent="0.25">
      <c r="A357" s="12" t="s">
        <v>28</v>
      </c>
    </row>
    <row r="358" spans="1:8" ht="60" x14ac:dyDescent="0.25">
      <c r="A358" s="14" t="s">
        <v>29</v>
      </c>
      <c r="B358" s="71" t="s">
        <v>30</v>
      </c>
      <c r="C358" s="74" t="s">
        <v>31</v>
      </c>
      <c r="D358" s="74" t="s">
        <v>32</v>
      </c>
      <c r="E358" s="14" t="s">
        <v>33</v>
      </c>
      <c r="F358" s="14" t="s">
        <v>34</v>
      </c>
      <c r="G358" s="71" t="s">
        <v>35</v>
      </c>
      <c r="H358" s="71" t="s">
        <v>36</v>
      </c>
    </row>
    <row r="359" spans="1:8" x14ac:dyDescent="0.25">
      <c r="A359" s="14" t="s">
        <v>353</v>
      </c>
      <c r="B359" s="71" t="s">
        <v>354</v>
      </c>
      <c r="C359" s="75"/>
      <c r="D359" s="75"/>
      <c r="E359" s="15"/>
      <c r="F359" s="15"/>
      <c r="G359" s="72"/>
      <c r="H359" s="72"/>
    </row>
    <row r="360" spans="1:8" x14ac:dyDescent="0.25">
      <c r="A360" s="15" t="s">
        <v>355</v>
      </c>
      <c r="B360" s="72" t="s">
        <v>354</v>
      </c>
      <c r="C360" s="75">
        <v>2000</v>
      </c>
      <c r="D360" s="75" t="s">
        <v>40</v>
      </c>
      <c r="E360" s="16"/>
      <c r="F360" s="15" t="str">
        <f>IF(ISBLANK(E360),"", PRODUCT(C360,E360))</f>
        <v/>
      </c>
      <c r="G360" s="79"/>
      <c r="H360" s="72"/>
    </row>
    <row r="361" spans="1:8" x14ac:dyDescent="0.25">
      <c r="A361" s="15" t="s">
        <v>356</v>
      </c>
      <c r="B361" s="72" t="s">
        <v>354</v>
      </c>
      <c r="C361" s="75"/>
      <c r="D361" s="75"/>
      <c r="E361" s="15"/>
      <c r="F361" s="15"/>
      <c r="G361" s="72"/>
      <c r="H361" s="79"/>
    </row>
    <row r="362" spans="1:8" x14ac:dyDescent="0.25">
      <c r="A362" s="15" t="s">
        <v>357</v>
      </c>
      <c r="B362" s="72" t="s">
        <v>358</v>
      </c>
      <c r="C362" s="75"/>
      <c r="D362" s="75"/>
      <c r="E362" s="15"/>
      <c r="F362" s="15"/>
      <c r="G362" s="72"/>
      <c r="H362" s="79"/>
    </row>
    <row r="363" spans="1:8" x14ac:dyDescent="0.25">
      <c r="A363" s="15" t="s">
        <v>359</v>
      </c>
      <c r="B363" s="72" t="s">
        <v>360</v>
      </c>
      <c r="C363" s="75"/>
      <c r="D363" s="75"/>
      <c r="E363" s="15"/>
      <c r="F363" s="15"/>
      <c r="G363" s="72"/>
      <c r="H363" s="79"/>
    </row>
    <row r="364" spans="1:8" x14ac:dyDescent="0.25">
      <c r="A364" s="15" t="s">
        <v>361</v>
      </c>
      <c r="B364" s="72" t="s">
        <v>338</v>
      </c>
      <c r="C364" s="75"/>
      <c r="D364" s="75"/>
      <c r="E364" s="15"/>
      <c r="F364" s="15"/>
      <c r="G364" s="72"/>
      <c r="H364" s="79"/>
    </row>
    <row r="365" spans="1:8" x14ac:dyDescent="0.25">
      <c r="A365" s="15" t="s">
        <v>362</v>
      </c>
      <c r="B365" s="72" t="s">
        <v>340</v>
      </c>
      <c r="C365" s="75"/>
      <c r="D365" s="75"/>
      <c r="E365" s="15"/>
      <c r="F365" s="15"/>
      <c r="G365" s="72"/>
      <c r="H365" s="79"/>
    </row>
    <row r="366" spans="1:8" x14ac:dyDescent="0.25">
      <c r="A366" s="15" t="s">
        <v>363</v>
      </c>
      <c r="B366" s="72" t="s">
        <v>364</v>
      </c>
      <c r="C366" s="75"/>
      <c r="D366" s="75"/>
      <c r="E366" s="15"/>
      <c r="F366" s="15"/>
      <c r="G366" s="72"/>
      <c r="H366" s="79"/>
    </row>
    <row r="367" spans="1:8" x14ac:dyDescent="0.25">
      <c r="A367" s="15" t="s">
        <v>365</v>
      </c>
      <c r="B367" s="72" t="s">
        <v>366</v>
      </c>
      <c r="C367" s="75"/>
      <c r="D367" s="75"/>
      <c r="E367" s="15"/>
      <c r="F367" s="15"/>
      <c r="G367" s="72"/>
      <c r="H367" s="79"/>
    </row>
    <row r="368" spans="1:8" x14ac:dyDescent="0.25">
      <c r="A368" s="15" t="s">
        <v>367</v>
      </c>
      <c r="B368" s="72" t="s">
        <v>368</v>
      </c>
      <c r="C368" s="75"/>
      <c r="D368" s="75"/>
      <c r="E368" s="15"/>
      <c r="F368" s="15"/>
      <c r="G368" s="72"/>
      <c r="H368" s="79"/>
    </row>
    <row r="369" spans="1:8" ht="60" x14ac:dyDescent="0.25">
      <c r="A369" s="15" t="s">
        <v>369</v>
      </c>
      <c r="B369" s="72" t="s">
        <v>370</v>
      </c>
      <c r="C369" s="75"/>
      <c r="D369" s="75"/>
      <c r="E369" s="15"/>
      <c r="F369" s="15"/>
      <c r="G369" s="72"/>
      <c r="H369" s="79"/>
    </row>
    <row r="370" spans="1:8" ht="30" x14ac:dyDescent="0.25">
      <c r="A370" s="15" t="s">
        <v>371</v>
      </c>
      <c r="B370" s="72" t="s">
        <v>372</v>
      </c>
      <c r="C370" s="75"/>
      <c r="D370" s="75"/>
      <c r="E370" s="15"/>
      <c r="F370" s="15"/>
      <c r="G370" s="72"/>
      <c r="H370" s="79"/>
    </row>
    <row r="371" spans="1:8" ht="30" x14ac:dyDescent="0.25">
      <c r="A371" s="15" t="s">
        <v>373</v>
      </c>
      <c r="B371" s="72" t="s">
        <v>129</v>
      </c>
      <c r="C371" s="75"/>
      <c r="D371" s="75"/>
      <c r="E371" s="15"/>
      <c r="F371" s="15"/>
      <c r="G371" s="72"/>
      <c r="H371" s="79"/>
    </row>
    <row r="372" spans="1:8" ht="45" x14ac:dyDescent="0.25">
      <c r="A372" s="15" t="s">
        <v>374</v>
      </c>
      <c r="B372" s="72" t="s">
        <v>290</v>
      </c>
      <c r="C372" s="75"/>
      <c r="D372" s="75"/>
      <c r="E372" s="15"/>
      <c r="F372" s="15"/>
      <c r="G372" s="72"/>
      <c r="H372" s="79"/>
    </row>
    <row r="373" spans="1:8" ht="30" x14ac:dyDescent="0.25">
      <c r="E373" s="14" t="s">
        <v>56</v>
      </c>
      <c r="F373" s="14" t="str">
        <f>IF((COUNT(C360:C372)&lt;&gt;COUNT(F360:F372)),"", ROUND(SUM(F360:F372),2))</f>
        <v/>
      </c>
      <c r="G373" s="78" t="str">
        <f>IF((COUNT(C360:C372)&lt;&gt;COUNT(F360:F372)),"Neužpildytos visų objektų kainos", "")</f>
        <v>Neužpildytos visų objektų kainos</v>
      </c>
    </row>
    <row r="374" spans="1:8" ht="30" x14ac:dyDescent="0.25">
      <c r="C374" s="74" t="s">
        <v>57</v>
      </c>
      <c r="D374" s="77"/>
      <c r="E374" s="14" t="s">
        <v>58</v>
      </c>
      <c r="F374" s="14" t="str">
        <f>IF(OR(F373="",D374=""),"", ROUND(PRODUCT(D374,F373)/100,2))</f>
        <v/>
      </c>
      <c r="G374" s="78" t="str">
        <f>IF(D374="", "Nurodykite taikomą PVM dydį", "")</f>
        <v>Nurodykite taikomą PVM dydį</v>
      </c>
    </row>
    <row r="375" spans="1:8" x14ac:dyDescent="0.25">
      <c r="E375" s="14" t="s">
        <v>59</v>
      </c>
      <c r="F375" s="14">
        <f>IF(ISBLANK(F374), "", ROUND(SUM(F373:F374),2))</f>
        <v>0</v>
      </c>
    </row>
    <row r="379" spans="1:8" x14ac:dyDescent="0.25">
      <c r="A379" s="12" t="s">
        <v>375</v>
      </c>
      <c r="B379" s="69" t="s">
        <v>376</v>
      </c>
    </row>
    <row r="381" spans="1:8" x14ac:dyDescent="0.25">
      <c r="A381" s="12" t="s">
        <v>28</v>
      </c>
    </row>
    <row r="382" spans="1:8" ht="60" x14ac:dyDescent="0.25">
      <c r="A382" s="14" t="s">
        <v>29</v>
      </c>
      <c r="B382" s="71" t="s">
        <v>30</v>
      </c>
      <c r="C382" s="74" t="s">
        <v>31</v>
      </c>
      <c r="D382" s="74" t="s">
        <v>32</v>
      </c>
      <c r="E382" s="14" t="s">
        <v>33</v>
      </c>
      <c r="F382" s="14" t="s">
        <v>34</v>
      </c>
      <c r="G382" s="71" t="s">
        <v>35</v>
      </c>
      <c r="H382" s="71" t="s">
        <v>36</v>
      </c>
    </row>
    <row r="383" spans="1:8" x14ac:dyDescent="0.25">
      <c r="A383" s="14" t="s">
        <v>377</v>
      </c>
      <c r="B383" s="71" t="s">
        <v>378</v>
      </c>
      <c r="C383" s="75"/>
      <c r="D383" s="75"/>
      <c r="E383" s="15"/>
      <c r="F383" s="15"/>
      <c r="G383" s="72"/>
      <c r="H383" s="72"/>
    </row>
    <row r="384" spans="1:8" x14ac:dyDescent="0.25">
      <c r="A384" s="15" t="s">
        <v>379</v>
      </c>
      <c r="B384" s="72" t="s">
        <v>378</v>
      </c>
      <c r="C384" s="75">
        <v>800</v>
      </c>
      <c r="D384" s="75" t="s">
        <v>40</v>
      </c>
      <c r="E384" s="16"/>
      <c r="F384" s="15" t="str">
        <f>IF(ISBLANK(E384),"", PRODUCT(C384,E384))</f>
        <v/>
      </c>
      <c r="G384" s="79"/>
      <c r="H384" s="72"/>
    </row>
    <row r="385" spans="1:8" x14ac:dyDescent="0.25">
      <c r="A385" s="15" t="s">
        <v>380</v>
      </c>
      <c r="B385" s="72" t="s">
        <v>378</v>
      </c>
      <c r="C385" s="75"/>
      <c r="D385" s="75"/>
      <c r="E385" s="15"/>
      <c r="F385" s="15"/>
      <c r="G385" s="72"/>
      <c r="H385" s="79"/>
    </row>
    <row r="386" spans="1:8" x14ac:dyDescent="0.25">
      <c r="A386" s="15" t="s">
        <v>381</v>
      </c>
      <c r="B386" s="72" t="s">
        <v>382</v>
      </c>
      <c r="C386" s="75"/>
      <c r="D386" s="75"/>
      <c r="E386" s="15"/>
      <c r="F386" s="15"/>
      <c r="G386" s="72"/>
      <c r="H386" s="79"/>
    </row>
    <row r="387" spans="1:8" x14ac:dyDescent="0.25">
      <c r="A387" s="15" t="s">
        <v>383</v>
      </c>
      <c r="B387" s="72" t="s">
        <v>384</v>
      </c>
      <c r="C387" s="75"/>
      <c r="D387" s="75"/>
      <c r="E387" s="15"/>
      <c r="F387" s="15"/>
      <c r="G387" s="72"/>
      <c r="H387" s="79"/>
    </row>
    <row r="388" spans="1:8" x14ac:dyDescent="0.25">
      <c r="A388" s="15" t="s">
        <v>385</v>
      </c>
      <c r="B388" s="72" t="s">
        <v>320</v>
      </c>
      <c r="C388" s="75"/>
      <c r="D388" s="75"/>
      <c r="E388" s="15"/>
      <c r="F388" s="15"/>
      <c r="G388" s="72"/>
      <c r="H388" s="79"/>
    </row>
    <row r="389" spans="1:8" x14ac:dyDescent="0.25">
      <c r="A389" s="15" t="s">
        <v>386</v>
      </c>
      <c r="B389" s="72" t="s">
        <v>387</v>
      </c>
      <c r="C389" s="75"/>
      <c r="D389" s="75"/>
      <c r="E389" s="15"/>
      <c r="F389" s="15"/>
      <c r="G389" s="72"/>
      <c r="H389" s="79"/>
    </row>
    <row r="390" spans="1:8" x14ac:dyDescent="0.25">
      <c r="A390" s="15" t="s">
        <v>388</v>
      </c>
      <c r="B390" s="72" t="s">
        <v>389</v>
      </c>
      <c r="C390" s="75"/>
      <c r="D390" s="75"/>
      <c r="E390" s="15"/>
      <c r="F390" s="15"/>
      <c r="G390" s="72"/>
      <c r="H390" s="79"/>
    </row>
    <row r="391" spans="1:8" ht="45" x14ac:dyDescent="0.25">
      <c r="A391" s="15" t="s">
        <v>390</v>
      </c>
      <c r="B391" s="72" t="s">
        <v>290</v>
      </c>
      <c r="C391" s="75"/>
      <c r="D391" s="75"/>
      <c r="E391" s="15"/>
      <c r="F391" s="15"/>
      <c r="G391" s="72"/>
      <c r="H391" s="79"/>
    </row>
    <row r="392" spans="1:8" ht="30" x14ac:dyDescent="0.25">
      <c r="E392" s="14" t="s">
        <v>56</v>
      </c>
      <c r="F392" s="14" t="str">
        <f>IF((COUNT(C384:C391)&lt;&gt;COUNT(F384:F391)),"", ROUND(SUM(F384:F391),2))</f>
        <v/>
      </c>
      <c r="G392" s="78" t="str">
        <f>IF((COUNT(C384:C391)&lt;&gt;COUNT(F384:F391)),"Neužpildytos visų objektų kainos", "")</f>
        <v>Neužpildytos visų objektų kainos</v>
      </c>
    </row>
    <row r="393" spans="1:8" ht="30" x14ac:dyDescent="0.25">
      <c r="C393" s="74" t="s">
        <v>57</v>
      </c>
      <c r="D393" s="77"/>
      <c r="E393" s="14" t="s">
        <v>58</v>
      </c>
      <c r="F393" s="14" t="str">
        <f>IF(OR(F392="",D393=""),"", ROUND(PRODUCT(D393,F392)/100,2))</f>
        <v/>
      </c>
      <c r="G393" s="78" t="str">
        <f>IF(D393="", "Nurodykite taikomą PVM dydį", "")</f>
        <v>Nurodykite taikomą PVM dydį</v>
      </c>
    </row>
    <row r="394" spans="1:8" x14ac:dyDescent="0.25">
      <c r="E394" s="14" t="s">
        <v>59</v>
      </c>
      <c r="F394" s="14">
        <f>IF(ISBLANK(F393), "", ROUND(SUM(F392:F393),2))</f>
        <v>0</v>
      </c>
    </row>
    <row r="398" spans="1:8" x14ac:dyDescent="0.25">
      <c r="A398" s="12" t="s">
        <v>391</v>
      </c>
      <c r="B398" s="69" t="s">
        <v>392</v>
      </c>
    </row>
    <row r="400" spans="1:8" x14ac:dyDescent="0.25">
      <c r="A400" s="12" t="s">
        <v>28</v>
      </c>
    </row>
    <row r="401" spans="1:8" ht="60" x14ac:dyDescent="0.25">
      <c r="A401" s="14" t="s">
        <v>29</v>
      </c>
      <c r="B401" s="71" t="s">
        <v>30</v>
      </c>
      <c r="C401" s="74" t="s">
        <v>31</v>
      </c>
      <c r="D401" s="74" t="s">
        <v>32</v>
      </c>
      <c r="E401" s="14" t="s">
        <v>33</v>
      </c>
      <c r="F401" s="14" t="s">
        <v>34</v>
      </c>
      <c r="G401" s="71" t="s">
        <v>35</v>
      </c>
      <c r="H401" s="71" t="s">
        <v>36</v>
      </c>
    </row>
    <row r="402" spans="1:8" x14ac:dyDescent="0.25">
      <c r="A402" s="14" t="s">
        <v>393</v>
      </c>
      <c r="B402" s="71" t="s">
        <v>394</v>
      </c>
      <c r="C402" s="75"/>
      <c r="D402" s="75"/>
      <c r="E402" s="15"/>
      <c r="F402" s="15"/>
      <c r="G402" s="72"/>
      <c r="H402" s="72"/>
    </row>
    <row r="403" spans="1:8" x14ac:dyDescent="0.25">
      <c r="A403" s="15" t="s">
        <v>395</v>
      </c>
      <c r="B403" s="72" t="s">
        <v>394</v>
      </c>
      <c r="C403" s="75">
        <v>4500</v>
      </c>
      <c r="D403" s="75" t="s">
        <v>40</v>
      </c>
      <c r="E403" s="16"/>
      <c r="F403" s="15" t="str">
        <f>IF(ISBLANK(E403),"", PRODUCT(C403,E403))</f>
        <v/>
      </c>
      <c r="G403" s="79"/>
      <c r="H403" s="72"/>
    </row>
    <row r="404" spans="1:8" x14ac:dyDescent="0.25">
      <c r="A404" s="15" t="s">
        <v>396</v>
      </c>
      <c r="B404" s="72" t="s">
        <v>394</v>
      </c>
      <c r="C404" s="75"/>
      <c r="D404" s="75"/>
      <c r="E404" s="15"/>
      <c r="F404" s="15"/>
      <c r="G404" s="72"/>
      <c r="H404" s="79"/>
    </row>
    <row r="405" spans="1:8" ht="30" x14ac:dyDescent="0.25">
      <c r="A405" s="15" t="s">
        <v>397</v>
      </c>
      <c r="B405" s="72" t="s">
        <v>398</v>
      </c>
      <c r="C405" s="75"/>
      <c r="D405" s="75"/>
      <c r="E405" s="15"/>
      <c r="F405" s="15"/>
      <c r="G405" s="72"/>
      <c r="H405" s="79"/>
    </row>
    <row r="406" spans="1:8" ht="30" x14ac:dyDescent="0.25">
      <c r="A406" s="15" t="s">
        <v>399</v>
      </c>
      <c r="B406" s="72" t="s">
        <v>400</v>
      </c>
      <c r="C406" s="75"/>
      <c r="D406" s="75"/>
      <c r="E406" s="15"/>
      <c r="F406" s="15"/>
      <c r="G406" s="72"/>
      <c r="H406" s="79"/>
    </row>
    <row r="407" spans="1:8" ht="30" x14ac:dyDescent="0.25">
      <c r="A407" s="15" t="s">
        <v>401</v>
      </c>
      <c r="B407" s="72" t="s">
        <v>402</v>
      </c>
      <c r="C407" s="75"/>
      <c r="D407" s="75"/>
      <c r="E407" s="15"/>
      <c r="F407" s="15"/>
      <c r="G407" s="72"/>
      <c r="H407" s="79"/>
    </row>
    <row r="408" spans="1:8" ht="30" x14ac:dyDescent="0.25">
      <c r="E408" s="14" t="s">
        <v>56</v>
      </c>
      <c r="F408" s="14" t="str">
        <f>IF((COUNT(C403:C407)&lt;&gt;COUNT(F403:F407)),"", ROUND(SUM(F403:F407),2))</f>
        <v/>
      </c>
      <c r="G408" s="78" t="str">
        <f>IF((COUNT(C403:C407)&lt;&gt;COUNT(F403:F407)),"Neužpildytos visų objektų kainos", "")</f>
        <v>Neužpildytos visų objektų kainos</v>
      </c>
    </row>
    <row r="409" spans="1:8" ht="30" x14ac:dyDescent="0.25">
      <c r="C409" s="74" t="s">
        <v>57</v>
      </c>
      <c r="D409" s="77"/>
      <c r="E409" s="14" t="s">
        <v>58</v>
      </c>
      <c r="F409" s="14" t="str">
        <f>IF(OR(F408="",D409=""),"", ROUND(PRODUCT(D409,F408)/100,2))</f>
        <v/>
      </c>
      <c r="G409" s="78" t="str">
        <f>IF(D409="", "Nurodykite taikomą PVM dydį", "")</f>
        <v>Nurodykite taikomą PVM dydį</v>
      </c>
    </row>
    <row r="410" spans="1:8" x14ac:dyDescent="0.25">
      <c r="E410" s="14" t="s">
        <v>59</v>
      </c>
      <c r="F410" s="14">
        <f>IF(ISBLANK(F409), "", ROUND(SUM(F408:F409),2))</f>
        <v>0</v>
      </c>
    </row>
    <row r="414" spans="1:8" x14ac:dyDescent="0.25">
      <c r="A414" s="12" t="s">
        <v>403</v>
      </c>
      <c r="B414" s="69" t="s">
        <v>404</v>
      </c>
    </row>
    <row r="416" spans="1:8" x14ac:dyDescent="0.25">
      <c r="A416" s="12" t="s">
        <v>28</v>
      </c>
    </row>
    <row r="417" spans="1:8" ht="60" x14ac:dyDescent="0.25">
      <c r="A417" s="14" t="s">
        <v>29</v>
      </c>
      <c r="B417" s="71" t="s">
        <v>30</v>
      </c>
      <c r="C417" s="74" t="s">
        <v>31</v>
      </c>
      <c r="D417" s="74" t="s">
        <v>32</v>
      </c>
      <c r="E417" s="14" t="s">
        <v>33</v>
      </c>
      <c r="F417" s="14" t="s">
        <v>34</v>
      </c>
      <c r="G417" s="71" t="s">
        <v>35</v>
      </c>
      <c r="H417" s="71" t="s">
        <v>36</v>
      </c>
    </row>
    <row r="418" spans="1:8" x14ac:dyDescent="0.25">
      <c r="A418" s="14" t="s">
        <v>405</v>
      </c>
      <c r="B418" s="71" t="s">
        <v>406</v>
      </c>
      <c r="C418" s="75"/>
      <c r="D418" s="75"/>
      <c r="E418" s="15"/>
      <c r="F418" s="15"/>
      <c r="G418" s="72"/>
      <c r="H418" s="72"/>
    </row>
    <row r="419" spans="1:8" x14ac:dyDescent="0.25">
      <c r="A419" s="15" t="s">
        <v>407</v>
      </c>
      <c r="B419" s="72" t="s">
        <v>406</v>
      </c>
      <c r="C419" s="75">
        <v>75</v>
      </c>
      <c r="D419" s="75" t="s">
        <v>40</v>
      </c>
      <c r="E419" s="16"/>
      <c r="F419" s="15" t="str">
        <f>IF(ISBLANK(E419),"", PRODUCT(C419,E419))</f>
        <v/>
      </c>
      <c r="G419" s="79"/>
      <c r="H419" s="72"/>
    </row>
    <row r="420" spans="1:8" x14ac:dyDescent="0.25">
      <c r="A420" s="15" t="s">
        <v>408</v>
      </c>
      <c r="B420" s="72" t="s">
        <v>406</v>
      </c>
      <c r="C420" s="75"/>
      <c r="D420" s="75"/>
      <c r="E420" s="15"/>
      <c r="F420" s="15"/>
      <c r="G420" s="72"/>
      <c r="H420" s="79"/>
    </row>
    <row r="421" spans="1:8" x14ac:dyDescent="0.25">
      <c r="A421" s="15" t="s">
        <v>409</v>
      </c>
      <c r="B421" s="72" t="s">
        <v>410</v>
      </c>
      <c r="C421" s="75"/>
      <c r="D421" s="75"/>
      <c r="E421" s="15"/>
      <c r="F421" s="15"/>
      <c r="G421" s="72"/>
      <c r="H421" s="79"/>
    </row>
    <row r="422" spans="1:8" x14ac:dyDescent="0.25">
      <c r="A422" s="15" t="s">
        <v>411</v>
      </c>
      <c r="B422" s="72" t="s">
        <v>412</v>
      </c>
      <c r="C422" s="75"/>
      <c r="D422" s="75"/>
      <c r="E422" s="15"/>
      <c r="F422" s="15"/>
      <c r="G422" s="72"/>
      <c r="H422" s="79"/>
    </row>
    <row r="423" spans="1:8" x14ac:dyDescent="0.25">
      <c r="A423" s="15" t="s">
        <v>413</v>
      </c>
      <c r="B423" s="72" t="s">
        <v>414</v>
      </c>
      <c r="C423" s="75"/>
      <c r="D423" s="75"/>
      <c r="E423" s="15"/>
      <c r="F423" s="15"/>
      <c r="G423" s="72"/>
      <c r="H423" s="79"/>
    </row>
    <row r="424" spans="1:8" x14ac:dyDescent="0.25">
      <c r="A424" s="15" t="s">
        <v>415</v>
      </c>
      <c r="B424" s="72" t="s">
        <v>416</v>
      </c>
      <c r="C424" s="75"/>
      <c r="D424" s="75"/>
      <c r="E424" s="15"/>
      <c r="F424" s="15"/>
      <c r="G424" s="72"/>
      <c r="H424" s="79"/>
    </row>
    <row r="425" spans="1:8" ht="45" x14ac:dyDescent="0.25">
      <c r="A425" s="15" t="s">
        <v>417</v>
      </c>
      <c r="B425" s="72" t="s">
        <v>418</v>
      </c>
      <c r="C425" s="75"/>
      <c r="D425" s="75"/>
      <c r="E425" s="15"/>
      <c r="F425" s="15"/>
      <c r="G425" s="72"/>
      <c r="H425" s="79"/>
    </row>
    <row r="426" spans="1:8" ht="30" x14ac:dyDescent="0.25">
      <c r="A426" s="15" t="s">
        <v>419</v>
      </c>
      <c r="B426" s="72" t="s">
        <v>420</v>
      </c>
      <c r="C426" s="75"/>
      <c r="D426" s="75"/>
      <c r="E426" s="15"/>
      <c r="F426" s="15"/>
      <c r="G426" s="72"/>
      <c r="H426" s="79"/>
    </row>
    <row r="427" spans="1:8" x14ac:dyDescent="0.25">
      <c r="A427" s="15" t="s">
        <v>421</v>
      </c>
      <c r="B427" s="72" t="s">
        <v>422</v>
      </c>
      <c r="C427" s="75"/>
      <c r="D427" s="75"/>
      <c r="E427" s="15"/>
      <c r="F427" s="15"/>
      <c r="G427" s="72"/>
      <c r="H427" s="79"/>
    </row>
    <row r="428" spans="1:8" ht="30" x14ac:dyDescent="0.25">
      <c r="E428" s="14" t="s">
        <v>56</v>
      </c>
      <c r="F428" s="14" t="str">
        <f>IF((COUNT(C419:C427)&lt;&gt;COUNT(F419:F427)),"", ROUND(SUM(F419:F427),2))</f>
        <v/>
      </c>
      <c r="G428" s="78" t="str">
        <f>IF((COUNT(C419:C427)&lt;&gt;COUNT(F419:F427)),"Neužpildytos visų objektų kainos", "")</f>
        <v>Neužpildytos visų objektų kainos</v>
      </c>
    </row>
    <row r="429" spans="1:8" ht="30" x14ac:dyDescent="0.25">
      <c r="C429" s="74" t="s">
        <v>57</v>
      </c>
      <c r="D429" s="77"/>
      <c r="E429" s="14" t="s">
        <v>58</v>
      </c>
      <c r="F429" s="14" t="str">
        <f>IF(OR(F428="",D429=""),"", ROUND(PRODUCT(D429,F428)/100,2))</f>
        <v/>
      </c>
      <c r="G429" s="78" t="str">
        <f>IF(D429="", "Nurodykite taikomą PVM dydį", "")</f>
        <v>Nurodykite taikomą PVM dydį</v>
      </c>
    </row>
    <row r="430" spans="1:8" x14ac:dyDescent="0.25">
      <c r="E430" s="14" t="s">
        <v>59</v>
      </c>
      <c r="F430" s="14">
        <f>IF(ISBLANK(F429), "", ROUND(SUM(F428:F429),2))</f>
        <v>0</v>
      </c>
    </row>
    <row r="434" spans="1:8" x14ac:dyDescent="0.25">
      <c r="A434" s="12" t="s">
        <v>423</v>
      </c>
      <c r="B434" s="69" t="s">
        <v>424</v>
      </c>
    </row>
    <row r="436" spans="1:8" x14ac:dyDescent="0.25">
      <c r="A436" s="12" t="s">
        <v>28</v>
      </c>
    </row>
    <row r="437" spans="1:8" ht="60" x14ac:dyDescent="0.25">
      <c r="A437" s="14" t="s">
        <v>29</v>
      </c>
      <c r="B437" s="71" t="s">
        <v>30</v>
      </c>
      <c r="C437" s="74" t="s">
        <v>31</v>
      </c>
      <c r="D437" s="74" t="s">
        <v>32</v>
      </c>
      <c r="E437" s="14" t="s">
        <v>33</v>
      </c>
      <c r="F437" s="14" t="s">
        <v>34</v>
      </c>
      <c r="G437" s="71" t="s">
        <v>35</v>
      </c>
      <c r="H437" s="71" t="s">
        <v>36</v>
      </c>
    </row>
    <row r="438" spans="1:8" x14ac:dyDescent="0.25">
      <c r="A438" s="14" t="s">
        <v>425</v>
      </c>
      <c r="B438" s="71" t="s">
        <v>426</v>
      </c>
      <c r="C438" s="75"/>
      <c r="D438" s="75"/>
      <c r="E438" s="15"/>
      <c r="F438" s="15"/>
      <c r="G438" s="72"/>
      <c r="H438" s="72"/>
    </row>
    <row r="439" spans="1:8" x14ac:dyDescent="0.25">
      <c r="A439" s="15" t="s">
        <v>427</v>
      </c>
      <c r="B439" s="72" t="s">
        <v>426</v>
      </c>
      <c r="C439" s="75">
        <v>22000</v>
      </c>
      <c r="D439" s="75" t="s">
        <v>40</v>
      </c>
      <c r="E439" s="16"/>
      <c r="F439" s="15" t="str">
        <f>IF(ISBLANK(E439),"", PRODUCT(C439,E439))</f>
        <v/>
      </c>
      <c r="G439" s="79"/>
      <c r="H439" s="72"/>
    </row>
    <row r="440" spans="1:8" x14ac:dyDescent="0.25">
      <c r="A440" s="15" t="s">
        <v>428</v>
      </c>
      <c r="B440" s="72" t="s">
        <v>426</v>
      </c>
      <c r="C440" s="75"/>
      <c r="D440" s="75"/>
      <c r="E440" s="15"/>
      <c r="F440" s="15"/>
      <c r="G440" s="72"/>
      <c r="H440" s="79"/>
    </row>
    <row r="441" spans="1:8" x14ac:dyDescent="0.25">
      <c r="A441" s="15" t="s">
        <v>429</v>
      </c>
      <c r="B441" s="72" t="s">
        <v>430</v>
      </c>
      <c r="C441" s="75"/>
      <c r="D441" s="75"/>
      <c r="E441" s="15"/>
      <c r="F441" s="15"/>
      <c r="G441" s="72"/>
      <c r="H441" s="79"/>
    </row>
    <row r="442" spans="1:8" x14ac:dyDescent="0.25">
      <c r="A442" s="15" t="s">
        <v>431</v>
      </c>
      <c r="B442" s="72" t="s">
        <v>432</v>
      </c>
      <c r="C442" s="75"/>
      <c r="D442" s="75"/>
      <c r="E442" s="15"/>
      <c r="F442" s="15"/>
      <c r="G442" s="72"/>
      <c r="H442" s="79"/>
    </row>
    <row r="443" spans="1:8" x14ac:dyDescent="0.25">
      <c r="A443" s="15" t="s">
        <v>433</v>
      </c>
      <c r="B443" s="72" t="s">
        <v>434</v>
      </c>
      <c r="C443" s="75"/>
      <c r="D443" s="75"/>
      <c r="E443" s="15"/>
      <c r="F443" s="15"/>
      <c r="G443" s="72"/>
      <c r="H443" s="79"/>
    </row>
    <row r="444" spans="1:8" x14ac:dyDescent="0.25">
      <c r="A444" s="15" t="s">
        <v>435</v>
      </c>
      <c r="B444" s="72" t="s">
        <v>436</v>
      </c>
      <c r="C444" s="75"/>
      <c r="D444" s="75"/>
      <c r="E444" s="15"/>
      <c r="F444" s="15"/>
      <c r="G444" s="72"/>
      <c r="H444" s="79"/>
    </row>
    <row r="445" spans="1:8" x14ac:dyDescent="0.25">
      <c r="A445" s="15" t="s">
        <v>437</v>
      </c>
      <c r="B445" s="72" t="s">
        <v>438</v>
      </c>
      <c r="C445" s="75"/>
      <c r="D445" s="75"/>
      <c r="E445" s="15"/>
      <c r="F445" s="15"/>
      <c r="G445" s="72"/>
      <c r="H445" s="79"/>
    </row>
    <row r="446" spans="1:8" ht="30" x14ac:dyDescent="0.25">
      <c r="A446" s="15" t="s">
        <v>439</v>
      </c>
      <c r="B446" s="72" t="s">
        <v>440</v>
      </c>
      <c r="C446" s="75"/>
      <c r="D446" s="75"/>
      <c r="E446" s="15"/>
      <c r="F446" s="15"/>
      <c r="G446" s="72"/>
      <c r="H446" s="79"/>
    </row>
    <row r="447" spans="1:8" x14ac:dyDescent="0.25">
      <c r="A447" s="15" t="s">
        <v>441</v>
      </c>
      <c r="B447" s="72" t="s">
        <v>442</v>
      </c>
      <c r="C447" s="75"/>
      <c r="D447" s="75"/>
      <c r="E447" s="15"/>
      <c r="F447" s="15"/>
      <c r="G447" s="72"/>
      <c r="H447" s="79"/>
    </row>
    <row r="448" spans="1:8" x14ac:dyDescent="0.25">
      <c r="A448" s="15" t="s">
        <v>443</v>
      </c>
      <c r="B448" s="72" t="s">
        <v>444</v>
      </c>
      <c r="C448" s="75"/>
      <c r="D448" s="75"/>
      <c r="E448" s="15"/>
      <c r="F448" s="15"/>
      <c r="G448" s="72"/>
      <c r="H448" s="79"/>
    </row>
    <row r="449" spans="1:8" x14ac:dyDescent="0.25">
      <c r="A449" s="15" t="s">
        <v>445</v>
      </c>
      <c r="B449" s="72" t="s">
        <v>446</v>
      </c>
      <c r="C449" s="75"/>
      <c r="D449" s="75"/>
      <c r="E449" s="15"/>
      <c r="F449" s="15"/>
      <c r="G449" s="72"/>
      <c r="H449" s="79"/>
    </row>
    <row r="450" spans="1:8" x14ac:dyDescent="0.25">
      <c r="A450" s="15" t="s">
        <v>447</v>
      </c>
      <c r="B450" s="72" t="s">
        <v>448</v>
      </c>
      <c r="C450" s="75"/>
      <c r="D450" s="75"/>
      <c r="E450" s="15"/>
      <c r="F450" s="15"/>
      <c r="G450" s="72"/>
      <c r="H450" s="79"/>
    </row>
    <row r="451" spans="1:8" x14ac:dyDescent="0.25">
      <c r="A451" s="15" t="s">
        <v>449</v>
      </c>
      <c r="B451" s="72" t="s">
        <v>450</v>
      </c>
      <c r="C451" s="75"/>
      <c r="D451" s="75"/>
      <c r="E451" s="15"/>
      <c r="F451" s="15"/>
      <c r="G451" s="72"/>
      <c r="H451" s="79"/>
    </row>
    <row r="452" spans="1:8" x14ac:dyDescent="0.25">
      <c r="A452" s="15" t="s">
        <v>451</v>
      </c>
      <c r="B452" s="72" t="s">
        <v>452</v>
      </c>
      <c r="C452" s="75"/>
      <c r="D452" s="75"/>
      <c r="E452" s="15"/>
      <c r="F452" s="15"/>
      <c r="G452" s="72"/>
      <c r="H452" s="79"/>
    </row>
    <row r="453" spans="1:8" x14ac:dyDescent="0.25">
      <c r="A453" s="15" t="s">
        <v>453</v>
      </c>
      <c r="B453" s="72" t="s">
        <v>454</v>
      </c>
      <c r="C453" s="75"/>
      <c r="D453" s="75"/>
      <c r="E453" s="15"/>
      <c r="F453" s="15"/>
      <c r="G453" s="72"/>
      <c r="H453" s="79"/>
    </row>
    <row r="454" spans="1:8" ht="30" x14ac:dyDescent="0.25">
      <c r="A454" s="15" t="s">
        <v>455</v>
      </c>
      <c r="B454" s="72" t="s">
        <v>267</v>
      </c>
      <c r="C454" s="75"/>
      <c r="D454" s="75"/>
      <c r="E454" s="15"/>
      <c r="F454" s="15"/>
      <c r="G454" s="72"/>
      <c r="H454" s="79"/>
    </row>
    <row r="455" spans="1:8" ht="30" x14ac:dyDescent="0.25">
      <c r="E455" s="14" t="s">
        <v>56</v>
      </c>
      <c r="F455" s="14" t="str">
        <f>IF((COUNT(C439:C454)&lt;&gt;COUNT(F439:F454)),"", ROUND(SUM(F439:F454),2))</f>
        <v/>
      </c>
      <c r="G455" s="78" t="str">
        <f>IF((COUNT(C439:C454)&lt;&gt;COUNT(F439:F454)),"Neužpildytos visų objektų kainos", "")</f>
        <v>Neužpildytos visų objektų kainos</v>
      </c>
    </row>
    <row r="456" spans="1:8" ht="30" x14ac:dyDescent="0.25">
      <c r="C456" s="74" t="s">
        <v>57</v>
      </c>
      <c r="D456" s="77"/>
      <c r="E456" s="14" t="s">
        <v>58</v>
      </c>
      <c r="F456" s="14" t="str">
        <f>IF(OR(F455="",D456=""),"", ROUND(PRODUCT(D456,F455)/100,2))</f>
        <v/>
      </c>
      <c r="G456" s="78" t="str">
        <f>IF(D456="", "Nurodykite taikomą PVM dydį", "")</f>
        <v>Nurodykite taikomą PVM dydį</v>
      </c>
    </row>
    <row r="457" spans="1:8" x14ac:dyDescent="0.25">
      <c r="E457" s="14" t="s">
        <v>59</v>
      </c>
      <c r="F457" s="14">
        <f>IF(ISBLANK(F456), "", ROUND(SUM(F455:F456),2))</f>
        <v>0</v>
      </c>
    </row>
    <row r="461" spans="1:8" x14ac:dyDescent="0.25">
      <c r="A461" s="12" t="s">
        <v>456</v>
      </c>
      <c r="B461" s="69" t="s">
        <v>457</v>
      </c>
    </row>
    <row r="463" spans="1:8" x14ac:dyDescent="0.25">
      <c r="A463" s="12" t="s">
        <v>28</v>
      </c>
    </row>
    <row r="464" spans="1:8" ht="60" x14ac:dyDescent="0.25">
      <c r="A464" s="14" t="s">
        <v>29</v>
      </c>
      <c r="B464" s="71" t="s">
        <v>30</v>
      </c>
      <c r="C464" s="74" t="s">
        <v>31</v>
      </c>
      <c r="D464" s="74" t="s">
        <v>32</v>
      </c>
      <c r="E464" s="14" t="s">
        <v>33</v>
      </c>
      <c r="F464" s="14" t="s">
        <v>34</v>
      </c>
      <c r="G464" s="71" t="s">
        <v>35</v>
      </c>
      <c r="H464" s="71" t="s">
        <v>36</v>
      </c>
    </row>
    <row r="465" spans="1:8" x14ac:dyDescent="0.25">
      <c r="A465" s="14" t="s">
        <v>458</v>
      </c>
      <c r="B465" s="71" t="s">
        <v>459</v>
      </c>
      <c r="C465" s="75"/>
      <c r="D465" s="75"/>
      <c r="E465" s="15"/>
      <c r="F465" s="15"/>
      <c r="G465" s="72"/>
      <c r="H465" s="72"/>
    </row>
    <row r="466" spans="1:8" x14ac:dyDescent="0.25">
      <c r="A466" s="15" t="s">
        <v>460</v>
      </c>
      <c r="B466" s="72" t="s">
        <v>459</v>
      </c>
      <c r="C466" s="75">
        <v>20000</v>
      </c>
      <c r="D466" s="75" t="s">
        <v>40</v>
      </c>
      <c r="E466" s="16"/>
      <c r="F466" s="15" t="str">
        <f>IF(ISBLANK(E466),"", PRODUCT(C466,E466))</f>
        <v/>
      </c>
      <c r="G466" s="79"/>
      <c r="H466" s="72"/>
    </row>
    <row r="467" spans="1:8" x14ac:dyDescent="0.25">
      <c r="A467" s="15" t="s">
        <v>461</v>
      </c>
      <c r="B467" s="72" t="s">
        <v>459</v>
      </c>
      <c r="C467" s="75"/>
      <c r="D467" s="75"/>
      <c r="E467" s="15"/>
      <c r="F467" s="15"/>
      <c r="G467" s="72"/>
      <c r="H467" s="79"/>
    </row>
    <row r="468" spans="1:8" x14ac:dyDescent="0.25">
      <c r="A468" s="15" t="s">
        <v>462</v>
      </c>
      <c r="B468" s="72" t="s">
        <v>463</v>
      </c>
      <c r="C468" s="75"/>
      <c r="D468" s="75"/>
      <c r="E468" s="15"/>
      <c r="F468" s="15"/>
      <c r="G468" s="72"/>
      <c r="H468" s="79"/>
    </row>
    <row r="469" spans="1:8" x14ac:dyDescent="0.25">
      <c r="A469" s="15" t="s">
        <v>464</v>
      </c>
      <c r="B469" s="72" t="s">
        <v>434</v>
      </c>
      <c r="C469" s="75"/>
      <c r="D469" s="75"/>
      <c r="E469" s="15"/>
      <c r="F469" s="15"/>
      <c r="G469" s="72"/>
      <c r="H469" s="79"/>
    </row>
    <row r="470" spans="1:8" x14ac:dyDescent="0.25">
      <c r="A470" s="15" t="s">
        <v>465</v>
      </c>
      <c r="B470" s="72" t="s">
        <v>436</v>
      </c>
      <c r="C470" s="75"/>
      <c r="D470" s="75"/>
      <c r="E470" s="15"/>
      <c r="F470" s="15"/>
      <c r="G470" s="72"/>
      <c r="H470" s="79"/>
    </row>
    <row r="471" spans="1:8" ht="30" x14ac:dyDescent="0.25">
      <c r="A471" s="15" t="s">
        <v>466</v>
      </c>
      <c r="B471" s="72" t="s">
        <v>467</v>
      </c>
      <c r="C471" s="75"/>
      <c r="D471" s="75"/>
      <c r="E471" s="15"/>
      <c r="F471" s="15"/>
      <c r="G471" s="72"/>
      <c r="H471" s="79"/>
    </row>
    <row r="472" spans="1:8" ht="30" x14ac:dyDescent="0.25">
      <c r="A472" s="15" t="s">
        <v>468</v>
      </c>
      <c r="B472" s="72" t="s">
        <v>469</v>
      </c>
      <c r="C472" s="75"/>
      <c r="D472" s="75"/>
      <c r="E472" s="15"/>
      <c r="F472" s="15"/>
      <c r="G472" s="72"/>
      <c r="H472" s="79"/>
    </row>
    <row r="473" spans="1:8" x14ac:dyDescent="0.25">
      <c r="A473" s="15" t="s">
        <v>470</v>
      </c>
      <c r="B473" s="72" t="s">
        <v>471</v>
      </c>
      <c r="C473" s="75"/>
      <c r="D473" s="75"/>
      <c r="E473" s="15"/>
      <c r="F473" s="15"/>
      <c r="G473" s="72"/>
      <c r="H473" s="79"/>
    </row>
    <row r="474" spans="1:8" x14ac:dyDescent="0.25">
      <c r="A474" s="15" t="s">
        <v>472</v>
      </c>
      <c r="B474" s="72" t="s">
        <v>473</v>
      </c>
      <c r="C474" s="75"/>
      <c r="D474" s="75"/>
      <c r="E474" s="15"/>
      <c r="F474" s="15"/>
      <c r="G474" s="72"/>
      <c r="H474" s="79"/>
    </row>
    <row r="475" spans="1:8" x14ac:dyDescent="0.25">
      <c r="A475" s="15" t="s">
        <v>474</v>
      </c>
      <c r="B475" s="72" t="s">
        <v>446</v>
      </c>
      <c r="C475" s="75"/>
      <c r="D475" s="75"/>
      <c r="E475" s="15"/>
      <c r="F475" s="15"/>
      <c r="G475" s="72"/>
      <c r="H475" s="79"/>
    </row>
    <row r="476" spans="1:8" x14ac:dyDescent="0.25">
      <c r="A476" s="15" t="s">
        <v>475</v>
      </c>
      <c r="B476" s="72" t="s">
        <v>476</v>
      </c>
      <c r="C476" s="75"/>
      <c r="D476" s="75"/>
      <c r="E476" s="15"/>
      <c r="F476" s="15"/>
      <c r="G476" s="72"/>
      <c r="H476" s="79"/>
    </row>
    <row r="477" spans="1:8" x14ac:dyDescent="0.25">
      <c r="A477" s="15" t="s">
        <v>477</v>
      </c>
      <c r="B477" s="72" t="s">
        <v>478</v>
      </c>
      <c r="C477" s="75"/>
      <c r="D477" s="75"/>
      <c r="E477" s="15"/>
      <c r="F477" s="15"/>
      <c r="G477" s="72"/>
      <c r="H477" s="79"/>
    </row>
    <row r="478" spans="1:8" x14ac:dyDescent="0.25">
      <c r="A478" s="15" t="s">
        <v>479</v>
      </c>
      <c r="B478" s="72" t="s">
        <v>480</v>
      </c>
      <c r="C478" s="75"/>
      <c r="D478" s="75"/>
      <c r="E478" s="15"/>
      <c r="F478" s="15"/>
      <c r="G478" s="72"/>
      <c r="H478" s="79"/>
    </row>
    <row r="479" spans="1:8" x14ac:dyDescent="0.25">
      <c r="A479" s="15" t="s">
        <v>481</v>
      </c>
      <c r="B479" s="72" t="s">
        <v>454</v>
      </c>
      <c r="C479" s="75"/>
      <c r="D479" s="75"/>
      <c r="E479" s="15"/>
      <c r="F479" s="15"/>
      <c r="G479" s="72"/>
      <c r="H479" s="79"/>
    </row>
    <row r="480" spans="1:8" ht="30" x14ac:dyDescent="0.25">
      <c r="A480" s="15" t="s">
        <v>482</v>
      </c>
      <c r="B480" s="72" t="s">
        <v>267</v>
      </c>
      <c r="C480" s="75"/>
      <c r="D480" s="75"/>
      <c r="E480" s="15"/>
      <c r="F480" s="15"/>
      <c r="G480" s="72"/>
      <c r="H480" s="79"/>
    </row>
    <row r="481" spans="1:8" ht="30" x14ac:dyDescent="0.25">
      <c r="E481" s="14" t="s">
        <v>56</v>
      </c>
      <c r="F481" s="14" t="str">
        <f>IF((COUNT(C466:C480)&lt;&gt;COUNT(F466:F480)),"", ROUND(SUM(F466:F480),2))</f>
        <v/>
      </c>
      <c r="G481" s="78" t="str">
        <f>IF((COUNT(C466:C480)&lt;&gt;COUNT(F466:F480)),"Neužpildytos visų objektų kainos", "")</f>
        <v>Neužpildytos visų objektų kainos</v>
      </c>
    </row>
    <row r="482" spans="1:8" ht="30" x14ac:dyDescent="0.25">
      <c r="C482" s="74" t="s">
        <v>57</v>
      </c>
      <c r="D482" s="77"/>
      <c r="E482" s="14" t="s">
        <v>58</v>
      </c>
      <c r="F482" s="14" t="str">
        <f>IF(OR(F481="",D482=""),"", ROUND(PRODUCT(D482,F481)/100,2))</f>
        <v/>
      </c>
      <c r="G482" s="78" t="str">
        <f>IF(D482="", "Nurodykite taikomą PVM dydį", "")</f>
        <v>Nurodykite taikomą PVM dydį</v>
      </c>
    </row>
    <row r="483" spans="1:8" x14ac:dyDescent="0.25">
      <c r="E483" s="14" t="s">
        <v>59</v>
      </c>
      <c r="F483" s="14">
        <f>IF(ISBLANK(F482), "", ROUND(SUM(F481:F482),2))</f>
        <v>0</v>
      </c>
    </row>
    <row r="487" spans="1:8" x14ac:dyDescent="0.25">
      <c r="A487" s="12" t="s">
        <v>483</v>
      </c>
      <c r="B487" s="69" t="s">
        <v>484</v>
      </c>
    </row>
    <row r="489" spans="1:8" x14ac:dyDescent="0.25">
      <c r="A489" s="12" t="s">
        <v>28</v>
      </c>
    </row>
    <row r="490" spans="1:8" ht="60" x14ac:dyDescent="0.25">
      <c r="A490" s="14" t="s">
        <v>29</v>
      </c>
      <c r="B490" s="71" t="s">
        <v>30</v>
      </c>
      <c r="C490" s="74" t="s">
        <v>31</v>
      </c>
      <c r="D490" s="74" t="s">
        <v>32</v>
      </c>
      <c r="E490" s="14" t="s">
        <v>33</v>
      </c>
      <c r="F490" s="14" t="s">
        <v>34</v>
      </c>
      <c r="G490" s="71" t="s">
        <v>35</v>
      </c>
      <c r="H490" s="71" t="s">
        <v>36</v>
      </c>
    </row>
    <row r="491" spans="1:8" x14ac:dyDescent="0.25">
      <c r="A491" s="14" t="s">
        <v>485</v>
      </c>
      <c r="B491" s="71" t="s">
        <v>486</v>
      </c>
      <c r="C491" s="75"/>
      <c r="D491" s="75"/>
      <c r="E491" s="15"/>
      <c r="F491" s="15"/>
      <c r="G491" s="72"/>
      <c r="H491" s="72"/>
    </row>
    <row r="492" spans="1:8" x14ac:dyDescent="0.25">
      <c r="A492" s="15" t="s">
        <v>487</v>
      </c>
      <c r="B492" s="72" t="s">
        <v>486</v>
      </c>
      <c r="C492" s="75">
        <v>60000</v>
      </c>
      <c r="D492" s="75" t="s">
        <v>40</v>
      </c>
      <c r="E492" s="16"/>
      <c r="F492" s="15" t="str">
        <f>IF(ISBLANK(E492),"", PRODUCT(C492,E492))</f>
        <v/>
      </c>
      <c r="G492" s="79"/>
      <c r="H492" s="72"/>
    </row>
    <row r="493" spans="1:8" x14ac:dyDescent="0.25">
      <c r="A493" s="15" t="s">
        <v>488</v>
      </c>
      <c r="B493" s="72" t="s">
        <v>486</v>
      </c>
      <c r="C493" s="75"/>
      <c r="D493" s="75"/>
      <c r="E493" s="15"/>
      <c r="F493" s="15"/>
      <c r="G493" s="72"/>
      <c r="H493" s="79"/>
    </row>
    <row r="494" spans="1:8" x14ac:dyDescent="0.25">
      <c r="A494" s="15" t="s">
        <v>489</v>
      </c>
      <c r="B494" s="72" t="s">
        <v>490</v>
      </c>
      <c r="C494" s="75"/>
      <c r="D494" s="75"/>
      <c r="E494" s="15"/>
      <c r="F494" s="15"/>
      <c r="G494" s="72"/>
      <c r="H494" s="79"/>
    </row>
    <row r="495" spans="1:8" x14ac:dyDescent="0.25">
      <c r="A495" s="15" t="s">
        <v>491</v>
      </c>
      <c r="B495" s="72" t="s">
        <v>434</v>
      </c>
      <c r="C495" s="75"/>
      <c r="D495" s="75"/>
      <c r="E495" s="15"/>
      <c r="F495" s="15"/>
      <c r="G495" s="72"/>
      <c r="H495" s="79"/>
    </row>
    <row r="496" spans="1:8" x14ac:dyDescent="0.25">
      <c r="A496" s="15" t="s">
        <v>492</v>
      </c>
      <c r="B496" s="72" t="s">
        <v>436</v>
      </c>
      <c r="C496" s="75"/>
      <c r="D496" s="75"/>
      <c r="E496" s="15"/>
      <c r="F496" s="15"/>
      <c r="G496" s="72"/>
      <c r="H496" s="79"/>
    </row>
    <row r="497" spans="1:8" ht="45" x14ac:dyDescent="0.25">
      <c r="A497" s="15" t="s">
        <v>493</v>
      </c>
      <c r="B497" s="72" t="s">
        <v>494</v>
      </c>
      <c r="C497" s="75"/>
      <c r="D497" s="75"/>
      <c r="E497" s="15"/>
      <c r="F497" s="15"/>
      <c r="G497" s="72"/>
      <c r="H497" s="79"/>
    </row>
    <row r="498" spans="1:8" x14ac:dyDescent="0.25">
      <c r="A498" s="15" t="s">
        <v>495</v>
      </c>
      <c r="B498" s="72" t="s">
        <v>496</v>
      </c>
      <c r="C498" s="75"/>
      <c r="D498" s="75"/>
      <c r="E498" s="15"/>
      <c r="F498" s="15"/>
      <c r="G498" s="72"/>
      <c r="H498" s="79"/>
    </row>
    <row r="499" spans="1:8" x14ac:dyDescent="0.25">
      <c r="A499" s="15" t="s">
        <v>497</v>
      </c>
      <c r="B499" s="72" t="s">
        <v>498</v>
      </c>
      <c r="C499" s="75"/>
      <c r="D499" s="75"/>
      <c r="E499" s="15"/>
      <c r="F499" s="15"/>
      <c r="G499" s="72"/>
      <c r="H499" s="79"/>
    </row>
    <row r="500" spans="1:8" x14ac:dyDescent="0.25">
      <c r="A500" s="15" t="s">
        <v>499</v>
      </c>
      <c r="B500" s="72" t="s">
        <v>500</v>
      </c>
      <c r="C500" s="75"/>
      <c r="D500" s="75"/>
      <c r="E500" s="15"/>
      <c r="F500" s="15"/>
      <c r="G500" s="72"/>
      <c r="H500" s="79"/>
    </row>
    <row r="501" spans="1:8" x14ac:dyDescent="0.25">
      <c r="A501" s="15" t="s">
        <v>501</v>
      </c>
      <c r="B501" s="72" t="s">
        <v>502</v>
      </c>
      <c r="C501" s="75"/>
      <c r="D501" s="75"/>
      <c r="E501" s="15"/>
      <c r="F501" s="15"/>
      <c r="G501" s="72"/>
      <c r="H501" s="79"/>
    </row>
    <row r="502" spans="1:8" x14ac:dyDescent="0.25">
      <c r="A502" s="15" t="s">
        <v>503</v>
      </c>
      <c r="B502" s="72" t="s">
        <v>504</v>
      </c>
      <c r="C502" s="75"/>
      <c r="D502" s="75"/>
      <c r="E502" s="15"/>
      <c r="F502" s="15"/>
      <c r="G502" s="72"/>
      <c r="H502" s="79"/>
    </row>
    <row r="503" spans="1:8" x14ac:dyDescent="0.25">
      <c r="A503" s="15" t="s">
        <v>505</v>
      </c>
      <c r="B503" s="72" t="s">
        <v>506</v>
      </c>
      <c r="C503" s="75"/>
      <c r="D503" s="75"/>
      <c r="E503" s="15"/>
      <c r="F503" s="15"/>
      <c r="G503" s="72"/>
      <c r="H503" s="79"/>
    </row>
    <row r="504" spans="1:8" x14ac:dyDescent="0.25">
      <c r="A504" s="15" t="s">
        <v>507</v>
      </c>
      <c r="B504" s="72" t="s">
        <v>508</v>
      </c>
      <c r="C504" s="75"/>
      <c r="D504" s="75"/>
      <c r="E504" s="15"/>
      <c r="F504" s="15"/>
      <c r="G504" s="72"/>
      <c r="H504" s="79"/>
    </row>
    <row r="505" spans="1:8" x14ac:dyDescent="0.25">
      <c r="A505" s="15" t="s">
        <v>509</v>
      </c>
      <c r="B505" s="72" t="s">
        <v>510</v>
      </c>
      <c r="C505" s="75"/>
      <c r="D505" s="75"/>
      <c r="E505" s="15"/>
      <c r="F505" s="15"/>
      <c r="G505" s="72"/>
      <c r="H505" s="79"/>
    </row>
    <row r="506" spans="1:8" x14ac:dyDescent="0.25">
      <c r="A506" s="15" t="s">
        <v>511</v>
      </c>
      <c r="B506" s="72" t="s">
        <v>512</v>
      </c>
      <c r="C506" s="75"/>
      <c r="D506" s="75"/>
      <c r="E506" s="15"/>
      <c r="F506" s="15"/>
      <c r="G506" s="72"/>
      <c r="H506" s="79"/>
    </row>
    <row r="507" spans="1:8" x14ac:dyDescent="0.25">
      <c r="A507" s="15" t="s">
        <v>513</v>
      </c>
      <c r="B507" s="72" t="s">
        <v>514</v>
      </c>
      <c r="C507" s="75"/>
      <c r="D507" s="75"/>
      <c r="E507" s="15"/>
      <c r="F507" s="15"/>
      <c r="G507" s="72"/>
      <c r="H507" s="79"/>
    </row>
    <row r="508" spans="1:8" x14ac:dyDescent="0.25">
      <c r="A508" s="15" t="s">
        <v>515</v>
      </c>
      <c r="B508" s="72" t="s">
        <v>516</v>
      </c>
      <c r="C508" s="75"/>
      <c r="D508" s="75"/>
      <c r="E508" s="15"/>
      <c r="F508" s="15"/>
      <c r="G508" s="72"/>
      <c r="H508" s="79"/>
    </row>
    <row r="509" spans="1:8" x14ac:dyDescent="0.25">
      <c r="A509" s="15" t="s">
        <v>517</v>
      </c>
      <c r="B509" s="72" t="s">
        <v>518</v>
      </c>
      <c r="C509" s="75"/>
      <c r="D509" s="75"/>
      <c r="E509" s="15"/>
      <c r="F509" s="15"/>
      <c r="G509" s="72"/>
      <c r="H509" s="79"/>
    </row>
    <row r="510" spans="1:8" ht="30" x14ac:dyDescent="0.25">
      <c r="A510" s="15" t="s">
        <v>519</v>
      </c>
      <c r="B510" s="72" t="s">
        <v>520</v>
      </c>
      <c r="C510" s="75"/>
      <c r="D510" s="75"/>
      <c r="E510" s="15"/>
      <c r="F510" s="15"/>
      <c r="G510" s="72"/>
      <c r="H510" s="79"/>
    </row>
    <row r="511" spans="1:8" ht="30" x14ac:dyDescent="0.25">
      <c r="E511" s="14" t="s">
        <v>56</v>
      </c>
      <c r="F511" s="14" t="str">
        <f>IF((COUNT(C492:C510)&lt;&gt;COUNT(F492:F510)),"", ROUND(SUM(F492:F510),2))</f>
        <v/>
      </c>
      <c r="G511" s="78" t="str">
        <f>IF((COUNT(C492:C510)&lt;&gt;COUNT(F492:F510)),"Neužpildytos visų objektų kainos", "")</f>
        <v>Neužpildytos visų objektų kainos</v>
      </c>
    </row>
    <row r="512" spans="1:8" ht="30" x14ac:dyDescent="0.25">
      <c r="C512" s="74" t="s">
        <v>57</v>
      </c>
      <c r="D512" s="77"/>
      <c r="E512" s="14" t="s">
        <v>58</v>
      </c>
      <c r="F512" s="14" t="str">
        <f>IF(OR(F511="",D512=""),"", ROUND(PRODUCT(D512,F511)/100,2))</f>
        <v/>
      </c>
      <c r="G512" s="78" t="str">
        <f>IF(D512="", "Nurodykite taikomą PVM dydį", "")</f>
        <v>Nurodykite taikomą PVM dydį</v>
      </c>
    </row>
    <row r="513" spans="1:8" x14ac:dyDescent="0.25">
      <c r="E513" s="14" t="s">
        <v>59</v>
      </c>
      <c r="F513" s="14">
        <f>IF(ISBLANK(F512), "", ROUND(SUM(F511:F512),2))</f>
        <v>0</v>
      </c>
    </row>
    <row r="517" spans="1:8" x14ac:dyDescent="0.25">
      <c r="A517" s="12" t="s">
        <v>521</v>
      </c>
      <c r="B517" s="69" t="s">
        <v>522</v>
      </c>
    </row>
    <row r="519" spans="1:8" x14ac:dyDescent="0.25">
      <c r="A519" s="12" t="s">
        <v>28</v>
      </c>
    </row>
    <row r="520" spans="1:8" ht="60" x14ac:dyDescent="0.25">
      <c r="A520" s="14" t="s">
        <v>29</v>
      </c>
      <c r="B520" s="71" t="s">
        <v>30</v>
      </c>
      <c r="C520" s="74" t="s">
        <v>31</v>
      </c>
      <c r="D520" s="74" t="s">
        <v>32</v>
      </c>
      <c r="E520" s="14" t="s">
        <v>33</v>
      </c>
      <c r="F520" s="14" t="s">
        <v>34</v>
      </c>
      <c r="G520" s="71" t="s">
        <v>35</v>
      </c>
      <c r="H520" s="71" t="s">
        <v>36</v>
      </c>
    </row>
    <row r="521" spans="1:8" x14ac:dyDescent="0.25">
      <c r="A521" s="14" t="s">
        <v>523</v>
      </c>
      <c r="B521" s="71" t="s">
        <v>524</v>
      </c>
      <c r="C521" s="75"/>
      <c r="D521" s="75"/>
      <c r="E521" s="15"/>
      <c r="F521" s="15"/>
      <c r="G521" s="72"/>
      <c r="H521" s="72"/>
    </row>
    <row r="522" spans="1:8" x14ac:dyDescent="0.25">
      <c r="A522" s="15" t="s">
        <v>525</v>
      </c>
      <c r="B522" s="72" t="s">
        <v>524</v>
      </c>
      <c r="C522" s="75">
        <v>100</v>
      </c>
      <c r="D522" s="75" t="s">
        <v>40</v>
      </c>
      <c r="E522" s="16"/>
      <c r="F522" s="15" t="str">
        <f>IF(ISBLANK(E522),"", PRODUCT(C522,E522))</f>
        <v/>
      </c>
      <c r="G522" s="79"/>
      <c r="H522" s="72"/>
    </row>
    <row r="523" spans="1:8" x14ac:dyDescent="0.25">
      <c r="A523" s="15" t="s">
        <v>526</v>
      </c>
      <c r="B523" s="72" t="s">
        <v>524</v>
      </c>
      <c r="C523" s="75"/>
      <c r="D523" s="75"/>
      <c r="E523" s="15"/>
      <c r="F523" s="15"/>
      <c r="G523" s="72"/>
      <c r="H523" s="79"/>
    </row>
    <row r="524" spans="1:8" ht="30" x14ac:dyDescent="0.25">
      <c r="A524" s="15" t="s">
        <v>527</v>
      </c>
      <c r="B524" s="72" t="s">
        <v>528</v>
      </c>
      <c r="C524" s="75"/>
      <c r="D524" s="75"/>
      <c r="E524" s="15"/>
      <c r="F524" s="15"/>
      <c r="G524" s="72"/>
      <c r="H524" s="79"/>
    </row>
    <row r="525" spans="1:8" x14ac:dyDescent="0.25">
      <c r="A525" s="15" t="s">
        <v>529</v>
      </c>
      <c r="B525" s="72" t="s">
        <v>530</v>
      </c>
      <c r="C525" s="75"/>
      <c r="D525" s="75"/>
      <c r="E525" s="15"/>
      <c r="F525" s="15"/>
      <c r="G525" s="72"/>
      <c r="H525" s="79"/>
    </row>
    <row r="526" spans="1:8" ht="60" x14ac:dyDescent="0.25">
      <c r="A526" s="15" t="s">
        <v>531</v>
      </c>
      <c r="B526" s="72" t="s">
        <v>532</v>
      </c>
      <c r="C526" s="75"/>
      <c r="D526" s="75"/>
      <c r="E526" s="15"/>
      <c r="F526" s="15"/>
      <c r="G526" s="72"/>
      <c r="H526" s="79"/>
    </row>
    <row r="527" spans="1:8" ht="45" x14ac:dyDescent="0.25">
      <c r="A527" s="15" t="s">
        <v>533</v>
      </c>
      <c r="B527" s="72" t="s">
        <v>534</v>
      </c>
      <c r="C527" s="75"/>
      <c r="D527" s="75"/>
      <c r="E527" s="15"/>
      <c r="F527" s="15"/>
      <c r="G527" s="72"/>
      <c r="H527" s="79"/>
    </row>
    <row r="528" spans="1:8" x14ac:dyDescent="0.25">
      <c r="A528" s="15" t="s">
        <v>535</v>
      </c>
      <c r="B528" s="72" t="s">
        <v>536</v>
      </c>
      <c r="C528" s="75"/>
      <c r="D528" s="75"/>
      <c r="E528" s="15"/>
      <c r="F528" s="15"/>
      <c r="G528" s="72"/>
      <c r="H528" s="79"/>
    </row>
    <row r="529" spans="1:8" ht="30" x14ac:dyDescent="0.25">
      <c r="E529" s="14" t="s">
        <v>56</v>
      </c>
      <c r="F529" s="14" t="str">
        <f>IF((COUNT(C522:C528)&lt;&gt;COUNT(F522:F528)),"", ROUND(SUM(F522:F528),2))</f>
        <v/>
      </c>
      <c r="G529" s="78" t="str">
        <f>IF((COUNT(C522:C528)&lt;&gt;COUNT(F522:F528)),"Neužpildytos visų objektų kainos", "")</f>
        <v>Neužpildytos visų objektų kainos</v>
      </c>
    </row>
    <row r="530" spans="1:8" ht="30" x14ac:dyDescent="0.25">
      <c r="C530" s="74" t="s">
        <v>57</v>
      </c>
      <c r="D530" s="77"/>
      <c r="E530" s="14" t="s">
        <v>58</v>
      </c>
      <c r="F530" s="14" t="str">
        <f>IF(OR(F529="",D530=""),"", ROUND(PRODUCT(D530,F529)/100,2))</f>
        <v/>
      </c>
      <c r="G530" s="78" t="str">
        <f>IF(D530="", "Nurodykite taikomą PVM dydį", "")</f>
        <v>Nurodykite taikomą PVM dydį</v>
      </c>
    </row>
    <row r="531" spans="1:8" x14ac:dyDescent="0.25">
      <c r="E531" s="14" t="s">
        <v>59</v>
      </c>
      <c r="F531" s="14">
        <f>IF(ISBLANK(F530), "", ROUND(SUM(F529:F530),2))</f>
        <v>0</v>
      </c>
    </row>
    <row r="535" spans="1:8" x14ac:dyDescent="0.25">
      <c r="A535" s="12" t="s">
        <v>537</v>
      </c>
      <c r="B535" s="69" t="s">
        <v>538</v>
      </c>
    </row>
    <row r="537" spans="1:8" x14ac:dyDescent="0.25">
      <c r="A537" s="12" t="s">
        <v>28</v>
      </c>
    </row>
    <row r="538" spans="1:8" ht="60" x14ac:dyDescent="0.25">
      <c r="A538" s="14" t="s">
        <v>29</v>
      </c>
      <c r="B538" s="71" t="s">
        <v>30</v>
      </c>
      <c r="C538" s="74" t="s">
        <v>31</v>
      </c>
      <c r="D538" s="74" t="s">
        <v>32</v>
      </c>
      <c r="E538" s="14" t="s">
        <v>33</v>
      </c>
      <c r="F538" s="14" t="s">
        <v>34</v>
      </c>
      <c r="G538" s="71" t="s">
        <v>35</v>
      </c>
      <c r="H538" s="71" t="s">
        <v>36</v>
      </c>
    </row>
    <row r="539" spans="1:8" x14ac:dyDescent="0.25">
      <c r="A539" s="14" t="s">
        <v>539</v>
      </c>
      <c r="B539" s="71" t="s">
        <v>540</v>
      </c>
      <c r="C539" s="75"/>
      <c r="D539" s="75"/>
      <c r="E539" s="15"/>
      <c r="F539" s="15"/>
      <c r="G539" s="72"/>
      <c r="H539" s="72"/>
    </row>
    <row r="540" spans="1:8" x14ac:dyDescent="0.25">
      <c r="A540" s="15" t="s">
        <v>541</v>
      </c>
      <c r="B540" s="72" t="s">
        <v>540</v>
      </c>
      <c r="C540" s="75">
        <v>20</v>
      </c>
      <c r="D540" s="75" t="s">
        <v>40</v>
      </c>
      <c r="E540" s="16"/>
      <c r="F540" s="15" t="str">
        <f>IF(ISBLANK(E540),"", PRODUCT(C540,E540))</f>
        <v/>
      </c>
      <c r="G540" s="79"/>
      <c r="H540" s="72"/>
    </row>
    <row r="541" spans="1:8" x14ac:dyDescent="0.25">
      <c r="A541" s="15" t="s">
        <v>542</v>
      </c>
      <c r="B541" s="72" t="s">
        <v>540</v>
      </c>
      <c r="C541" s="75"/>
      <c r="D541" s="75"/>
      <c r="E541" s="15"/>
      <c r="F541" s="15"/>
      <c r="G541" s="72"/>
      <c r="H541" s="79"/>
    </row>
    <row r="542" spans="1:8" x14ac:dyDescent="0.25">
      <c r="A542" s="15" t="s">
        <v>543</v>
      </c>
      <c r="B542" s="72" t="s">
        <v>544</v>
      </c>
      <c r="C542" s="75"/>
      <c r="D542" s="75"/>
      <c r="E542" s="15"/>
      <c r="F542" s="15"/>
      <c r="G542" s="72"/>
      <c r="H542" s="79"/>
    </row>
    <row r="543" spans="1:8" x14ac:dyDescent="0.25">
      <c r="A543" s="15" t="s">
        <v>545</v>
      </c>
      <c r="B543" s="72" t="s">
        <v>546</v>
      </c>
      <c r="C543" s="75"/>
      <c r="D543" s="75"/>
      <c r="E543" s="15"/>
      <c r="F543" s="15"/>
      <c r="G543" s="72"/>
      <c r="H543" s="79"/>
    </row>
    <row r="544" spans="1:8" x14ac:dyDescent="0.25">
      <c r="A544" s="15" t="s">
        <v>547</v>
      </c>
      <c r="B544" s="72" t="s">
        <v>548</v>
      </c>
      <c r="C544" s="75"/>
      <c r="D544" s="75"/>
      <c r="E544" s="15"/>
      <c r="F544" s="15"/>
      <c r="G544" s="72"/>
      <c r="H544" s="79"/>
    </row>
    <row r="545" spans="1:8" ht="30" x14ac:dyDescent="0.25">
      <c r="E545" s="14" t="s">
        <v>56</v>
      </c>
      <c r="F545" s="14" t="str">
        <f>IF((COUNT(C540:C544)&lt;&gt;COUNT(F540:F544)),"", ROUND(SUM(F540:F544),2))</f>
        <v/>
      </c>
      <c r="G545" s="78" t="str">
        <f>IF((COUNT(C540:C544)&lt;&gt;COUNT(F540:F544)),"Neužpildytos visų objektų kainos", "")</f>
        <v>Neužpildytos visų objektų kainos</v>
      </c>
    </row>
    <row r="546" spans="1:8" ht="30" x14ac:dyDescent="0.25">
      <c r="C546" s="74" t="s">
        <v>57</v>
      </c>
      <c r="D546" s="77"/>
      <c r="E546" s="14" t="s">
        <v>58</v>
      </c>
      <c r="F546" s="14" t="str">
        <f>IF(OR(F545="",D546=""),"", ROUND(PRODUCT(D546,F545)/100,2))</f>
        <v/>
      </c>
      <c r="G546" s="78" t="str">
        <f>IF(D546="", "Nurodykite taikomą PVM dydį", "")</f>
        <v>Nurodykite taikomą PVM dydį</v>
      </c>
    </row>
    <row r="547" spans="1:8" x14ac:dyDescent="0.25">
      <c r="E547" s="14" t="s">
        <v>59</v>
      </c>
      <c r="F547" s="14">
        <f>IF(ISBLANK(F546), "", ROUND(SUM(F545:F546),2))</f>
        <v>0</v>
      </c>
    </row>
    <row r="551" spans="1:8" x14ac:dyDescent="0.25">
      <c r="A551" s="12" t="s">
        <v>549</v>
      </c>
      <c r="B551" s="69" t="s">
        <v>550</v>
      </c>
    </row>
    <row r="553" spans="1:8" x14ac:dyDescent="0.25">
      <c r="A553" s="12" t="s">
        <v>28</v>
      </c>
    </row>
    <row r="554" spans="1:8" ht="60" x14ac:dyDescent="0.25">
      <c r="A554" s="14" t="s">
        <v>29</v>
      </c>
      <c r="B554" s="71" t="s">
        <v>30</v>
      </c>
      <c r="C554" s="74" t="s">
        <v>31</v>
      </c>
      <c r="D554" s="74" t="s">
        <v>32</v>
      </c>
      <c r="E554" s="14" t="s">
        <v>33</v>
      </c>
      <c r="F554" s="14" t="s">
        <v>34</v>
      </c>
      <c r="G554" s="71" t="s">
        <v>35</v>
      </c>
      <c r="H554" s="71" t="s">
        <v>36</v>
      </c>
    </row>
    <row r="555" spans="1:8" x14ac:dyDescent="0.25">
      <c r="A555" s="14" t="s">
        <v>551</v>
      </c>
      <c r="B555" s="71" t="s">
        <v>552</v>
      </c>
      <c r="C555" s="75"/>
      <c r="D555" s="75"/>
      <c r="E555" s="15"/>
      <c r="F555" s="15"/>
      <c r="G555" s="72"/>
      <c r="H555" s="72"/>
    </row>
    <row r="556" spans="1:8" x14ac:dyDescent="0.25">
      <c r="A556" s="15" t="s">
        <v>553</v>
      </c>
      <c r="B556" s="72" t="s">
        <v>552</v>
      </c>
      <c r="C556" s="75">
        <v>20</v>
      </c>
      <c r="D556" s="75" t="s">
        <v>40</v>
      </c>
      <c r="E556" s="16"/>
      <c r="F556" s="15" t="str">
        <f>IF(ISBLANK(E556),"", PRODUCT(C556,E556))</f>
        <v/>
      </c>
      <c r="G556" s="79"/>
      <c r="H556" s="72"/>
    </row>
    <row r="557" spans="1:8" x14ac:dyDescent="0.25">
      <c r="A557" s="15" t="s">
        <v>554</v>
      </c>
      <c r="B557" s="72" t="s">
        <v>552</v>
      </c>
      <c r="C557" s="75"/>
      <c r="D557" s="75"/>
      <c r="E557" s="15"/>
      <c r="F557" s="15"/>
      <c r="G557" s="72"/>
      <c r="H557" s="79"/>
    </row>
    <row r="558" spans="1:8" x14ac:dyDescent="0.25">
      <c r="A558" s="15" t="s">
        <v>555</v>
      </c>
      <c r="B558" s="72" t="s">
        <v>556</v>
      </c>
      <c r="C558" s="75"/>
      <c r="D558" s="75"/>
      <c r="E558" s="15"/>
      <c r="F558" s="15"/>
      <c r="G558" s="72"/>
      <c r="H558" s="79"/>
    </row>
    <row r="559" spans="1:8" x14ac:dyDescent="0.25">
      <c r="A559" s="15" t="s">
        <v>557</v>
      </c>
      <c r="B559" s="72" t="s">
        <v>558</v>
      </c>
      <c r="C559" s="75"/>
      <c r="D559" s="75"/>
      <c r="E559" s="15"/>
      <c r="F559" s="15"/>
      <c r="G559" s="72"/>
      <c r="H559" s="79"/>
    </row>
    <row r="560" spans="1:8" ht="30" x14ac:dyDescent="0.25">
      <c r="E560" s="14" t="s">
        <v>56</v>
      </c>
      <c r="F560" s="14" t="str">
        <f>IF((COUNT(C556:C559)&lt;&gt;COUNT(F556:F559)),"", ROUND(SUM(F556:F559),2))</f>
        <v/>
      </c>
      <c r="G560" s="78" t="str">
        <f>IF((COUNT(C556:C559)&lt;&gt;COUNT(F556:F559)),"Neužpildytos visų objektų kainos", "")</f>
        <v>Neužpildytos visų objektų kainos</v>
      </c>
    </row>
    <row r="561" spans="1:8" ht="30" x14ac:dyDescent="0.25">
      <c r="C561" s="74" t="s">
        <v>57</v>
      </c>
      <c r="D561" s="77"/>
      <c r="E561" s="14" t="s">
        <v>58</v>
      </c>
      <c r="F561" s="14" t="str">
        <f>IF(OR(F560="",D561=""),"", ROUND(PRODUCT(D561,F560)/100,2))</f>
        <v/>
      </c>
      <c r="G561" s="78" t="str">
        <f>IF(D561="", "Nurodykite taikomą PVM dydį", "")</f>
        <v>Nurodykite taikomą PVM dydį</v>
      </c>
    </row>
    <row r="562" spans="1:8" x14ac:dyDescent="0.25">
      <c r="E562" s="14" t="s">
        <v>59</v>
      </c>
      <c r="F562" s="14">
        <f>IF(ISBLANK(F561), "", ROUND(SUM(F560:F561),2))</f>
        <v>0</v>
      </c>
    </row>
    <row r="566" spans="1:8" x14ac:dyDescent="0.25">
      <c r="A566" s="12" t="s">
        <v>559</v>
      </c>
      <c r="B566" s="69" t="s">
        <v>560</v>
      </c>
    </row>
    <row r="568" spans="1:8" x14ac:dyDescent="0.25">
      <c r="A568" s="12" t="s">
        <v>28</v>
      </c>
    </row>
    <row r="569" spans="1:8" ht="60" x14ac:dyDescent="0.25">
      <c r="A569" s="14" t="s">
        <v>29</v>
      </c>
      <c r="B569" s="71" t="s">
        <v>30</v>
      </c>
      <c r="C569" s="74" t="s">
        <v>31</v>
      </c>
      <c r="D569" s="74" t="s">
        <v>32</v>
      </c>
      <c r="E569" s="14" t="s">
        <v>33</v>
      </c>
      <c r="F569" s="14" t="s">
        <v>34</v>
      </c>
      <c r="G569" s="71" t="s">
        <v>35</v>
      </c>
      <c r="H569" s="71" t="s">
        <v>36</v>
      </c>
    </row>
    <row r="570" spans="1:8" x14ac:dyDescent="0.25">
      <c r="A570" s="14" t="s">
        <v>561</v>
      </c>
      <c r="B570" s="71" t="s">
        <v>562</v>
      </c>
      <c r="C570" s="75"/>
      <c r="D570" s="75"/>
      <c r="E570" s="15"/>
      <c r="F570" s="15"/>
      <c r="G570" s="72"/>
      <c r="H570" s="72"/>
    </row>
    <row r="571" spans="1:8" x14ac:dyDescent="0.25">
      <c r="A571" s="15" t="s">
        <v>563</v>
      </c>
      <c r="B571" s="72" t="s">
        <v>562</v>
      </c>
      <c r="C571" s="75">
        <v>50</v>
      </c>
      <c r="D571" s="75" t="s">
        <v>40</v>
      </c>
      <c r="E571" s="16"/>
      <c r="F571" s="15" t="str">
        <f>IF(ISBLANK(E571),"", PRODUCT(C571,E571))</f>
        <v/>
      </c>
      <c r="G571" s="79"/>
      <c r="H571" s="72"/>
    </row>
    <row r="572" spans="1:8" x14ac:dyDescent="0.25">
      <c r="A572" s="15" t="s">
        <v>564</v>
      </c>
      <c r="B572" s="72" t="s">
        <v>562</v>
      </c>
      <c r="C572" s="75"/>
      <c r="D572" s="75"/>
      <c r="E572" s="15"/>
      <c r="F572" s="15"/>
      <c r="G572" s="72"/>
      <c r="H572" s="79"/>
    </row>
    <row r="573" spans="1:8" x14ac:dyDescent="0.25">
      <c r="A573" s="15" t="s">
        <v>565</v>
      </c>
      <c r="B573" s="72" t="s">
        <v>566</v>
      </c>
      <c r="C573" s="75"/>
      <c r="D573" s="75"/>
      <c r="E573" s="15"/>
      <c r="F573" s="15"/>
      <c r="G573" s="72"/>
      <c r="H573" s="79"/>
    </row>
    <row r="574" spans="1:8" x14ac:dyDescent="0.25">
      <c r="A574" s="15" t="s">
        <v>567</v>
      </c>
      <c r="B574" s="72" t="s">
        <v>568</v>
      </c>
      <c r="C574" s="75"/>
      <c r="D574" s="75"/>
      <c r="E574" s="15"/>
      <c r="F574" s="15"/>
      <c r="G574" s="72"/>
      <c r="H574" s="79"/>
    </row>
    <row r="575" spans="1:8" ht="30" x14ac:dyDescent="0.25">
      <c r="E575" s="14" t="s">
        <v>56</v>
      </c>
      <c r="F575" s="14" t="str">
        <f>IF((COUNT(C571:C574)&lt;&gt;COUNT(F571:F574)),"", ROUND(SUM(F571:F574),2))</f>
        <v/>
      </c>
      <c r="G575" s="78" t="str">
        <f>IF((COUNT(C571:C574)&lt;&gt;COUNT(F571:F574)),"Neužpildytos visų objektų kainos", "")</f>
        <v>Neužpildytos visų objektų kainos</v>
      </c>
    </row>
    <row r="576" spans="1:8" ht="30" x14ac:dyDescent="0.25">
      <c r="C576" s="74" t="s">
        <v>57</v>
      </c>
      <c r="D576" s="77"/>
      <c r="E576" s="14" t="s">
        <v>58</v>
      </c>
      <c r="F576" s="14" t="str">
        <f>IF(OR(F575="",D576=""),"", ROUND(PRODUCT(D576,F575)/100,2))</f>
        <v/>
      </c>
      <c r="G576" s="78" t="str">
        <f>IF(D576="", "Nurodykite taikomą PVM dydį", "")</f>
        <v>Nurodykite taikomą PVM dydį</v>
      </c>
    </row>
    <row r="577" spans="1:8" x14ac:dyDescent="0.25">
      <c r="E577" s="14" t="s">
        <v>59</v>
      </c>
      <c r="F577" s="14">
        <f>IF(ISBLANK(F576), "", ROUND(SUM(F575:F576),2))</f>
        <v>0</v>
      </c>
    </row>
    <row r="581" spans="1:8" x14ac:dyDescent="0.25">
      <c r="A581" s="12" t="s">
        <v>569</v>
      </c>
      <c r="B581" s="69" t="s">
        <v>570</v>
      </c>
    </row>
    <row r="583" spans="1:8" x14ac:dyDescent="0.25">
      <c r="A583" s="12" t="s">
        <v>28</v>
      </c>
    </row>
    <row r="584" spans="1:8" ht="60" x14ac:dyDescent="0.25">
      <c r="A584" s="14" t="s">
        <v>29</v>
      </c>
      <c r="B584" s="71" t="s">
        <v>30</v>
      </c>
      <c r="C584" s="74" t="s">
        <v>31</v>
      </c>
      <c r="D584" s="74" t="s">
        <v>32</v>
      </c>
      <c r="E584" s="14" t="s">
        <v>33</v>
      </c>
      <c r="F584" s="14" t="s">
        <v>34</v>
      </c>
      <c r="G584" s="71" t="s">
        <v>35</v>
      </c>
      <c r="H584" s="71" t="s">
        <v>36</v>
      </c>
    </row>
    <row r="585" spans="1:8" x14ac:dyDescent="0.25">
      <c r="A585" s="14" t="s">
        <v>571</v>
      </c>
      <c r="B585" s="71" t="s">
        <v>572</v>
      </c>
      <c r="C585" s="75"/>
      <c r="D585" s="75"/>
      <c r="E585" s="15"/>
      <c r="F585" s="15"/>
      <c r="G585" s="72"/>
      <c r="H585" s="72"/>
    </row>
    <row r="586" spans="1:8" x14ac:dyDescent="0.25">
      <c r="A586" s="15" t="s">
        <v>573</v>
      </c>
      <c r="B586" s="72" t="s">
        <v>572</v>
      </c>
      <c r="C586" s="75">
        <v>3000</v>
      </c>
      <c r="D586" s="75" t="s">
        <v>40</v>
      </c>
      <c r="E586" s="16"/>
      <c r="F586" s="15" t="str">
        <f>IF(ISBLANK(E586),"", PRODUCT(C586,E586))</f>
        <v/>
      </c>
      <c r="G586" s="79"/>
      <c r="H586" s="72"/>
    </row>
    <row r="587" spans="1:8" x14ac:dyDescent="0.25">
      <c r="A587" s="15" t="s">
        <v>574</v>
      </c>
      <c r="B587" s="72" t="s">
        <v>572</v>
      </c>
      <c r="C587" s="75"/>
      <c r="D587" s="75"/>
      <c r="E587" s="15"/>
      <c r="F587" s="15"/>
      <c r="G587" s="72"/>
      <c r="H587" s="79"/>
    </row>
    <row r="588" spans="1:8" x14ac:dyDescent="0.25">
      <c r="A588" s="15" t="s">
        <v>575</v>
      </c>
      <c r="B588" s="72" t="s">
        <v>576</v>
      </c>
      <c r="C588" s="75"/>
      <c r="D588" s="75"/>
      <c r="E588" s="15"/>
      <c r="F588" s="15"/>
      <c r="G588" s="72"/>
      <c r="H588" s="79"/>
    </row>
    <row r="589" spans="1:8" x14ac:dyDescent="0.25">
      <c r="A589" s="15" t="s">
        <v>577</v>
      </c>
      <c r="B589" s="72" t="s">
        <v>578</v>
      </c>
      <c r="C589" s="75"/>
      <c r="D589" s="75"/>
      <c r="E589" s="15"/>
      <c r="F589" s="15"/>
      <c r="G589" s="72"/>
      <c r="H589" s="79"/>
    </row>
    <row r="590" spans="1:8" x14ac:dyDescent="0.25">
      <c r="A590" s="15" t="s">
        <v>579</v>
      </c>
      <c r="B590" s="72" t="s">
        <v>580</v>
      </c>
      <c r="C590" s="75"/>
      <c r="D590" s="75"/>
      <c r="E590" s="15"/>
      <c r="F590" s="15"/>
      <c r="G590" s="72"/>
      <c r="H590" s="79"/>
    </row>
    <row r="591" spans="1:8" ht="30" x14ac:dyDescent="0.25">
      <c r="E591" s="14" t="s">
        <v>56</v>
      </c>
      <c r="F591" s="14" t="str">
        <f>IF((COUNT(C586:C590)&lt;&gt;COUNT(F586:F590)),"", ROUND(SUM(F586:F590),2))</f>
        <v/>
      </c>
      <c r="G591" s="78" t="str">
        <f>IF((COUNT(C586:C590)&lt;&gt;COUNT(F586:F590)),"Neužpildytos visų objektų kainos", "")</f>
        <v>Neužpildytos visų objektų kainos</v>
      </c>
    </row>
    <row r="592" spans="1:8" ht="30" x14ac:dyDescent="0.25">
      <c r="C592" s="74" t="s">
        <v>57</v>
      </c>
      <c r="D592" s="77"/>
      <c r="E592" s="14" t="s">
        <v>58</v>
      </c>
      <c r="F592" s="14" t="str">
        <f>IF(OR(F591="",D592=""),"", ROUND(PRODUCT(D592,F591)/100,2))</f>
        <v/>
      </c>
      <c r="G592" s="78" t="str">
        <f>IF(D592="", "Nurodykite taikomą PVM dydį", "")</f>
        <v>Nurodykite taikomą PVM dydį</v>
      </c>
    </row>
    <row r="593" spans="1:8" x14ac:dyDescent="0.25">
      <c r="E593" s="14" t="s">
        <v>59</v>
      </c>
      <c r="F593" s="14">
        <f>IF(ISBLANK(F592), "", ROUND(SUM(F591:F592),2))</f>
        <v>0</v>
      </c>
    </row>
    <row r="597" spans="1:8" x14ac:dyDescent="0.25">
      <c r="A597" s="12" t="s">
        <v>581</v>
      </c>
      <c r="B597" s="69" t="s">
        <v>582</v>
      </c>
    </row>
    <row r="599" spans="1:8" x14ac:dyDescent="0.25">
      <c r="A599" s="12" t="s">
        <v>28</v>
      </c>
    </row>
    <row r="600" spans="1:8" ht="60" x14ac:dyDescent="0.25">
      <c r="A600" s="14" t="s">
        <v>29</v>
      </c>
      <c r="B600" s="71" t="s">
        <v>30</v>
      </c>
      <c r="C600" s="74" t="s">
        <v>31</v>
      </c>
      <c r="D600" s="74" t="s">
        <v>32</v>
      </c>
      <c r="E600" s="14" t="s">
        <v>33</v>
      </c>
      <c r="F600" s="14" t="s">
        <v>34</v>
      </c>
      <c r="G600" s="71" t="s">
        <v>35</v>
      </c>
      <c r="H600" s="71" t="s">
        <v>36</v>
      </c>
    </row>
    <row r="601" spans="1:8" x14ac:dyDescent="0.25">
      <c r="A601" s="14" t="s">
        <v>583</v>
      </c>
      <c r="B601" s="71" t="s">
        <v>584</v>
      </c>
      <c r="C601" s="75"/>
      <c r="D601" s="75"/>
      <c r="E601" s="15"/>
      <c r="F601" s="15"/>
      <c r="G601" s="72"/>
      <c r="H601" s="72"/>
    </row>
    <row r="602" spans="1:8" x14ac:dyDescent="0.25">
      <c r="A602" s="15" t="s">
        <v>585</v>
      </c>
      <c r="B602" s="72" t="s">
        <v>584</v>
      </c>
      <c r="C602" s="75">
        <v>20</v>
      </c>
      <c r="D602" s="75" t="s">
        <v>40</v>
      </c>
      <c r="E602" s="16"/>
      <c r="F602" s="15" t="str">
        <f>IF(ISBLANK(E602),"", PRODUCT(C602,E602))</f>
        <v/>
      </c>
      <c r="G602" s="79"/>
      <c r="H602" s="72"/>
    </row>
    <row r="603" spans="1:8" x14ac:dyDescent="0.25">
      <c r="A603" s="15" t="s">
        <v>586</v>
      </c>
      <c r="B603" s="72" t="s">
        <v>584</v>
      </c>
      <c r="C603" s="75"/>
      <c r="D603" s="75"/>
      <c r="E603" s="15"/>
      <c r="F603" s="15"/>
      <c r="G603" s="72"/>
      <c r="H603" s="79"/>
    </row>
    <row r="604" spans="1:8" x14ac:dyDescent="0.25">
      <c r="A604" s="15" t="s">
        <v>587</v>
      </c>
      <c r="B604" s="72" t="s">
        <v>588</v>
      </c>
      <c r="C604" s="75"/>
      <c r="D604" s="75"/>
      <c r="E604" s="15"/>
      <c r="F604" s="15"/>
      <c r="G604" s="72"/>
      <c r="H604" s="79"/>
    </row>
    <row r="605" spans="1:8" x14ac:dyDescent="0.25">
      <c r="A605" s="15" t="s">
        <v>589</v>
      </c>
      <c r="B605" s="72" t="s">
        <v>590</v>
      </c>
      <c r="C605" s="75"/>
      <c r="D605" s="75"/>
      <c r="E605" s="15"/>
      <c r="F605" s="15"/>
      <c r="G605" s="72"/>
      <c r="H605" s="79"/>
    </row>
    <row r="606" spans="1:8" x14ac:dyDescent="0.25">
      <c r="A606" s="15" t="s">
        <v>591</v>
      </c>
      <c r="B606" s="72" t="s">
        <v>592</v>
      </c>
      <c r="C606" s="75"/>
      <c r="D606" s="75"/>
      <c r="E606" s="15"/>
      <c r="F606" s="15"/>
      <c r="G606" s="72"/>
      <c r="H606" s="79"/>
    </row>
    <row r="607" spans="1:8" x14ac:dyDescent="0.25">
      <c r="A607" s="15" t="s">
        <v>593</v>
      </c>
      <c r="B607" s="72" t="s">
        <v>594</v>
      </c>
      <c r="C607" s="75"/>
      <c r="D607" s="75"/>
      <c r="E607" s="15"/>
      <c r="F607" s="15"/>
      <c r="G607" s="72"/>
      <c r="H607" s="79"/>
    </row>
    <row r="608" spans="1:8" ht="30" x14ac:dyDescent="0.25">
      <c r="E608" s="14" t="s">
        <v>56</v>
      </c>
      <c r="F608" s="14" t="str">
        <f>IF((COUNT(C602:C607)&lt;&gt;COUNT(F602:F607)),"", ROUND(SUM(F602:F607),2))</f>
        <v/>
      </c>
      <c r="G608" s="78" t="str">
        <f>IF((COUNT(C602:C607)&lt;&gt;COUNT(F602:F607)),"Neužpildytos visų objektų kainos", "")</f>
        <v>Neužpildytos visų objektų kainos</v>
      </c>
    </row>
    <row r="609" spans="1:8" ht="30" x14ac:dyDescent="0.25">
      <c r="C609" s="74" t="s">
        <v>57</v>
      </c>
      <c r="D609" s="77"/>
      <c r="E609" s="14" t="s">
        <v>58</v>
      </c>
      <c r="F609" s="14" t="str">
        <f>IF(OR(F608="",D609=""),"", ROUND(PRODUCT(D609,F608)/100,2))</f>
        <v/>
      </c>
      <c r="G609" s="78" t="str">
        <f>IF(D609="", "Nurodykite taikomą PVM dydį", "")</f>
        <v>Nurodykite taikomą PVM dydį</v>
      </c>
    </row>
    <row r="610" spans="1:8" x14ac:dyDescent="0.25">
      <c r="E610" s="14" t="s">
        <v>59</v>
      </c>
      <c r="F610" s="14">
        <f>IF(ISBLANK(F609), "", ROUND(SUM(F608:F609),2))</f>
        <v>0</v>
      </c>
    </row>
    <row r="614" spans="1:8" x14ac:dyDescent="0.25">
      <c r="A614" s="12" t="s">
        <v>595</v>
      </c>
      <c r="B614" s="69" t="s">
        <v>596</v>
      </c>
    </row>
    <row r="616" spans="1:8" x14ac:dyDescent="0.25">
      <c r="A616" s="12" t="s">
        <v>28</v>
      </c>
    </row>
    <row r="617" spans="1:8" ht="60" x14ac:dyDescent="0.25">
      <c r="A617" s="14" t="s">
        <v>29</v>
      </c>
      <c r="B617" s="71" t="s">
        <v>30</v>
      </c>
      <c r="C617" s="74" t="s">
        <v>31</v>
      </c>
      <c r="D617" s="74" t="s">
        <v>32</v>
      </c>
      <c r="E617" s="14" t="s">
        <v>33</v>
      </c>
      <c r="F617" s="14" t="s">
        <v>34</v>
      </c>
      <c r="G617" s="71" t="s">
        <v>35</v>
      </c>
      <c r="H617" s="71" t="s">
        <v>36</v>
      </c>
    </row>
    <row r="618" spans="1:8" x14ac:dyDescent="0.25">
      <c r="A618" s="14" t="s">
        <v>597</v>
      </c>
      <c r="B618" s="71" t="s">
        <v>598</v>
      </c>
      <c r="C618" s="75"/>
      <c r="D618" s="75"/>
      <c r="E618" s="15"/>
      <c r="F618" s="15"/>
      <c r="G618" s="72"/>
      <c r="H618" s="72"/>
    </row>
    <row r="619" spans="1:8" x14ac:dyDescent="0.25">
      <c r="A619" s="15" t="s">
        <v>599</v>
      </c>
      <c r="B619" s="72" t="s">
        <v>598</v>
      </c>
      <c r="C619" s="75">
        <v>10</v>
      </c>
      <c r="D619" s="75" t="s">
        <v>40</v>
      </c>
      <c r="E619" s="16"/>
      <c r="F619" s="15" t="str">
        <f>IF(ISBLANK(E619),"", PRODUCT(C619,E619))</f>
        <v/>
      </c>
      <c r="G619" s="79"/>
      <c r="H619" s="72"/>
    </row>
    <row r="620" spans="1:8" x14ac:dyDescent="0.25">
      <c r="A620" s="15" t="s">
        <v>600</v>
      </c>
      <c r="B620" s="72" t="s">
        <v>598</v>
      </c>
      <c r="C620" s="75"/>
      <c r="D620" s="75"/>
      <c r="E620" s="15"/>
      <c r="F620" s="15"/>
      <c r="G620" s="72"/>
      <c r="H620" s="79"/>
    </row>
    <row r="621" spans="1:8" x14ac:dyDescent="0.25">
      <c r="A621" s="15" t="s">
        <v>601</v>
      </c>
      <c r="B621" s="72" t="s">
        <v>602</v>
      </c>
      <c r="C621" s="75"/>
      <c r="D621" s="75"/>
      <c r="E621" s="15"/>
      <c r="F621" s="15"/>
      <c r="G621" s="72"/>
      <c r="H621" s="79"/>
    </row>
    <row r="622" spans="1:8" x14ac:dyDescent="0.25">
      <c r="A622" s="15" t="s">
        <v>603</v>
      </c>
      <c r="B622" s="72" t="s">
        <v>558</v>
      </c>
      <c r="C622" s="75"/>
      <c r="D622" s="75"/>
      <c r="E622" s="15"/>
      <c r="F622" s="15"/>
      <c r="G622" s="72"/>
      <c r="H622" s="79"/>
    </row>
    <row r="623" spans="1:8" ht="30" x14ac:dyDescent="0.25">
      <c r="E623" s="14" t="s">
        <v>56</v>
      </c>
      <c r="F623" s="14" t="str">
        <f>IF((COUNT(C619:C622)&lt;&gt;COUNT(F619:F622)),"", ROUND(SUM(F619:F622),2))</f>
        <v/>
      </c>
      <c r="G623" s="78" t="str">
        <f>IF((COUNT(C619:C622)&lt;&gt;COUNT(F619:F622)),"Neužpildytos visų objektų kainos", "")</f>
        <v>Neužpildytos visų objektų kainos</v>
      </c>
    </row>
    <row r="624" spans="1:8" ht="30" x14ac:dyDescent="0.25">
      <c r="C624" s="74" t="s">
        <v>57</v>
      </c>
      <c r="D624" s="77"/>
      <c r="E624" s="14" t="s">
        <v>58</v>
      </c>
      <c r="F624" s="14" t="str">
        <f>IF(OR(F623="",D624=""),"", ROUND(PRODUCT(D624,F623)/100,2))</f>
        <v/>
      </c>
      <c r="G624" s="78" t="str">
        <f>IF(D624="", "Nurodykite taikomą PVM dydį", "")</f>
        <v>Nurodykite taikomą PVM dydį</v>
      </c>
    </row>
    <row r="625" spans="1:8" x14ac:dyDescent="0.25">
      <c r="E625" s="14" t="s">
        <v>59</v>
      </c>
      <c r="F625" s="14">
        <f>IF(ISBLANK(F624), "", ROUND(SUM(F623:F624),2))</f>
        <v>0</v>
      </c>
    </row>
    <row r="629" spans="1:8" x14ac:dyDescent="0.25">
      <c r="A629" s="12" t="s">
        <v>604</v>
      </c>
      <c r="B629" s="69" t="s">
        <v>605</v>
      </c>
    </row>
    <row r="631" spans="1:8" x14ac:dyDescent="0.25">
      <c r="A631" s="12" t="s">
        <v>28</v>
      </c>
    </row>
    <row r="632" spans="1:8" ht="60" x14ac:dyDescent="0.25">
      <c r="A632" s="14" t="s">
        <v>29</v>
      </c>
      <c r="B632" s="71" t="s">
        <v>30</v>
      </c>
      <c r="C632" s="74" t="s">
        <v>31</v>
      </c>
      <c r="D632" s="74" t="s">
        <v>32</v>
      </c>
      <c r="E632" s="14" t="s">
        <v>33</v>
      </c>
      <c r="F632" s="14" t="s">
        <v>34</v>
      </c>
      <c r="G632" s="71" t="s">
        <v>35</v>
      </c>
      <c r="H632" s="71" t="s">
        <v>36</v>
      </c>
    </row>
    <row r="633" spans="1:8" x14ac:dyDescent="0.25">
      <c r="A633" s="14" t="s">
        <v>606</v>
      </c>
      <c r="B633" s="71" t="s">
        <v>607</v>
      </c>
      <c r="C633" s="75"/>
      <c r="D633" s="75"/>
      <c r="E633" s="15"/>
      <c r="F633" s="15"/>
      <c r="G633" s="72"/>
      <c r="H633" s="72"/>
    </row>
    <row r="634" spans="1:8" x14ac:dyDescent="0.25">
      <c r="A634" s="15" t="s">
        <v>608</v>
      </c>
      <c r="B634" s="72" t="s">
        <v>607</v>
      </c>
      <c r="C634" s="75">
        <v>150</v>
      </c>
      <c r="D634" s="75" t="s">
        <v>40</v>
      </c>
      <c r="E634" s="16"/>
      <c r="F634" s="15" t="str">
        <f>IF(ISBLANK(E634),"", PRODUCT(C634,E634))</f>
        <v/>
      </c>
      <c r="G634" s="79"/>
      <c r="H634" s="72"/>
    </row>
    <row r="635" spans="1:8" x14ac:dyDescent="0.25">
      <c r="A635" s="15" t="s">
        <v>609</v>
      </c>
      <c r="B635" s="72" t="s">
        <v>607</v>
      </c>
      <c r="C635" s="75"/>
      <c r="D635" s="75"/>
      <c r="E635" s="15"/>
      <c r="F635" s="15"/>
      <c r="G635" s="72"/>
      <c r="H635" s="79"/>
    </row>
    <row r="636" spans="1:8" x14ac:dyDescent="0.25">
      <c r="A636" s="15" t="s">
        <v>610</v>
      </c>
      <c r="B636" s="72" t="s">
        <v>611</v>
      </c>
      <c r="C636" s="75"/>
      <c r="D636" s="75"/>
      <c r="E636" s="15"/>
      <c r="F636" s="15"/>
      <c r="G636" s="72"/>
      <c r="H636" s="79"/>
    </row>
    <row r="637" spans="1:8" x14ac:dyDescent="0.25">
      <c r="A637" s="15" t="s">
        <v>612</v>
      </c>
      <c r="B637" s="72" t="s">
        <v>613</v>
      </c>
      <c r="C637" s="75"/>
      <c r="D637" s="75"/>
      <c r="E637" s="15"/>
      <c r="F637" s="15"/>
      <c r="G637" s="72"/>
      <c r="H637" s="79"/>
    </row>
    <row r="638" spans="1:8" ht="30" x14ac:dyDescent="0.25">
      <c r="E638" s="14" t="s">
        <v>56</v>
      </c>
      <c r="F638" s="14" t="str">
        <f>IF((COUNT(C634:C637)&lt;&gt;COUNT(F634:F637)),"", ROUND(SUM(F634:F637),2))</f>
        <v/>
      </c>
      <c r="G638" s="78" t="str">
        <f>IF((COUNT(C634:C637)&lt;&gt;COUNT(F634:F637)),"Neužpildytos visų objektų kainos", "")</f>
        <v>Neužpildytos visų objektų kainos</v>
      </c>
    </row>
    <row r="639" spans="1:8" ht="30" x14ac:dyDescent="0.25">
      <c r="C639" s="74" t="s">
        <v>57</v>
      </c>
      <c r="D639" s="77"/>
      <c r="E639" s="14" t="s">
        <v>58</v>
      </c>
      <c r="F639" s="14" t="str">
        <f>IF(OR(F638="",D639=""),"", ROUND(PRODUCT(D639,F638)/100,2))</f>
        <v/>
      </c>
      <c r="G639" s="78" t="str">
        <f>IF(D639="", "Nurodykite taikomą PVM dydį", "")</f>
        <v>Nurodykite taikomą PVM dydį</v>
      </c>
    </row>
    <row r="640" spans="1:8" x14ac:dyDescent="0.25">
      <c r="E640" s="14" t="s">
        <v>59</v>
      </c>
      <c r="F640" s="14">
        <f>IF(ISBLANK(F639), "", ROUND(SUM(F638:F639),2))</f>
        <v>0</v>
      </c>
    </row>
    <row r="644" spans="1:8" x14ac:dyDescent="0.25">
      <c r="A644" s="12" t="s">
        <v>614</v>
      </c>
      <c r="B644" s="69" t="s">
        <v>615</v>
      </c>
    </row>
    <row r="646" spans="1:8" x14ac:dyDescent="0.25">
      <c r="A646" s="12" t="s">
        <v>28</v>
      </c>
    </row>
    <row r="647" spans="1:8" ht="60" x14ac:dyDescent="0.25">
      <c r="A647" s="14" t="s">
        <v>29</v>
      </c>
      <c r="B647" s="71" t="s">
        <v>30</v>
      </c>
      <c r="C647" s="74" t="s">
        <v>31</v>
      </c>
      <c r="D647" s="74" t="s">
        <v>32</v>
      </c>
      <c r="E647" s="14" t="s">
        <v>33</v>
      </c>
      <c r="F647" s="14" t="s">
        <v>34</v>
      </c>
      <c r="G647" s="71" t="s">
        <v>35</v>
      </c>
      <c r="H647" s="71" t="s">
        <v>36</v>
      </c>
    </row>
    <row r="648" spans="1:8" x14ac:dyDescent="0.25">
      <c r="A648" s="14" t="s">
        <v>616</v>
      </c>
      <c r="B648" s="71" t="s">
        <v>617</v>
      </c>
      <c r="C648" s="75"/>
      <c r="D648" s="75"/>
      <c r="E648" s="15"/>
      <c r="F648" s="15"/>
      <c r="G648" s="72"/>
      <c r="H648" s="72"/>
    </row>
    <row r="649" spans="1:8" x14ac:dyDescent="0.25">
      <c r="A649" s="15" t="s">
        <v>618</v>
      </c>
      <c r="B649" s="72" t="s">
        <v>617</v>
      </c>
      <c r="C649" s="75">
        <v>10</v>
      </c>
      <c r="D649" s="75" t="s">
        <v>40</v>
      </c>
      <c r="E649" s="16"/>
      <c r="F649" s="15" t="str">
        <f>IF(ISBLANK(E649),"", PRODUCT(C649,E649))</f>
        <v/>
      </c>
      <c r="G649" s="79"/>
      <c r="H649" s="72"/>
    </row>
    <row r="650" spans="1:8" x14ac:dyDescent="0.25">
      <c r="A650" s="15" t="s">
        <v>619</v>
      </c>
      <c r="B650" s="72" t="s">
        <v>617</v>
      </c>
      <c r="C650" s="75"/>
      <c r="D650" s="75"/>
      <c r="E650" s="15"/>
      <c r="F650" s="15"/>
      <c r="G650" s="72"/>
      <c r="H650" s="79"/>
    </row>
    <row r="651" spans="1:8" x14ac:dyDescent="0.25">
      <c r="A651" s="15" t="s">
        <v>620</v>
      </c>
      <c r="B651" s="72" t="s">
        <v>621</v>
      </c>
      <c r="C651" s="75"/>
      <c r="D651" s="75"/>
      <c r="E651" s="15"/>
      <c r="F651" s="15"/>
      <c r="G651" s="72"/>
      <c r="H651" s="79"/>
    </row>
    <row r="652" spans="1:8" x14ac:dyDescent="0.25">
      <c r="A652" s="15" t="s">
        <v>622</v>
      </c>
      <c r="B652" s="72" t="s">
        <v>623</v>
      </c>
      <c r="C652" s="75"/>
      <c r="D652" s="75"/>
      <c r="E652" s="15"/>
      <c r="F652" s="15"/>
      <c r="G652" s="72"/>
      <c r="H652" s="79"/>
    </row>
    <row r="653" spans="1:8" x14ac:dyDescent="0.25">
      <c r="A653" s="15" t="s">
        <v>624</v>
      </c>
      <c r="B653" s="72" t="s">
        <v>625</v>
      </c>
      <c r="C653" s="75"/>
      <c r="D653" s="75"/>
      <c r="E653" s="15"/>
      <c r="F653" s="15"/>
      <c r="G653" s="72"/>
      <c r="H653" s="79"/>
    </row>
    <row r="654" spans="1:8" ht="30" x14ac:dyDescent="0.25">
      <c r="E654" s="14" t="s">
        <v>56</v>
      </c>
      <c r="F654" s="14" t="str">
        <f>IF((COUNT(C649:C653)&lt;&gt;COUNT(F649:F653)),"", ROUND(SUM(F649:F653),2))</f>
        <v/>
      </c>
      <c r="G654" s="78" t="str">
        <f>IF((COUNT(C649:C653)&lt;&gt;COUNT(F649:F653)),"Neužpildytos visų objektų kainos", "")</f>
        <v>Neužpildytos visų objektų kainos</v>
      </c>
    </row>
    <row r="655" spans="1:8" ht="30" x14ac:dyDescent="0.25">
      <c r="C655" s="74" t="s">
        <v>57</v>
      </c>
      <c r="D655" s="77"/>
      <c r="E655" s="14" t="s">
        <v>58</v>
      </c>
      <c r="F655" s="14" t="str">
        <f>IF(OR(F654="",D655=""),"", ROUND(PRODUCT(D655,F654)/100,2))</f>
        <v/>
      </c>
      <c r="G655" s="78" t="str">
        <f>IF(D655="", "Nurodykite taikomą PVM dydį", "")</f>
        <v>Nurodykite taikomą PVM dydį</v>
      </c>
    </row>
    <row r="656" spans="1:8" x14ac:dyDescent="0.25">
      <c r="E656" s="14" t="s">
        <v>59</v>
      </c>
      <c r="F656" s="14">
        <f>IF(ISBLANK(F655), "", ROUND(SUM(F654:F655),2))</f>
        <v>0</v>
      </c>
    </row>
    <row r="660" spans="1:8" x14ac:dyDescent="0.25">
      <c r="A660" s="12" t="s">
        <v>626</v>
      </c>
      <c r="B660" s="69" t="s">
        <v>627</v>
      </c>
    </row>
    <row r="662" spans="1:8" x14ac:dyDescent="0.25">
      <c r="A662" s="12" t="s">
        <v>28</v>
      </c>
    </row>
    <row r="663" spans="1:8" ht="60" x14ac:dyDescent="0.25">
      <c r="A663" s="14" t="s">
        <v>29</v>
      </c>
      <c r="B663" s="71" t="s">
        <v>30</v>
      </c>
      <c r="C663" s="74" t="s">
        <v>31</v>
      </c>
      <c r="D663" s="74" t="s">
        <v>32</v>
      </c>
      <c r="E663" s="14" t="s">
        <v>33</v>
      </c>
      <c r="F663" s="14" t="s">
        <v>34</v>
      </c>
      <c r="G663" s="71" t="s">
        <v>35</v>
      </c>
      <c r="H663" s="71" t="s">
        <v>36</v>
      </c>
    </row>
    <row r="664" spans="1:8" x14ac:dyDescent="0.25">
      <c r="A664" s="14" t="s">
        <v>628</v>
      </c>
      <c r="B664" s="71" t="s">
        <v>629</v>
      </c>
      <c r="C664" s="75"/>
      <c r="D664" s="75"/>
      <c r="E664" s="15"/>
      <c r="F664" s="15"/>
      <c r="G664" s="72"/>
      <c r="H664" s="72"/>
    </row>
    <row r="665" spans="1:8" x14ac:dyDescent="0.25">
      <c r="A665" s="15" t="s">
        <v>630</v>
      </c>
      <c r="B665" s="72" t="s">
        <v>629</v>
      </c>
      <c r="C665" s="75">
        <v>10</v>
      </c>
      <c r="D665" s="75" t="s">
        <v>40</v>
      </c>
      <c r="E665" s="16"/>
      <c r="F665" s="15" t="str">
        <f>IF(ISBLANK(E665),"", PRODUCT(C665,E665))</f>
        <v/>
      </c>
      <c r="G665" s="79"/>
      <c r="H665" s="72"/>
    </row>
    <row r="666" spans="1:8" x14ac:dyDescent="0.25">
      <c r="A666" s="15" t="s">
        <v>631</v>
      </c>
      <c r="B666" s="72" t="s">
        <v>629</v>
      </c>
      <c r="C666" s="75"/>
      <c r="D666" s="75"/>
      <c r="E666" s="15"/>
      <c r="F666" s="15"/>
      <c r="G666" s="72"/>
      <c r="H666" s="79"/>
    </row>
    <row r="667" spans="1:8" x14ac:dyDescent="0.25">
      <c r="A667" s="15" t="s">
        <v>632</v>
      </c>
      <c r="B667" s="72" t="s">
        <v>623</v>
      </c>
      <c r="C667" s="75"/>
      <c r="D667" s="75"/>
      <c r="E667" s="15"/>
      <c r="F667" s="15"/>
      <c r="G667" s="72"/>
      <c r="H667" s="79"/>
    </row>
    <row r="668" spans="1:8" x14ac:dyDescent="0.25">
      <c r="A668" s="15" t="s">
        <v>633</v>
      </c>
      <c r="B668" s="72" t="s">
        <v>634</v>
      </c>
      <c r="C668" s="75"/>
      <c r="D668" s="75"/>
      <c r="E668" s="15"/>
      <c r="F668" s="15"/>
      <c r="G668" s="72"/>
      <c r="H668" s="79"/>
    </row>
    <row r="669" spans="1:8" ht="30" x14ac:dyDescent="0.25">
      <c r="E669" s="14" t="s">
        <v>56</v>
      </c>
      <c r="F669" s="14" t="str">
        <f>IF((COUNT(C665:C668)&lt;&gt;COUNT(F665:F668)),"", ROUND(SUM(F665:F668),2))</f>
        <v/>
      </c>
      <c r="G669" s="78" t="str">
        <f>IF((COUNT(C665:C668)&lt;&gt;COUNT(F665:F668)),"Neužpildytos visų objektų kainos", "")</f>
        <v>Neužpildytos visų objektų kainos</v>
      </c>
    </row>
    <row r="670" spans="1:8" ht="30" x14ac:dyDescent="0.25">
      <c r="C670" s="74" t="s">
        <v>57</v>
      </c>
      <c r="D670" s="77"/>
      <c r="E670" s="14" t="s">
        <v>58</v>
      </c>
      <c r="F670" s="14" t="str">
        <f>IF(OR(F669="",D670=""),"", ROUND(PRODUCT(D670,F669)/100,2))</f>
        <v/>
      </c>
      <c r="G670" s="78" t="str">
        <f>IF(D670="", "Nurodykite taikomą PVM dydį", "")</f>
        <v>Nurodykite taikomą PVM dydį</v>
      </c>
    </row>
    <row r="671" spans="1:8" x14ac:dyDescent="0.25">
      <c r="E671" s="14" t="s">
        <v>59</v>
      </c>
      <c r="F671" s="14">
        <f>IF(ISBLANK(F670), "", ROUND(SUM(F669:F670),2))</f>
        <v>0</v>
      </c>
    </row>
    <row r="675" spans="1:8" x14ac:dyDescent="0.25">
      <c r="A675" s="12" t="s">
        <v>635</v>
      </c>
      <c r="B675" s="69" t="s">
        <v>636</v>
      </c>
    </row>
    <row r="677" spans="1:8" x14ac:dyDescent="0.25">
      <c r="A677" s="12" t="s">
        <v>28</v>
      </c>
    </row>
    <row r="678" spans="1:8" ht="60" x14ac:dyDescent="0.25">
      <c r="A678" s="14" t="s">
        <v>29</v>
      </c>
      <c r="B678" s="71" t="s">
        <v>30</v>
      </c>
      <c r="C678" s="74" t="s">
        <v>31</v>
      </c>
      <c r="D678" s="74" t="s">
        <v>32</v>
      </c>
      <c r="E678" s="14" t="s">
        <v>33</v>
      </c>
      <c r="F678" s="14" t="s">
        <v>34</v>
      </c>
      <c r="G678" s="71" t="s">
        <v>35</v>
      </c>
      <c r="H678" s="71" t="s">
        <v>36</v>
      </c>
    </row>
    <row r="679" spans="1:8" x14ac:dyDescent="0.25">
      <c r="A679" s="14" t="s">
        <v>637</v>
      </c>
      <c r="B679" s="71" t="s">
        <v>638</v>
      </c>
      <c r="C679" s="75"/>
      <c r="D679" s="75"/>
      <c r="E679" s="15"/>
      <c r="F679" s="15"/>
      <c r="G679" s="72"/>
      <c r="H679" s="72"/>
    </row>
    <row r="680" spans="1:8" x14ac:dyDescent="0.25">
      <c r="A680" s="15" t="s">
        <v>639</v>
      </c>
      <c r="B680" s="72" t="s">
        <v>638</v>
      </c>
      <c r="C680" s="75">
        <v>10</v>
      </c>
      <c r="D680" s="75" t="s">
        <v>40</v>
      </c>
      <c r="E680" s="16"/>
      <c r="F680" s="15" t="str">
        <f>IF(ISBLANK(E680),"", PRODUCT(C680,E680))</f>
        <v/>
      </c>
      <c r="G680" s="79"/>
      <c r="H680" s="72"/>
    </row>
    <row r="681" spans="1:8" x14ac:dyDescent="0.25">
      <c r="A681" s="15" t="s">
        <v>640</v>
      </c>
      <c r="B681" s="72" t="s">
        <v>638</v>
      </c>
      <c r="C681" s="75"/>
      <c r="D681" s="75"/>
      <c r="E681" s="15"/>
      <c r="F681" s="15"/>
      <c r="G681" s="72"/>
      <c r="H681" s="79"/>
    </row>
    <row r="682" spans="1:8" x14ac:dyDescent="0.25">
      <c r="A682" s="15" t="s">
        <v>641</v>
      </c>
      <c r="B682" s="72" t="s">
        <v>592</v>
      </c>
      <c r="C682" s="75"/>
      <c r="D682" s="75"/>
      <c r="E682" s="15"/>
      <c r="F682" s="15"/>
      <c r="G682" s="72"/>
      <c r="H682" s="79"/>
    </row>
    <row r="683" spans="1:8" x14ac:dyDescent="0.25">
      <c r="A683" s="15" t="s">
        <v>642</v>
      </c>
      <c r="B683" s="72" t="s">
        <v>643</v>
      </c>
      <c r="C683" s="75"/>
      <c r="D683" s="75"/>
      <c r="E683" s="15"/>
      <c r="F683" s="15"/>
      <c r="G683" s="72"/>
      <c r="H683" s="79"/>
    </row>
    <row r="684" spans="1:8" x14ac:dyDescent="0.25">
      <c r="A684" s="15" t="s">
        <v>644</v>
      </c>
      <c r="B684" s="72" t="s">
        <v>645</v>
      </c>
      <c r="C684" s="75"/>
      <c r="D684" s="75"/>
      <c r="E684" s="15"/>
      <c r="F684" s="15"/>
      <c r="G684" s="72"/>
      <c r="H684" s="79"/>
    </row>
    <row r="685" spans="1:8" ht="30" x14ac:dyDescent="0.25">
      <c r="E685" s="14" t="s">
        <v>56</v>
      </c>
      <c r="F685" s="14" t="str">
        <f>IF((COUNT(C680:C684)&lt;&gt;COUNT(F680:F684)),"", ROUND(SUM(F680:F684),2))</f>
        <v/>
      </c>
      <c r="G685" s="78" t="str">
        <f>IF((COUNT(C680:C684)&lt;&gt;COUNT(F680:F684)),"Neužpildytos visų objektų kainos", "")</f>
        <v>Neužpildytos visų objektų kainos</v>
      </c>
    </row>
    <row r="686" spans="1:8" ht="30" x14ac:dyDescent="0.25">
      <c r="C686" s="74" t="s">
        <v>57</v>
      </c>
      <c r="D686" s="77"/>
      <c r="E686" s="14" t="s">
        <v>58</v>
      </c>
      <c r="F686" s="14" t="str">
        <f>IF(OR(F685="",D686=""),"", ROUND(PRODUCT(D686,F685)/100,2))</f>
        <v/>
      </c>
      <c r="G686" s="78" t="str">
        <f>IF(D686="", "Nurodykite taikomą PVM dydį", "")</f>
        <v>Nurodykite taikomą PVM dydį</v>
      </c>
    </row>
    <row r="687" spans="1:8" x14ac:dyDescent="0.25">
      <c r="E687" s="14" t="s">
        <v>59</v>
      </c>
      <c r="F687" s="14">
        <f>IF(ISBLANK(F686), "", ROUND(SUM(F685:F686),2))</f>
        <v>0</v>
      </c>
    </row>
    <row r="691" spans="1:8" x14ac:dyDescent="0.25">
      <c r="A691" s="12" t="s">
        <v>646</v>
      </c>
      <c r="B691" s="69" t="s">
        <v>647</v>
      </c>
    </row>
    <row r="693" spans="1:8" x14ac:dyDescent="0.25">
      <c r="A693" s="12" t="s">
        <v>28</v>
      </c>
    </row>
    <row r="694" spans="1:8" ht="60" x14ac:dyDescent="0.25">
      <c r="A694" s="14" t="s">
        <v>29</v>
      </c>
      <c r="B694" s="71" t="s">
        <v>30</v>
      </c>
      <c r="C694" s="74" t="s">
        <v>31</v>
      </c>
      <c r="D694" s="74" t="s">
        <v>32</v>
      </c>
      <c r="E694" s="14" t="s">
        <v>33</v>
      </c>
      <c r="F694" s="14" t="s">
        <v>34</v>
      </c>
      <c r="G694" s="71" t="s">
        <v>35</v>
      </c>
      <c r="H694" s="71" t="s">
        <v>36</v>
      </c>
    </row>
    <row r="695" spans="1:8" x14ac:dyDescent="0.25">
      <c r="A695" s="14" t="s">
        <v>648</v>
      </c>
      <c r="B695" s="71" t="s">
        <v>649</v>
      </c>
      <c r="C695" s="75"/>
      <c r="D695" s="75"/>
      <c r="E695" s="15"/>
      <c r="F695" s="15"/>
      <c r="G695" s="72"/>
      <c r="H695" s="72"/>
    </row>
    <row r="696" spans="1:8" x14ac:dyDescent="0.25">
      <c r="A696" s="15" t="s">
        <v>650</v>
      </c>
      <c r="B696" s="72" t="s">
        <v>649</v>
      </c>
      <c r="C696" s="75">
        <v>50</v>
      </c>
      <c r="D696" s="75" t="s">
        <v>40</v>
      </c>
      <c r="E696" s="16"/>
      <c r="F696" s="15" t="str">
        <f>IF(ISBLANK(E696),"", PRODUCT(C696,E696))</f>
        <v/>
      </c>
      <c r="G696" s="79"/>
      <c r="H696" s="72"/>
    </row>
    <row r="697" spans="1:8" x14ac:dyDescent="0.25">
      <c r="A697" s="15" t="s">
        <v>651</v>
      </c>
      <c r="B697" s="72" t="s">
        <v>649</v>
      </c>
      <c r="C697" s="75"/>
      <c r="D697" s="75"/>
      <c r="E697" s="15"/>
      <c r="F697" s="15"/>
      <c r="G697" s="72"/>
      <c r="H697" s="79"/>
    </row>
    <row r="698" spans="1:8" ht="30" x14ac:dyDescent="0.25">
      <c r="A698" s="15" t="s">
        <v>652</v>
      </c>
      <c r="B698" s="72" t="s">
        <v>653</v>
      </c>
      <c r="C698" s="75"/>
      <c r="D698" s="75"/>
      <c r="E698" s="15"/>
      <c r="F698" s="15"/>
      <c r="G698" s="72"/>
      <c r="H698" s="79"/>
    </row>
    <row r="699" spans="1:8" x14ac:dyDescent="0.25">
      <c r="A699" s="15" t="s">
        <v>654</v>
      </c>
      <c r="B699" s="72" t="s">
        <v>655</v>
      </c>
      <c r="C699" s="75"/>
      <c r="D699" s="75"/>
      <c r="E699" s="15"/>
      <c r="F699" s="15"/>
      <c r="G699" s="72"/>
      <c r="H699" s="79"/>
    </row>
    <row r="700" spans="1:8" ht="30" x14ac:dyDescent="0.25">
      <c r="A700" s="15" t="s">
        <v>656</v>
      </c>
      <c r="B700" s="72" t="s">
        <v>657</v>
      </c>
      <c r="C700" s="75"/>
      <c r="D700" s="75"/>
      <c r="E700" s="15"/>
      <c r="F700" s="15"/>
      <c r="G700" s="72"/>
      <c r="H700" s="79"/>
    </row>
    <row r="701" spans="1:8" x14ac:dyDescent="0.25">
      <c r="A701" s="15" t="s">
        <v>658</v>
      </c>
      <c r="B701" s="72" t="s">
        <v>659</v>
      </c>
      <c r="C701" s="75"/>
      <c r="D701" s="75"/>
      <c r="E701" s="15"/>
      <c r="F701" s="15"/>
      <c r="G701" s="72"/>
      <c r="H701" s="79"/>
    </row>
    <row r="702" spans="1:8" x14ac:dyDescent="0.25">
      <c r="A702" s="15" t="s">
        <v>660</v>
      </c>
      <c r="B702" s="72" t="s">
        <v>661</v>
      </c>
      <c r="C702" s="75"/>
      <c r="D702" s="75"/>
      <c r="E702" s="15"/>
      <c r="F702" s="15"/>
      <c r="G702" s="72"/>
      <c r="H702" s="79"/>
    </row>
    <row r="703" spans="1:8" x14ac:dyDescent="0.25">
      <c r="A703" s="15" t="s">
        <v>662</v>
      </c>
      <c r="B703" s="72" t="s">
        <v>663</v>
      </c>
      <c r="C703" s="75"/>
      <c r="D703" s="75"/>
      <c r="E703" s="15"/>
      <c r="F703" s="15"/>
      <c r="G703" s="72"/>
      <c r="H703" s="79"/>
    </row>
    <row r="704" spans="1:8" ht="30" x14ac:dyDescent="0.25">
      <c r="E704" s="14" t="s">
        <v>56</v>
      </c>
      <c r="F704" s="14" t="str">
        <f>IF((COUNT(C696:C703)&lt;&gt;COUNT(F696:F703)),"", ROUND(SUM(F696:F703),2))</f>
        <v/>
      </c>
      <c r="G704" s="78" t="str">
        <f>IF((COUNT(C696:C703)&lt;&gt;COUNT(F696:F703)),"Neužpildytos visų objektų kainos", "")</f>
        <v>Neužpildytos visų objektų kainos</v>
      </c>
    </row>
    <row r="705" spans="1:8" ht="30" x14ac:dyDescent="0.25">
      <c r="C705" s="74" t="s">
        <v>57</v>
      </c>
      <c r="D705" s="77"/>
      <c r="E705" s="14" t="s">
        <v>58</v>
      </c>
      <c r="F705" s="14" t="str">
        <f>IF(OR(F704="",D705=""),"", ROUND(PRODUCT(D705,F704)/100,2))</f>
        <v/>
      </c>
      <c r="G705" s="78" t="str">
        <f>IF(D705="", "Nurodykite taikomą PVM dydį", "")</f>
        <v>Nurodykite taikomą PVM dydį</v>
      </c>
    </row>
    <row r="706" spans="1:8" x14ac:dyDescent="0.25">
      <c r="E706" s="14" t="s">
        <v>59</v>
      </c>
      <c r="F706" s="14">
        <f>IF(ISBLANK(F705), "", ROUND(SUM(F704:F705),2))</f>
        <v>0</v>
      </c>
    </row>
    <row r="710" spans="1:8" x14ac:dyDescent="0.25">
      <c r="A710" s="12" t="s">
        <v>664</v>
      </c>
      <c r="B710" s="69" t="s">
        <v>665</v>
      </c>
    </row>
    <row r="712" spans="1:8" x14ac:dyDescent="0.25">
      <c r="A712" s="12" t="s">
        <v>28</v>
      </c>
    </row>
    <row r="713" spans="1:8" ht="60" x14ac:dyDescent="0.25">
      <c r="A713" s="14" t="s">
        <v>29</v>
      </c>
      <c r="B713" s="71" t="s">
        <v>30</v>
      </c>
      <c r="C713" s="74" t="s">
        <v>31</v>
      </c>
      <c r="D713" s="74" t="s">
        <v>32</v>
      </c>
      <c r="E713" s="14" t="s">
        <v>33</v>
      </c>
      <c r="F713" s="14" t="s">
        <v>34</v>
      </c>
      <c r="G713" s="71" t="s">
        <v>35</v>
      </c>
      <c r="H713" s="71" t="s">
        <v>36</v>
      </c>
    </row>
    <row r="714" spans="1:8" x14ac:dyDescent="0.25">
      <c r="A714" s="14" t="s">
        <v>666</v>
      </c>
      <c r="B714" s="71" t="s">
        <v>667</v>
      </c>
      <c r="C714" s="75"/>
      <c r="D714" s="75"/>
      <c r="E714" s="15"/>
      <c r="F714" s="15"/>
      <c r="G714" s="72"/>
      <c r="H714" s="72"/>
    </row>
    <row r="715" spans="1:8" x14ac:dyDescent="0.25">
      <c r="A715" s="15" t="s">
        <v>668</v>
      </c>
      <c r="B715" s="72" t="s">
        <v>667</v>
      </c>
      <c r="C715" s="75">
        <v>25</v>
      </c>
      <c r="D715" s="75" t="s">
        <v>40</v>
      </c>
      <c r="E715" s="16"/>
      <c r="F715" s="15" t="str">
        <f>IF(ISBLANK(E715),"", PRODUCT(C715,E715))</f>
        <v/>
      </c>
      <c r="G715" s="79"/>
      <c r="H715" s="72"/>
    </row>
    <row r="716" spans="1:8" x14ac:dyDescent="0.25">
      <c r="A716" s="15" t="s">
        <v>669</v>
      </c>
      <c r="B716" s="72" t="s">
        <v>667</v>
      </c>
      <c r="C716" s="75"/>
      <c r="D716" s="75"/>
      <c r="E716" s="15"/>
      <c r="F716" s="15"/>
      <c r="G716" s="72"/>
      <c r="H716" s="79"/>
    </row>
    <row r="717" spans="1:8" x14ac:dyDescent="0.25">
      <c r="A717" s="15" t="s">
        <v>670</v>
      </c>
      <c r="B717" s="72" t="s">
        <v>671</v>
      </c>
      <c r="C717" s="75"/>
      <c r="D717" s="75"/>
      <c r="E717" s="15"/>
      <c r="F717" s="15"/>
      <c r="G717" s="72"/>
      <c r="H717" s="79"/>
    </row>
    <row r="718" spans="1:8" x14ac:dyDescent="0.25">
      <c r="A718" s="15" t="s">
        <v>672</v>
      </c>
      <c r="B718" s="72" t="s">
        <v>673</v>
      </c>
      <c r="C718" s="75"/>
      <c r="D718" s="75"/>
      <c r="E718" s="15"/>
      <c r="F718" s="15"/>
      <c r="G718" s="72"/>
      <c r="H718" s="79"/>
    </row>
    <row r="719" spans="1:8" ht="30" x14ac:dyDescent="0.25">
      <c r="A719" s="15" t="s">
        <v>674</v>
      </c>
      <c r="B719" s="72" t="s">
        <v>420</v>
      </c>
      <c r="C719" s="75"/>
      <c r="D719" s="75"/>
      <c r="E719" s="15"/>
      <c r="F719" s="15"/>
      <c r="G719" s="72"/>
      <c r="H719" s="79"/>
    </row>
    <row r="720" spans="1:8" x14ac:dyDescent="0.25">
      <c r="A720" s="15" t="s">
        <v>675</v>
      </c>
      <c r="B720" s="72" t="s">
        <v>676</v>
      </c>
      <c r="C720" s="75"/>
      <c r="D720" s="75"/>
      <c r="E720" s="15"/>
      <c r="F720" s="15"/>
      <c r="G720" s="72"/>
      <c r="H720" s="79"/>
    </row>
    <row r="721" spans="1:8" x14ac:dyDescent="0.25">
      <c r="A721" s="15" t="s">
        <v>677</v>
      </c>
      <c r="B721" s="72" t="s">
        <v>678</v>
      </c>
      <c r="C721" s="75"/>
      <c r="D721" s="75"/>
      <c r="E721" s="15"/>
      <c r="F721" s="15"/>
      <c r="G721" s="72"/>
      <c r="H721" s="79"/>
    </row>
    <row r="722" spans="1:8" ht="30" x14ac:dyDescent="0.25">
      <c r="E722" s="14" t="s">
        <v>56</v>
      </c>
      <c r="F722" s="14" t="str">
        <f>IF((COUNT(C715:C721)&lt;&gt;COUNT(F715:F721)),"", ROUND(SUM(F715:F721),2))</f>
        <v/>
      </c>
      <c r="G722" s="78" t="str">
        <f>IF((COUNT(C715:C721)&lt;&gt;COUNT(F715:F721)),"Neužpildytos visų objektų kainos", "")</f>
        <v>Neužpildytos visų objektų kainos</v>
      </c>
    </row>
    <row r="723" spans="1:8" ht="30" x14ac:dyDescent="0.25">
      <c r="C723" s="74" t="s">
        <v>57</v>
      </c>
      <c r="D723" s="77"/>
      <c r="E723" s="14" t="s">
        <v>58</v>
      </c>
      <c r="F723" s="14" t="str">
        <f>IF(OR(F722="",D723=""),"", ROUND(PRODUCT(D723,F722)/100,2))</f>
        <v/>
      </c>
      <c r="G723" s="78" t="str">
        <f>IF(D723="", "Nurodykite taikomą PVM dydį", "")</f>
        <v>Nurodykite taikomą PVM dydį</v>
      </c>
    </row>
    <row r="724" spans="1:8" x14ac:dyDescent="0.25">
      <c r="E724" s="14" t="s">
        <v>59</v>
      </c>
      <c r="F724" s="14">
        <f>IF(ISBLANK(F723), "", ROUND(SUM(F722:F723),2))</f>
        <v>0</v>
      </c>
    </row>
    <row r="728" spans="1:8" x14ac:dyDescent="0.25">
      <c r="A728" s="12" t="s">
        <v>679</v>
      </c>
      <c r="B728" s="69" t="s">
        <v>680</v>
      </c>
    </row>
    <row r="730" spans="1:8" x14ac:dyDescent="0.25">
      <c r="A730" s="12" t="s">
        <v>28</v>
      </c>
    </row>
    <row r="731" spans="1:8" ht="60" x14ac:dyDescent="0.25">
      <c r="A731" s="14" t="s">
        <v>29</v>
      </c>
      <c r="B731" s="71" t="s">
        <v>30</v>
      </c>
      <c r="C731" s="74" t="s">
        <v>31</v>
      </c>
      <c r="D731" s="74" t="s">
        <v>32</v>
      </c>
      <c r="E731" s="14" t="s">
        <v>33</v>
      </c>
      <c r="F731" s="14" t="s">
        <v>34</v>
      </c>
      <c r="G731" s="71" t="s">
        <v>35</v>
      </c>
      <c r="H731" s="71" t="s">
        <v>36</v>
      </c>
    </row>
    <row r="732" spans="1:8" x14ac:dyDescent="0.25">
      <c r="A732" s="14" t="s">
        <v>681</v>
      </c>
      <c r="B732" s="71" t="s">
        <v>682</v>
      </c>
      <c r="C732" s="75"/>
      <c r="D732" s="75"/>
      <c r="E732" s="15"/>
      <c r="F732" s="15"/>
      <c r="G732" s="72"/>
      <c r="H732" s="72"/>
    </row>
    <row r="733" spans="1:8" x14ac:dyDescent="0.25">
      <c r="A733" s="15" t="s">
        <v>683</v>
      </c>
      <c r="B733" s="72" t="s">
        <v>682</v>
      </c>
      <c r="C733" s="75">
        <v>50</v>
      </c>
      <c r="D733" s="75" t="s">
        <v>40</v>
      </c>
      <c r="E733" s="16"/>
      <c r="F733" s="15" t="str">
        <f>IF(ISBLANK(E733),"", PRODUCT(C733,E733))</f>
        <v/>
      </c>
      <c r="G733" s="79"/>
      <c r="H733" s="72"/>
    </row>
    <row r="734" spans="1:8" x14ac:dyDescent="0.25">
      <c r="A734" s="15" t="s">
        <v>684</v>
      </c>
      <c r="B734" s="72" t="s">
        <v>682</v>
      </c>
      <c r="C734" s="75"/>
      <c r="D734" s="75"/>
      <c r="E734" s="15"/>
      <c r="F734" s="15"/>
      <c r="G734" s="72"/>
      <c r="H734" s="79"/>
    </row>
    <row r="735" spans="1:8" x14ac:dyDescent="0.25">
      <c r="A735" s="15" t="s">
        <v>685</v>
      </c>
      <c r="B735" s="72" t="s">
        <v>686</v>
      </c>
      <c r="C735" s="75"/>
      <c r="D735" s="75"/>
      <c r="E735" s="15"/>
      <c r="F735" s="15"/>
      <c r="G735" s="72"/>
      <c r="H735" s="79"/>
    </row>
    <row r="736" spans="1:8" x14ac:dyDescent="0.25">
      <c r="A736" s="15" t="s">
        <v>687</v>
      </c>
      <c r="B736" s="72" t="s">
        <v>688</v>
      </c>
      <c r="C736" s="75"/>
      <c r="D736" s="75"/>
      <c r="E736" s="15"/>
      <c r="F736" s="15"/>
      <c r="G736" s="72"/>
      <c r="H736" s="79"/>
    </row>
    <row r="737" spans="1:8" x14ac:dyDescent="0.25">
      <c r="A737" s="15" t="s">
        <v>689</v>
      </c>
      <c r="B737" s="72" t="s">
        <v>690</v>
      </c>
      <c r="C737" s="75"/>
      <c r="D737" s="75"/>
      <c r="E737" s="15"/>
      <c r="F737" s="15"/>
      <c r="G737" s="72"/>
      <c r="H737" s="79"/>
    </row>
    <row r="738" spans="1:8" x14ac:dyDescent="0.25">
      <c r="A738" s="15" t="s">
        <v>691</v>
      </c>
      <c r="B738" s="72" t="s">
        <v>692</v>
      </c>
      <c r="C738" s="75"/>
      <c r="D738" s="75"/>
      <c r="E738" s="15"/>
      <c r="F738" s="15"/>
      <c r="G738" s="72"/>
      <c r="H738" s="79"/>
    </row>
    <row r="739" spans="1:8" ht="30" x14ac:dyDescent="0.25">
      <c r="A739" s="15" t="s">
        <v>693</v>
      </c>
      <c r="B739" s="72" t="s">
        <v>694</v>
      </c>
      <c r="C739" s="75"/>
      <c r="D739" s="75"/>
      <c r="E739" s="15"/>
      <c r="F739" s="15"/>
      <c r="G739" s="72"/>
      <c r="H739" s="79"/>
    </row>
    <row r="740" spans="1:8" x14ac:dyDescent="0.25">
      <c r="A740" s="15" t="s">
        <v>695</v>
      </c>
      <c r="B740" s="72" t="s">
        <v>696</v>
      </c>
      <c r="C740" s="75"/>
      <c r="D740" s="75"/>
      <c r="E740" s="15"/>
      <c r="F740" s="15"/>
      <c r="G740" s="72"/>
      <c r="H740" s="79"/>
    </row>
    <row r="741" spans="1:8" ht="30" x14ac:dyDescent="0.25">
      <c r="E741" s="14" t="s">
        <v>56</v>
      </c>
      <c r="F741" s="14" t="str">
        <f>IF((COUNT(C733:C740)&lt;&gt;COUNT(F733:F740)),"", ROUND(SUM(F733:F740),2))</f>
        <v/>
      </c>
      <c r="G741" s="78" t="str">
        <f>IF((COUNT(C733:C740)&lt;&gt;COUNT(F733:F740)),"Neužpildytos visų objektų kainos", "")</f>
        <v>Neužpildytos visų objektų kainos</v>
      </c>
    </row>
    <row r="742" spans="1:8" ht="30" x14ac:dyDescent="0.25">
      <c r="C742" s="74" t="s">
        <v>57</v>
      </c>
      <c r="D742" s="77"/>
      <c r="E742" s="14" t="s">
        <v>58</v>
      </c>
      <c r="F742" s="14" t="str">
        <f>IF(OR(F741="",D742=""),"", ROUND(PRODUCT(D742,F741)/100,2))</f>
        <v/>
      </c>
      <c r="G742" s="78" t="str">
        <f>IF(D742="", "Nurodykite taikomą PVM dydį", "")</f>
        <v>Nurodykite taikomą PVM dydį</v>
      </c>
    </row>
    <row r="743" spans="1:8" x14ac:dyDescent="0.25">
      <c r="E743" s="14" t="s">
        <v>59</v>
      </c>
      <c r="F743" s="14">
        <f>IF(ISBLANK(F742), "", ROUND(SUM(F741:F742),2))</f>
        <v>0</v>
      </c>
    </row>
    <row r="747" spans="1:8" x14ac:dyDescent="0.25">
      <c r="A747" s="12" t="s">
        <v>697</v>
      </c>
      <c r="B747" s="69" t="s">
        <v>698</v>
      </c>
    </row>
    <row r="749" spans="1:8" x14ac:dyDescent="0.25">
      <c r="A749" s="12" t="s">
        <v>28</v>
      </c>
    </row>
    <row r="750" spans="1:8" ht="60" x14ac:dyDescent="0.25">
      <c r="A750" s="14" t="s">
        <v>29</v>
      </c>
      <c r="B750" s="71" t="s">
        <v>30</v>
      </c>
      <c r="C750" s="74" t="s">
        <v>31</v>
      </c>
      <c r="D750" s="74" t="s">
        <v>32</v>
      </c>
      <c r="E750" s="14" t="s">
        <v>33</v>
      </c>
      <c r="F750" s="14" t="s">
        <v>34</v>
      </c>
      <c r="G750" s="71" t="s">
        <v>35</v>
      </c>
      <c r="H750" s="71" t="s">
        <v>36</v>
      </c>
    </row>
    <row r="751" spans="1:8" x14ac:dyDescent="0.25">
      <c r="A751" s="14" t="s">
        <v>699</v>
      </c>
      <c r="B751" s="71" t="s">
        <v>700</v>
      </c>
      <c r="C751" s="75"/>
      <c r="D751" s="75"/>
      <c r="E751" s="15"/>
      <c r="F751" s="15"/>
      <c r="G751" s="72"/>
      <c r="H751" s="72"/>
    </row>
    <row r="752" spans="1:8" x14ac:dyDescent="0.25">
      <c r="A752" s="15" t="s">
        <v>701</v>
      </c>
      <c r="B752" s="72" t="s">
        <v>700</v>
      </c>
      <c r="C752" s="75">
        <v>300</v>
      </c>
      <c r="D752" s="75" t="s">
        <v>40</v>
      </c>
      <c r="E752" s="16"/>
      <c r="F752" s="15" t="str">
        <f>IF(ISBLANK(E752),"", PRODUCT(C752,E752))</f>
        <v/>
      </c>
      <c r="G752" s="79"/>
      <c r="H752" s="72"/>
    </row>
    <row r="753" spans="1:8" x14ac:dyDescent="0.25">
      <c r="A753" s="15" t="s">
        <v>702</v>
      </c>
      <c r="B753" s="72" t="s">
        <v>700</v>
      </c>
      <c r="C753" s="75"/>
      <c r="D753" s="75"/>
      <c r="E753" s="15"/>
      <c r="F753" s="15"/>
      <c r="G753" s="72"/>
      <c r="H753" s="79"/>
    </row>
    <row r="754" spans="1:8" ht="45" x14ac:dyDescent="0.25">
      <c r="A754" s="15" t="s">
        <v>703</v>
      </c>
      <c r="B754" s="72" t="s">
        <v>704</v>
      </c>
      <c r="C754" s="75"/>
      <c r="D754" s="75"/>
      <c r="E754" s="15"/>
      <c r="F754" s="15"/>
      <c r="G754" s="72"/>
      <c r="H754" s="79"/>
    </row>
    <row r="755" spans="1:8" ht="30" x14ac:dyDescent="0.25">
      <c r="A755" s="15" t="s">
        <v>705</v>
      </c>
      <c r="B755" s="72" t="s">
        <v>706</v>
      </c>
      <c r="C755" s="75"/>
      <c r="D755" s="75"/>
      <c r="E755" s="15"/>
      <c r="F755" s="15"/>
      <c r="G755" s="72"/>
      <c r="H755" s="79"/>
    </row>
    <row r="756" spans="1:8" x14ac:dyDescent="0.25">
      <c r="A756" s="15" t="s">
        <v>707</v>
      </c>
      <c r="B756" s="72" t="s">
        <v>708</v>
      </c>
      <c r="C756" s="75"/>
      <c r="D756" s="75"/>
      <c r="E756" s="15"/>
      <c r="F756" s="15"/>
      <c r="G756" s="72"/>
      <c r="H756" s="79"/>
    </row>
    <row r="757" spans="1:8" x14ac:dyDescent="0.25">
      <c r="A757" s="15" t="s">
        <v>709</v>
      </c>
      <c r="B757" s="72" t="s">
        <v>710</v>
      </c>
      <c r="C757" s="75"/>
      <c r="D757" s="75"/>
      <c r="E757" s="15"/>
      <c r="F757" s="15"/>
      <c r="G757" s="72"/>
      <c r="H757" s="79"/>
    </row>
    <row r="758" spans="1:8" ht="45" x14ac:dyDescent="0.25">
      <c r="A758" s="15" t="s">
        <v>711</v>
      </c>
      <c r="B758" s="72" t="s">
        <v>712</v>
      </c>
      <c r="C758" s="75"/>
      <c r="D758" s="75"/>
      <c r="E758" s="15"/>
      <c r="F758" s="15"/>
      <c r="G758" s="72"/>
      <c r="H758" s="79"/>
    </row>
    <row r="759" spans="1:8" ht="30" x14ac:dyDescent="0.25">
      <c r="E759" s="14" t="s">
        <v>56</v>
      </c>
      <c r="F759" s="14" t="str">
        <f>IF((COUNT(C752:C758)&lt;&gt;COUNT(F752:F758)),"", ROUND(SUM(F752:F758),2))</f>
        <v/>
      </c>
      <c r="G759" s="78" t="str">
        <f>IF((COUNT(C752:C758)&lt;&gt;COUNT(F752:F758)),"Neužpildytos visų objektų kainos", "")</f>
        <v>Neužpildytos visų objektų kainos</v>
      </c>
    </row>
    <row r="760" spans="1:8" ht="30" x14ac:dyDescent="0.25">
      <c r="C760" s="74" t="s">
        <v>57</v>
      </c>
      <c r="D760" s="77"/>
      <c r="E760" s="14" t="s">
        <v>58</v>
      </c>
      <c r="F760" s="14" t="str">
        <f>IF(OR(F759="",D760=""),"", ROUND(PRODUCT(D760,F759)/100,2))</f>
        <v/>
      </c>
      <c r="G760" s="78" t="str">
        <f>IF(D760="", "Nurodykite taikomą PVM dydį", "")</f>
        <v>Nurodykite taikomą PVM dydį</v>
      </c>
    </row>
    <row r="761" spans="1:8" x14ac:dyDescent="0.25">
      <c r="E761" s="14" t="s">
        <v>59</v>
      </c>
      <c r="F761" s="14">
        <f>IF(ISBLANK(F760), "", ROUND(SUM(F759:F760),2))</f>
        <v>0</v>
      </c>
    </row>
    <row r="765" spans="1:8" x14ac:dyDescent="0.25">
      <c r="A765" s="12" t="s">
        <v>713</v>
      </c>
      <c r="B765" s="69" t="s">
        <v>714</v>
      </c>
    </row>
    <row r="767" spans="1:8" x14ac:dyDescent="0.25">
      <c r="A767" s="12" t="s">
        <v>28</v>
      </c>
    </row>
    <row r="768" spans="1:8" ht="60" x14ac:dyDescent="0.25">
      <c r="A768" s="14" t="s">
        <v>29</v>
      </c>
      <c r="B768" s="71" t="s">
        <v>30</v>
      </c>
      <c r="C768" s="74" t="s">
        <v>31</v>
      </c>
      <c r="D768" s="74" t="s">
        <v>32</v>
      </c>
      <c r="E768" s="14" t="s">
        <v>33</v>
      </c>
      <c r="F768" s="14" t="s">
        <v>34</v>
      </c>
      <c r="G768" s="71" t="s">
        <v>35</v>
      </c>
      <c r="H768" s="71" t="s">
        <v>36</v>
      </c>
    </row>
    <row r="769" spans="1:8" x14ac:dyDescent="0.25">
      <c r="A769" s="14" t="s">
        <v>715</v>
      </c>
      <c r="B769" s="71" t="s">
        <v>716</v>
      </c>
      <c r="C769" s="75"/>
      <c r="D769" s="75"/>
      <c r="E769" s="15"/>
      <c r="F769" s="15"/>
      <c r="G769" s="72"/>
      <c r="H769" s="72"/>
    </row>
    <row r="770" spans="1:8" x14ac:dyDescent="0.25">
      <c r="A770" s="15" t="s">
        <v>717</v>
      </c>
      <c r="B770" s="72" t="s">
        <v>716</v>
      </c>
      <c r="C770" s="75">
        <v>50</v>
      </c>
      <c r="D770" s="75" t="s">
        <v>40</v>
      </c>
      <c r="E770" s="16"/>
      <c r="F770" s="15" t="str">
        <f>IF(ISBLANK(E770),"", PRODUCT(C770,E770))</f>
        <v/>
      </c>
      <c r="G770" s="79"/>
      <c r="H770" s="72"/>
    </row>
    <row r="771" spans="1:8" x14ac:dyDescent="0.25">
      <c r="A771" s="15" t="s">
        <v>718</v>
      </c>
      <c r="B771" s="72" t="s">
        <v>716</v>
      </c>
      <c r="C771" s="75"/>
      <c r="D771" s="75"/>
      <c r="E771" s="15"/>
      <c r="F771" s="15"/>
      <c r="G771" s="72"/>
      <c r="H771" s="79"/>
    </row>
    <row r="772" spans="1:8" x14ac:dyDescent="0.25">
      <c r="A772" s="15" t="s">
        <v>719</v>
      </c>
      <c r="B772" s="72" t="s">
        <v>720</v>
      </c>
      <c r="C772" s="75"/>
      <c r="D772" s="75"/>
      <c r="E772" s="15"/>
      <c r="F772" s="15"/>
      <c r="G772" s="72"/>
      <c r="H772" s="79"/>
    </row>
    <row r="773" spans="1:8" x14ac:dyDescent="0.25">
      <c r="A773" s="15" t="s">
        <v>721</v>
      </c>
      <c r="B773" s="72" t="s">
        <v>722</v>
      </c>
      <c r="C773" s="75"/>
      <c r="D773" s="75"/>
      <c r="E773" s="15"/>
      <c r="F773" s="15"/>
      <c r="G773" s="72"/>
      <c r="H773" s="79"/>
    </row>
    <row r="774" spans="1:8" x14ac:dyDescent="0.25">
      <c r="A774" s="15" t="s">
        <v>723</v>
      </c>
      <c r="B774" s="72" t="s">
        <v>724</v>
      </c>
      <c r="C774" s="75"/>
      <c r="D774" s="75"/>
      <c r="E774" s="15"/>
      <c r="F774" s="15"/>
      <c r="G774" s="72"/>
      <c r="H774" s="79"/>
    </row>
    <row r="775" spans="1:8" x14ac:dyDescent="0.25">
      <c r="A775" s="15" t="s">
        <v>725</v>
      </c>
      <c r="B775" s="72" t="s">
        <v>726</v>
      </c>
      <c r="C775" s="75"/>
      <c r="D775" s="75"/>
      <c r="E775" s="15"/>
      <c r="F775" s="15"/>
      <c r="G775" s="72"/>
      <c r="H775" s="79"/>
    </row>
    <row r="776" spans="1:8" ht="45" x14ac:dyDescent="0.25">
      <c r="A776" s="15" t="s">
        <v>727</v>
      </c>
      <c r="B776" s="72" t="s">
        <v>712</v>
      </c>
      <c r="C776" s="75"/>
      <c r="D776" s="75"/>
      <c r="E776" s="15"/>
      <c r="F776" s="15"/>
      <c r="G776" s="72"/>
      <c r="H776" s="79"/>
    </row>
    <row r="777" spans="1:8" ht="30" x14ac:dyDescent="0.25">
      <c r="E777" s="14" t="s">
        <v>56</v>
      </c>
      <c r="F777" s="14" t="str">
        <f>IF((COUNT(C770:C776)&lt;&gt;COUNT(F770:F776)),"", ROUND(SUM(F770:F776),2))</f>
        <v/>
      </c>
      <c r="G777" s="78" t="str">
        <f>IF((COUNT(C770:C776)&lt;&gt;COUNT(F770:F776)),"Neužpildytos visų objektų kainos", "")</f>
        <v>Neužpildytos visų objektų kainos</v>
      </c>
    </row>
    <row r="778" spans="1:8" ht="30" x14ac:dyDescent="0.25">
      <c r="C778" s="74" t="s">
        <v>57</v>
      </c>
      <c r="D778" s="77"/>
      <c r="E778" s="14" t="s">
        <v>58</v>
      </c>
      <c r="F778" s="14" t="str">
        <f>IF(OR(F777="",D778=""),"", ROUND(PRODUCT(D778,F777)/100,2))</f>
        <v/>
      </c>
      <c r="G778" s="78" t="str">
        <f>IF(D778="", "Nurodykite taikomą PVM dydį", "")</f>
        <v>Nurodykite taikomą PVM dydį</v>
      </c>
    </row>
    <row r="779" spans="1:8" x14ac:dyDescent="0.25">
      <c r="E779" s="14" t="s">
        <v>59</v>
      </c>
      <c r="F779" s="14">
        <f>IF(ISBLANK(F778), "", ROUND(SUM(F777:F778),2))</f>
        <v>0</v>
      </c>
    </row>
    <row r="783" spans="1:8" ht="30" x14ac:dyDescent="0.25">
      <c r="A783" s="12" t="s">
        <v>728</v>
      </c>
      <c r="B783" s="69" t="s">
        <v>729</v>
      </c>
    </row>
    <row r="785" spans="1:8" x14ac:dyDescent="0.25">
      <c r="A785" s="12" t="s">
        <v>28</v>
      </c>
    </row>
    <row r="786" spans="1:8" ht="60" x14ac:dyDescent="0.25">
      <c r="A786" s="14" t="s">
        <v>29</v>
      </c>
      <c r="B786" s="71" t="s">
        <v>30</v>
      </c>
      <c r="C786" s="74" t="s">
        <v>31</v>
      </c>
      <c r="D786" s="74" t="s">
        <v>32</v>
      </c>
      <c r="E786" s="14" t="s">
        <v>33</v>
      </c>
      <c r="F786" s="14" t="s">
        <v>34</v>
      </c>
      <c r="G786" s="71" t="s">
        <v>35</v>
      </c>
      <c r="H786" s="71" t="s">
        <v>36</v>
      </c>
    </row>
    <row r="787" spans="1:8" ht="30" x14ac:dyDescent="0.25">
      <c r="A787" s="14" t="s">
        <v>730</v>
      </c>
      <c r="B787" s="71" t="s">
        <v>731</v>
      </c>
      <c r="C787" s="75"/>
      <c r="D787" s="75"/>
      <c r="E787" s="15"/>
      <c r="F787" s="15"/>
      <c r="G787" s="72"/>
      <c r="H787" s="72"/>
    </row>
    <row r="788" spans="1:8" ht="30" x14ac:dyDescent="0.25">
      <c r="A788" s="15" t="s">
        <v>732</v>
      </c>
      <c r="B788" s="72" t="s">
        <v>731</v>
      </c>
      <c r="C788" s="75">
        <v>45</v>
      </c>
      <c r="D788" s="75" t="s">
        <v>40</v>
      </c>
      <c r="E788" s="16"/>
      <c r="F788" s="15" t="str">
        <f>IF(ISBLANK(E788),"", PRODUCT(C788,E788))</f>
        <v/>
      </c>
      <c r="G788" s="79"/>
      <c r="H788" s="72"/>
    </row>
    <row r="789" spans="1:8" ht="30" x14ac:dyDescent="0.25">
      <c r="A789" s="15" t="s">
        <v>733</v>
      </c>
      <c r="B789" s="72" t="s">
        <v>731</v>
      </c>
      <c r="C789" s="75"/>
      <c r="D789" s="75"/>
      <c r="E789" s="15"/>
      <c r="F789" s="15"/>
      <c r="G789" s="72"/>
      <c r="H789" s="79"/>
    </row>
    <row r="790" spans="1:8" x14ac:dyDescent="0.25">
      <c r="A790" s="15" t="s">
        <v>734</v>
      </c>
      <c r="B790" s="72" t="s">
        <v>735</v>
      </c>
      <c r="C790" s="75"/>
      <c r="D790" s="75"/>
      <c r="E790" s="15"/>
      <c r="F790" s="15"/>
      <c r="G790" s="72"/>
      <c r="H790" s="79"/>
    </row>
    <row r="791" spans="1:8" ht="45" x14ac:dyDescent="0.25">
      <c r="A791" s="15" t="s">
        <v>736</v>
      </c>
      <c r="B791" s="72" t="s">
        <v>737</v>
      </c>
      <c r="C791" s="75"/>
      <c r="D791" s="75"/>
      <c r="E791" s="15"/>
      <c r="F791" s="15"/>
      <c r="G791" s="72"/>
      <c r="H791" s="79"/>
    </row>
    <row r="792" spans="1:8" x14ac:dyDescent="0.25">
      <c r="A792" s="15" t="s">
        <v>738</v>
      </c>
      <c r="B792" s="72" t="s">
        <v>739</v>
      </c>
      <c r="C792" s="75"/>
      <c r="D792" s="75"/>
      <c r="E792" s="15"/>
      <c r="F792" s="15"/>
      <c r="G792" s="72"/>
      <c r="H792" s="79"/>
    </row>
    <row r="793" spans="1:8" x14ac:dyDescent="0.25">
      <c r="A793" s="15" t="s">
        <v>740</v>
      </c>
      <c r="B793" s="72" t="s">
        <v>741</v>
      </c>
      <c r="C793" s="75"/>
      <c r="D793" s="75"/>
      <c r="E793" s="15"/>
      <c r="F793" s="15"/>
      <c r="G793" s="72"/>
      <c r="H793" s="79"/>
    </row>
    <row r="794" spans="1:8" x14ac:dyDescent="0.25">
      <c r="A794" s="15" t="s">
        <v>742</v>
      </c>
      <c r="B794" s="72" t="s">
        <v>678</v>
      </c>
      <c r="C794" s="75"/>
      <c r="D794" s="75"/>
      <c r="E794" s="15"/>
      <c r="F794" s="15"/>
      <c r="G794" s="72"/>
      <c r="H794" s="79"/>
    </row>
    <row r="795" spans="1:8" ht="30" x14ac:dyDescent="0.25">
      <c r="E795" s="14" t="s">
        <v>56</v>
      </c>
      <c r="F795" s="14" t="str">
        <f>IF((COUNT(C788:C794)&lt;&gt;COUNT(F788:F794)),"", ROUND(SUM(F788:F794),2))</f>
        <v/>
      </c>
      <c r="G795" s="78" t="str">
        <f>IF((COUNT(C788:C794)&lt;&gt;COUNT(F788:F794)),"Neužpildytos visų objektų kainos", "")</f>
        <v>Neužpildytos visų objektų kainos</v>
      </c>
    </row>
    <row r="796" spans="1:8" ht="30" x14ac:dyDescent="0.25">
      <c r="C796" s="74" t="s">
        <v>57</v>
      </c>
      <c r="D796" s="77"/>
      <c r="E796" s="14" t="s">
        <v>58</v>
      </c>
      <c r="F796" s="14" t="str">
        <f>IF(OR(F795="",D796=""),"", ROUND(PRODUCT(D796,F795)/100,2))</f>
        <v/>
      </c>
      <c r="G796" s="78" t="str">
        <f>IF(D796="", "Nurodykite taikomą PVM dydį", "")</f>
        <v>Nurodykite taikomą PVM dydį</v>
      </c>
    </row>
    <row r="797" spans="1:8" x14ac:dyDescent="0.25">
      <c r="E797" s="14" t="s">
        <v>59</v>
      </c>
      <c r="F797" s="14">
        <f>IF(ISBLANK(F796), "", ROUND(SUM(F795:F796),2))</f>
        <v>0</v>
      </c>
    </row>
    <row r="801" spans="1:8" x14ac:dyDescent="0.25">
      <c r="A801" s="12" t="s">
        <v>743</v>
      </c>
      <c r="B801" s="69" t="s">
        <v>665</v>
      </c>
    </row>
    <row r="803" spans="1:8" x14ac:dyDescent="0.25">
      <c r="A803" s="12" t="s">
        <v>28</v>
      </c>
    </row>
    <row r="804" spans="1:8" ht="60" x14ac:dyDescent="0.25">
      <c r="A804" s="14" t="s">
        <v>29</v>
      </c>
      <c r="B804" s="71" t="s">
        <v>30</v>
      </c>
      <c r="C804" s="74" t="s">
        <v>31</v>
      </c>
      <c r="D804" s="74" t="s">
        <v>32</v>
      </c>
      <c r="E804" s="14" t="s">
        <v>33</v>
      </c>
      <c r="F804" s="14" t="s">
        <v>34</v>
      </c>
      <c r="G804" s="71" t="s">
        <v>35</v>
      </c>
      <c r="H804" s="71" t="s">
        <v>36</v>
      </c>
    </row>
    <row r="805" spans="1:8" x14ac:dyDescent="0.25">
      <c r="A805" s="14" t="s">
        <v>744</v>
      </c>
      <c r="B805" s="71" t="s">
        <v>667</v>
      </c>
      <c r="C805" s="75"/>
      <c r="D805" s="75"/>
      <c r="E805" s="15"/>
      <c r="F805" s="15"/>
      <c r="G805" s="72"/>
      <c r="H805" s="72"/>
    </row>
    <row r="806" spans="1:8" x14ac:dyDescent="0.25">
      <c r="A806" s="15" t="s">
        <v>745</v>
      </c>
      <c r="B806" s="72" t="s">
        <v>667</v>
      </c>
      <c r="C806" s="75">
        <v>20</v>
      </c>
      <c r="D806" s="75" t="s">
        <v>40</v>
      </c>
      <c r="E806" s="16"/>
      <c r="F806" s="15" t="str">
        <f>IF(ISBLANK(E806),"", PRODUCT(C806,E806))</f>
        <v/>
      </c>
      <c r="G806" s="79"/>
      <c r="H806" s="72"/>
    </row>
    <row r="807" spans="1:8" x14ac:dyDescent="0.25">
      <c r="A807" s="15" t="s">
        <v>746</v>
      </c>
      <c r="B807" s="72" t="s">
        <v>667</v>
      </c>
      <c r="C807" s="75"/>
      <c r="D807" s="75"/>
      <c r="E807" s="15"/>
      <c r="F807" s="15"/>
      <c r="G807" s="72"/>
      <c r="H807" s="79"/>
    </row>
    <row r="808" spans="1:8" x14ac:dyDescent="0.25">
      <c r="A808" s="15" t="s">
        <v>747</v>
      </c>
      <c r="B808" s="72" t="s">
        <v>671</v>
      </c>
      <c r="C808" s="75"/>
      <c r="D808" s="75"/>
      <c r="E808" s="15"/>
      <c r="F808" s="15"/>
      <c r="G808" s="72"/>
      <c r="H808" s="79"/>
    </row>
    <row r="809" spans="1:8" x14ac:dyDescent="0.25">
      <c r="A809" s="15" t="s">
        <v>748</v>
      </c>
      <c r="B809" s="72" t="s">
        <v>749</v>
      </c>
      <c r="C809" s="75"/>
      <c r="D809" s="75"/>
      <c r="E809" s="15"/>
      <c r="F809" s="15"/>
      <c r="G809" s="72"/>
      <c r="H809" s="79"/>
    </row>
    <row r="810" spans="1:8" ht="30" x14ac:dyDescent="0.25">
      <c r="A810" s="15" t="s">
        <v>750</v>
      </c>
      <c r="B810" s="72" t="s">
        <v>420</v>
      </c>
      <c r="C810" s="75"/>
      <c r="D810" s="75"/>
      <c r="E810" s="15"/>
      <c r="F810" s="15"/>
      <c r="G810" s="72"/>
      <c r="H810" s="79"/>
    </row>
    <row r="811" spans="1:8" x14ac:dyDescent="0.25">
      <c r="A811" s="15" t="s">
        <v>751</v>
      </c>
      <c r="B811" s="72" t="s">
        <v>676</v>
      </c>
      <c r="C811" s="75"/>
      <c r="D811" s="75"/>
      <c r="E811" s="15"/>
      <c r="F811" s="15"/>
      <c r="G811" s="72"/>
      <c r="H811" s="79"/>
    </row>
    <row r="812" spans="1:8" x14ac:dyDescent="0.25">
      <c r="A812" s="15" t="s">
        <v>752</v>
      </c>
      <c r="B812" s="72" t="s">
        <v>678</v>
      </c>
      <c r="C812" s="75"/>
      <c r="D812" s="75"/>
      <c r="E812" s="15"/>
      <c r="F812" s="15"/>
      <c r="G812" s="72"/>
      <c r="H812" s="79"/>
    </row>
    <row r="813" spans="1:8" ht="30" x14ac:dyDescent="0.25">
      <c r="E813" s="14" t="s">
        <v>56</v>
      </c>
      <c r="F813" s="14" t="str">
        <f>IF((COUNT(C806:C812)&lt;&gt;COUNT(F806:F812)),"", ROUND(SUM(F806:F812),2))</f>
        <v/>
      </c>
      <c r="G813" s="78" t="str">
        <f>IF((COUNT(C806:C812)&lt;&gt;COUNT(F806:F812)),"Neužpildytos visų objektų kainos", "")</f>
        <v>Neužpildytos visų objektų kainos</v>
      </c>
    </row>
    <row r="814" spans="1:8" ht="30" x14ac:dyDescent="0.25">
      <c r="C814" s="74" t="s">
        <v>57</v>
      </c>
      <c r="D814" s="77"/>
      <c r="E814" s="14" t="s">
        <v>58</v>
      </c>
      <c r="F814" s="14" t="str">
        <f>IF(OR(F813="",D814=""),"", ROUND(PRODUCT(D814,F813)/100,2))</f>
        <v/>
      </c>
      <c r="G814" s="78" t="str">
        <f>IF(D814="", "Nurodykite taikomą PVM dydį", "")</f>
        <v>Nurodykite taikomą PVM dydį</v>
      </c>
    </row>
    <row r="815" spans="1:8" x14ac:dyDescent="0.25">
      <c r="E815" s="14" t="s">
        <v>59</v>
      </c>
      <c r="F815" s="14">
        <f>IF(ISBLANK(F814), "", ROUND(SUM(F813:F814),2))</f>
        <v>0</v>
      </c>
    </row>
  </sheetData>
  <sheetProtection algorithmName="SHA-512" hashValue="P80fv5U3qAp8aBGqG3+GVMMoBltNeTyKmh6ffmBJnBFM9l7ej+FTyYCQ91yxqzcw4cEWpMG6b9cXOHU8xag2SA==" saltValue="x5udsY4GjBAylZjYtormA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753</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754</v>
      </c>
      <c r="B5" s="41"/>
      <c r="C5" s="39" t="s">
        <v>755</v>
      </c>
      <c r="D5" s="40"/>
      <c r="E5" s="41"/>
      <c r="F5" s="39" t="s">
        <v>756</v>
      </c>
      <c r="G5" s="40"/>
      <c r="H5" s="41"/>
      <c r="I5" s="39" t="s">
        <v>757</v>
      </c>
      <c r="J5" s="41"/>
      <c r="K5" s="8" t="s">
        <v>758</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759</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30</v>
      </c>
      <c r="B19" s="41"/>
      <c r="C19" s="39" t="s">
        <v>755</v>
      </c>
      <c r="D19" s="40"/>
      <c r="E19" s="41"/>
      <c r="F19" s="39" t="s">
        <v>760</v>
      </c>
      <c r="G19" s="40"/>
      <c r="H19" s="41"/>
      <c r="I19" s="60" t="s">
        <v>757</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761</v>
      </c>
      <c r="B33" s="27"/>
      <c r="C33" s="27"/>
      <c r="D33" s="27"/>
      <c r="E33" s="27"/>
      <c r="F33" s="27"/>
      <c r="G33" s="27"/>
      <c r="H33" s="27"/>
      <c r="I33" s="27"/>
      <c r="J33" s="27"/>
    </row>
    <row r="34" spans="1:10" ht="15.95" customHeight="1" thickBot="1" x14ac:dyDescent="0.3"/>
    <row r="35" spans="1:10" ht="15.95" customHeight="1" x14ac:dyDescent="0.25">
      <c r="A35" s="7" t="s">
        <v>29</v>
      </c>
      <c r="B35" s="56" t="s">
        <v>762</v>
      </c>
      <c r="C35" s="40"/>
      <c r="D35" s="40"/>
      <c r="E35" s="40"/>
      <c r="F35" s="40"/>
      <c r="G35" s="41"/>
      <c r="H35" s="57" t="s">
        <v>763</v>
      </c>
      <c r="I35" s="40"/>
      <c r="J35" s="58"/>
    </row>
    <row r="36" spans="1:10" ht="48" customHeight="1" x14ac:dyDescent="0.25">
      <c r="A36" s="19" t="s">
        <v>764</v>
      </c>
      <c r="B36" s="48" t="s">
        <v>765</v>
      </c>
      <c r="C36" s="43"/>
      <c r="D36" s="43"/>
      <c r="E36" s="43"/>
      <c r="F36" s="43"/>
      <c r="G36" s="26"/>
      <c r="H36" s="51"/>
      <c r="I36" s="43"/>
      <c r="J36" s="45"/>
    </row>
    <row r="37" spans="1:10" ht="48" customHeight="1" x14ac:dyDescent="0.25">
      <c r="A37" s="19" t="s">
        <v>766</v>
      </c>
      <c r="B37" s="48" t="s">
        <v>767</v>
      </c>
      <c r="C37" s="43"/>
      <c r="D37" s="43"/>
      <c r="E37" s="43"/>
      <c r="F37" s="43"/>
      <c r="G37" s="26"/>
      <c r="H37" s="51"/>
      <c r="I37" s="43"/>
      <c r="J37" s="45"/>
    </row>
    <row r="38" spans="1:10" ht="48" customHeight="1" x14ac:dyDescent="0.25">
      <c r="A38" s="19" t="s">
        <v>768</v>
      </c>
      <c r="B38" s="48" t="s">
        <v>769</v>
      </c>
      <c r="C38" s="43"/>
      <c r="D38" s="43"/>
      <c r="E38" s="43"/>
      <c r="F38" s="43"/>
      <c r="G38" s="26"/>
      <c r="H38" s="51"/>
      <c r="I38" s="43"/>
      <c r="J38" s="45"/>
    </row>
    <row r="39" spans="1:10" ht="48" customHeight="1" x14ac:dyDescent="0.25">
      <c r="A39" s="19" t="s">
        <v>770</v>
      </c>
      <c r="B39" s="48" t="s">
        <v>771</v>
      </c>
      <c r="C39" s="43"/>
      <c r="D39" s="43"/>
      <c r="E39" s="43"/>
      <c r="F39" s="43"/>
      <c r="G39" s="26"/>
      <c r="H39" s="51"/>
      <c r="I39" s="43"/>
      <c r="J39" s="45"/>
    </row>
    <row r="40" spans="1:10" ht="48" customHeight="1" x14ac:dyDescent="0.25">
      <c r="A40" s="19" t="s">
        <v>772</v>
      </c>
      <c r="B40" s="48" t="s">
        <v>773</v>
      </c>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774</v>
      </c>
      <c r="B48" s="27"/>
      <c r="C48" s="27"/>
      <c r="D48" s="27"/>
      <c r="E48" s="27"/>
      <c r="F48" s="27"/>
      <c r="G48" s="27"/>
      <c r="H48" s="27"/>
      <c r="I48" s="27"/>
      <c r="J48" s="27"/>
    </row>
    <row r="51" spans="1:10" x14ac:dyDescent="0.25">
      <c r="A51" s="47" t="s">
        <v>775</v>
      </c>
      <c r="B51" s="27"/>
      <c r="C51" s="27"/>
      <c r="D51" s="27"/>
      <c r="E51" s="53"/>
      <c r="F51" s="27"/>
      <c r="G51" s="27"/>
      <c r="H51" s="27"/>
      <c r="I51" s="27"/>
      <c r="J51" s="27"/>
    </row>
    <row r="53" spans="1:10" x14ac:dyDescent="0.25">
      <c r="A53" s="47" t="s">
        <v>776</v>
      </c>
      <c r="B53" s="27"/>
      <c r="C53" s="27"/>
      <c r="D53" s="27"/>
      <c r="E53" s="53"/>
      <c r="F53" s="27"/>
      <c r="G53" s="27"/>
      <c r="H53" s="27"/>
      <c r="I53" s="27"/>
      <c r="J53" s="27"/>
    </row>
    <row r="100" spans="1:1" ht="15.75" x14ac:dyDescent="0.25">
      <c r="A100" t="s">
        <v>777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2025-11-24T11:49:59Z</dcterms:modified>
</cp:coreProperties>
</file>