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H364"/>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VEGETARINIAI PRODUKTAI 1</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BANDELĖ ARBATINĖ (VEGANIŠKA)</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su PVM</t>
        </is>
      </c>
      <c r="F35" s="71" t="inlineStr">
        <is>
          <t>Suma su PVM</t>
        </is>
      </c>
      <c r="G35" s="71" t="inlineStr">
        <is>
          <t>Gamintojo pavadinimas</t>
        </is>
      </c>
      <c r="H35" s="71" t="inlineStr">
        <is>
          <t xml:space="preserve">Gamintojo šalis </t>
        </is>
      </c>
    </row>
    <row r="36">
      <c r="A36" s="71" t="inlineStr">
        <is>
          <t>1.</t>
        </is>
      </c>
      <c r="B36" s="71" t="inlineStr">
        <is>
          <t>Bandelė arbatinė (veganiška)</t>
        </is>
      </c>
      <c r="C36" s="72" t="inlineStr"/>
      <c r="D36" s="72" t="inlineStr"/>
      <c r="E36" s="72" t="inlineStr"/>
      <c r="F36" s="72" t="inlineStr"/>
      <c r="G36" s="72" t="inlineStr"/>
      <c r="H36" s="72" t="inlineStr"/>
    </row>
    <row r="37">
      <c r="A37" s="72" t="inlineStr">
        <is>
          <t>1.1.</t>
        </is>
      </c>
      <c r="B37" s="72" t="inlineStr">
        <is>
          <t>Bandelė arbatinė (veganiška)</t>
        </is>
      </c>
      <c r="C37" s="72" t="n">
        <v>2800</v>
      </c>
      <c r="D37" s="72" t="inlineStr">
        <is>
          <t>kg</t>
        </is>
      </c>
      <c r="E37" s="73" t="inlineStr"/>
      <c r="F37" s="72">
        <f>IF(ISBLANK(E37),"", PRODUCT(C37,E37))</f>
        <v/>
      </c>
      <c r="G37" s="74" t="inlineStr"/>
      <c r="H37" s="74" t="inlineStr"/>
    </row>
    <row r="38">
      <c r="E38" s="71" t="inlineStr">
        <is>
          <t>Suma be PVM</t>
        </is>
      </c>
      <c r="F38" s="71">
        <f>IF(OR(F39="",F39="Tiekėjo text"), "", ROUND(F40-F39,2))</f>
        <v/>
      </c>
    </row>
    <row r="39">
      <c r="C39" s="71" t="inlineStr">
        <is>
          <t>Taikomas PVM dydis (%)</t>
        </is>
      </c>
      <c r="D39" s="74" t="inlineStr"/>
      <c r="E39" s="71" t="inlineStr">
        <is>
          <t>PVM suma</t>
        </is>
      </c>
      <c r="F39" s="71">
        <f>IF(OR(F40="", D39=""), "", ROUND(PRODUCT(D39,F40)/100/SUM(1, D39/100),2))</f>
        <v/>
      </c>
      <c r="G39" s="69">
        <f>IF(D39="", "Nurodykite taikomą PVM dydį", "")</f>
        <v/>
      </c>
    </row>
    <row r="40">
      <c r="E40" s="71" t="inlineStr">
        <is>
          <t>Suma su PVM</t>
        </is>
      </c>
      <c r="F40" s="71">
        <f>IF((SUMPRODUCT(--(F37:F37=""))&gt;0), "", ROUND(SUM(F37:F37),2))</f>
        <v/>
      </c>
      <c r="G40" s="69">
        <f>IF((SUMPRODUCT(--(F37:F37=""))&gt;0), "Neužpildytos visų objektų kainos", "")</f>
        <v/>
      </c>
    </row>
    <row r="44">
      <c r="A44" s="58" t="inlineStr">
        <is>
          <t>2. DALIS</t>
        </is>
      </c>
      <c r="B44" s="58" t="inlineStr">
        <is>
          <t>BANDELĖ SU CINAMONU (UŽŠALDYTA, VEGANIŠKA)</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su PVM</t>
        </is>
      </c>
      <c r="F47" s="71" t="inlineStr">
        <is>
          <t>Suma su PVM</t>
        </is>
      </c>
      <c r="G47" s="71" t="inlineStr">
        <is>
          <t>Gamintojo pavadinimas</t>
        </is>
      </c>
      <c r="H47" s="71" t="inlineStr">
        <is>
          <t xml:space="preserve">Gamintojo šalis </t>
        </is>
      </c>
    </row>
    <row r="48">
      <c r="A48" s="71" t="inlineStr">
        <is>
          <t>2.</t>
        </is>
      </c>
      <c r="B48" s="71" t="inlineStr">
        <is>
          <t>Bandelė su cinamonu (užšaldyta, veganiška)</t>
        </is>
      </c>
      <c r="C48" s="72" t="inlineStr"/>
      <c r="D48" s="72" t="inlineStr"/>
      <c r="E48" s="72" t="inlineStr"/>
      <c r="F48" s="72" t="inlineStr"/>
      <c r="G48" s="72" t="inlineStr"/>
      <c r="H48" s="72" t="inlineStr"/>
    </row>
    <row r="49">
      <c r="A49" s="72" t="inlineStr">
        <is>
          <t>2.1.</t>
        </is>
      </c>
      <c r="B49" s="72" t="inlineStr">
        <is>
          <t>Bandelė su cinamonu (užšaldyta, veganiška)</t>
        </is>
      </c>
      <c r="C49" s="72" t="n">
        <v>3000</v>
      </c>
      <c r="D49" s="72" t="inlineStr">
        <is>
          <t>kg</t>
        </is>
      </c>
      <c r="E49" s="73" t="inlineStr"/>
      <c r="F49" s="72">
        <f>IF(ISBLANK(E49),"", PRODUCT(C49,E49))</f>
        <v/>
      </c>
      <c r="G49" s="74" t="inlineStr"/>
      <c r="H49" s="74" t="inlineStr"/>
    </row>
    <row r="50">
      <c r="E50" s="71" t="inlineStr">
        <is>
          <t>Suma be PVM</t>
        </is>
      </c>
      <c r="F50" s="71">
        <f>IF(OR(F51="",F51="Tiekėjo text"), "", ROUND(F52-F51,2))</f>
        <v/>
      </c>
    </row>
    <row r="51">
      <c r="C51" s="71" t="inlineStr">
        <is>
          <t>Taikomas PVM dydis (%)</t>
        </is>
      </c>
      <c r="D51" s="74" t="inlineStr"/>
      <c r="E51" s="71" t="inlineStr">
        <is>
          <t>PVM suma</t>
        </is>
      </c>
      <c r="F51" s="71">
        <f>IF(OR(F52="", D51=""), "", ROUND(PRODUCT(D51,F52)/100/SUM(1, D51/100),2))</f>
        <v/>
      </c>
      <c r="G51" s="69">
        <f>IF(D51="", "Nurodykite taikomą PVM dydį", "")</f>
        <v/>
      </c>
    </row>
    <row r="52">
      <c r="E52" s="71" t="inlineStr">
        <is>
          <t>Suma su PVM</t>
        </is>
      </c>
      <c r="F52" s="71">
        <f>IF((SUMPRODUCT(--(F49:F49=""))&gt;0), "", ROUND(SUM(F49:F49),2))</f>
        <v/>
      </c>
      <c r="G52" s="69">
        <f>IF((SUMPRODUCT(--(F49:F49=""))&gt;0), "Neužpildytos visų objektų kainos", "")</f>
        <v/>
      </c>
    </row>
    <row r="56">
      <c r="A56" s="58" t="inlineStr">
        <is>
          <t>3. DALIS</t>
        </is>
      </c>
      <c r="B56" s="58" t="inlineStr">
        <is>
          <t>BANDELĖ SU DŽEMU (UŽŠALDYTA,VEGANIŠKA)</t>
        </is>
      </c>
    </row>
    <row r="58">
      <c r="A58" s="58" t="inlineStr">
        <is>
          <t>Tiekėjo pasiūlymas:</t>
        </is>
      </c>
    </row>
    <row r="59">
      <c r="A59" s="71" t="inlineStr">
        <is>
          <t>Nr.</t>
        </is>
      </c>
      <c r="B59" s="71" t="inlineStr">
        <is>
          <t>Pavadinimas</t>
        </is>
      </c>
      <c r="C59" s="71" t="inlineStr">
        <is>
          <t>Kiekis</t>
        </is>
      </c>
      <c r="D59" s="71" t="inlineStr">
        <is>
          <t>Mato vienetas</t>
        </is>
      </c>
      <c r="E59" s="71" t="inlineStr">
        <is>
          <t>Įkainis su PVM</t>
        </is>
      </c>
      <c r="F59" s="71" t="inlineStr">
        <is>
          <t>Suma su PVM</t>
        </is>
      </c>
      <c r="G59" s="71" t="inlineStr">
        <is>
          <t>Gamintojo pavadinimas</t>
        </is>
      </c>
      <c r="H59" s="71" t="inlineStr">
        <is>
          <t xml:space="preserve">Gamintojo šalis </t>
        </is>
      </c>
    </row>
    <row r="60">
      <c r="A60" s="71" t="inlineStr">
        <is>
          <t>3.</t>
        </is>
      </c>
      <c r="B60" s="71" t="inlineStr">
        <is>
          <t>Bandelė su džemu (užšaldyta,veganiška)</t>
        </is>
      </c>
      <c r="C60" s="72" t="inlineStr"/>
      <c r="D60" s="72" t="inlineStr"/>
      <c r="E60" s="72" t="inlineStr"/>
      <c r="F60" s="72" t="inlineStr"/>
      <c r="G60" s="72" t="inlineStr"/>
      <c r="H60" s="72" t="inlineStr"/>
    </row>
    <row r="61">
      <c r="A61" s="72" t="inlineStr">
        <is>
          <t>3.1.</t>
        </is>
      </c>
      <c r="B61" s="72" t="inlineStr">
        <is>
          <t>Bandelė su džemu (užšaldyta,veganiška)</t>
        </is>
      </c>
      <c r="C61" s="72" t="n">
        <v>3000</v>
      </c>
      <c r="D61" s="72" t="inlineStr">
        <is>
          <t>kg</t>
        </is>
      </c>
      <c r="E61" s="73" t="inlineStr"/>
      <c r="F61" s="72">
        <f>IF(ISBLANK(E61),"", PRODUCT(C61,E61))</f>
        <v/>
      </c>
      <c r="G61" s="74" t="inlineStr"/>
      <c r="H61" s="74" t="inlineStr"/>
    </row>
    <row r="62">
      <c r="E62" s="71" t="inlineStr">
        <is>
          <t>Suma be PVM</t>
        </is>
      </c>
      <c r="F62" s="71">
        <f>IF(OR(F63="",F63="Tiekėjo text"), "", ROUND(F64-F63,2))</f>
        <v/>
      </c>
    </row>
    <row r="63">
      <c r="C63" s="71" t="inlineStr">
        <is>
          <t>Taikomas PVM dydis (%)</t>
        </is>
      </c>
      <c r="D63" s="74" t="inlineStr"/>
      <c r="E63" s="71" t="inlineStr">
        <is>
          <t>PVM suma</t>
        </is>
      </c>
      <c r="F63" s="71">
        <f>IF(OR(F64="", D63=""), "", ROUND(PRODUCT(D63,F64)/100/SUM(1, D63/100),2))</f>
        <v/>
      </c>
      <c r="G63" s="69">
        <f>IF(D63="", "Nurodykite taikomą PVM dydį", "")</f>
        <v/>
      </c>
    </row>
    <row r="64">
      <c r="E64" s="71" t="inlineStr">
        <is>
          <t>Suma su PVM</t>
        </is>
      </c>
      <c r="F64" s="71">
        <f>IF((SUMPRODUCT(--(F61:F61=""))&gt;0), "", ROUND(SUM(F61:F61),2))</f>
        <v/>
      </c>
      <c r="G64" s="69">
        <f>IF((SUMPRODUCT(--(F61:F61=""))&gt;0), "Neužpildytos visų objektų kainos", "")</f>
        <v/>
      </c>
    </row>
    <row r="68">
      <c r="A68" s="58" t="inlineStr">
        <is>
          <t>4. DALIS</t>
        </is>
      </c>
      <c r="B68" s="58" t="inlineStr">
        <is>
          <t>BANDELĖ SU ĮDARU (UŽŠALDYTA, VEGANIŠKA)</t>
        </is>
      </c>
    </row>
    <row r="70">
      <c r="A70" s="58" t="inlineStr">
        <is>
          <t>Tiekėjo pasiūlymas:</t>
        </is>
      </c>
    </row>
    <row r="71">
      <c r="A71" s="71" t="inlineStr">
        <is>
          <t>Nr.</t>
        </is>
      </c>
      <c r="B71" s="71" t="inlineStr">
        <is>
          <t>Pavadinimas</t>
        </is>
      </c>
      <c r="C71" s="71" t="inlineStr">
        <is>
          <t>Kiekis</t>
        </is>
      </c>
      <c r="D71" s="71" t="inlineStr">
        <is>
          <t>Mato vienetas</t>
        </is>
      </c>
      <c r="E71" s="71" t="inlineStr">
        <is>
          <t>Įkainis su PVM</t>
        </is>
      </c>
      <c r="F71" s="71" t="inlineStr">
        <is>
          <t>Suma su PVM</t>
        </is>
      </c>
      <c r="G71" s="71" t="inlineStr">
        <is>
          <t>Gamintojo pavadinimas</t>
        </is>
      </c>
      <c r="H71" s="71" t="inlineStr">
        <is>
          <t xml:space="preserve">Gamintojo šalis </t>
        </is>
      </c>
    </row>
    <row r="72">
      <c r="A72" s="71" t="inlineStr">
        <is>
          <t>4.</t>
        </is>
      </c>
      <c r="B72" s="71" t="inlineStr">
        <is>
          <t>Bandelė su įdaru (užšaldyta, veganiška)</t>
        </is>
      </c>
      <c r="C72" s="72" t="inlineStr"/>
      <c r="D72" s="72" t="inlineStr"/>
      <c r="E72" s="72" t="inlineStr"/>
      <c r="F72" s="72" t="inlineStr"/>
      <c r="G72" s="72" t="inlineStr"/>
      <c r="H72" s="72" t="inlineStr"/>
    </row>
    <row r="73">
      <c r="A73" s="72" t="inlineStr">
        <is>
          <t>4.1.</t>
        </is>
      </c>
      <c r="B73" s="72" t="inlineStr">
        <is>
          <t>Bandelė su įdaru (užšaldyta, veganiška)</t>
        </is>
      </c>
      <c r="C73" s="72" t="n">
        <v>3000</v>
      </c>
      <c r="D73" s="72" t="inlineStr">
        <is>
          <t>kg</t>
        </is>
      </c>
      <c r="E73" s="73" t="inlineStr"/>
      <c r="F73" s="72">
        <f>IF(ISBLANK(E73),"", PRODUCT(C73,E73))</f>
        <v/>
      </c>
      <c r="G73" s="74" t="inlineStr"/>
      <c r="H73" s="74" t="inlineStr"/>
    </row>
    <row r="74">
      <c r="E74" s="71" t="inlineStr">
        <is>
          <t>Suma be PVM</t>
        </is>
      </c>
      <c r="F74" s="71">
        <f>IF(OR(F75="",F75="Tiekėjo text"), "", ROUND(F76-F75,2))</f>
        <v/>
      </c>
    </row>
    <row r="75">
      <c r="C75" s="71" t="inlineStr">
        <is>
          <t>Taikomas PVM dydis (%)</t>
        </is>
      </c>
      <c r="D75" s="74" t="inlineStr"/>
      <c r="E75" s="71" t="inlineStr">
        <is>
          <t>PVM suma</t>
        </is>
      </c>
      <c r="F75" s="71">
        <f>IF(OR(F76="", D75=""), "", ROUND(PRODUCT(D75,F76)/100/SUM(1, D75/100),2))</f>
        <v/>
      </c>
      <c r="G75" s="69">
        <f>IF(D75="", "Nurodykite taikomą PVM dydį", "")</f>
        <v/>
      </c>
    </row>
    <row r="76">
      <c r="E76" s="71" t="inlineStr">
        <is>
          <t>Suma su PVM</t>
        </is>
      </c>
      <c r="F76" s="71">
        <f>IF((SUMPRODUCT(--(F73:F73=""))&gt;0), "", ROUND(SUM(F73:F73),2))</f>
        <v/>
      </c>
      <c r="G76" s="69">
        <f>IF((SUMPRODUCT(--(F73:F73=""))&gt;0), "Neužpildytos visų objektų kainos", "")</f>
        <v/>
      </c>
    </row>
    <row r="80">
      <c r="A80" s="58" t="inlineStr">
        <is>
          <t>5. DALIS</t>
        </is>
      </c>
      <c r="B80" s="58" t="inlineStr">
        <is>
          <t>RAGUOLIS (VEGANIŠKAS KRUASANAS, UŽŠALDYTAS )</t>
        </is>
      </c>
    </row>
    <row r="82">
      <c r="A82" s="58" t="inlineStr">
        <is>
          <t>Tiekėjo pasiūlymas:</t>
        </is>
      </c>
    </row>
    <row r="83">
      <c r="A83" s="71" t="inlineStr">
        <is>
          <t>Nr.</t>
        </is>
      </c>
      <c r="B83" s="71" t="inlineStr">
        <is>
          <t>Pavadinimas</t>
        </is>
      </c>
      <c r="C83" s="71" t="inlineStr">
        <is>
          <t>Kiekis</t>
        </is>
      </c>
      <c r="D83" s="71" t="inlineStr">
        <is>
          <t>Mato vienetas</t>
        </is>
      </c>
      <c r="E83" s="71" t="inlineStr">
        <is>
          <t>Įkainis su PVM</t>
        </is>
      </c>
      <c r="F83" s="71" t="inlineStr">
        <is>
          <t>Suma su PVM</t>
        </is>
      </c>
      <c r="G83" s="71" t="inlineStr">
        <is>
          <t>Gamintojo pavadinimas</t>
        </is>
      </c>
      <c r="H83" s="71" t="inlineStr">
        <is>
          <t xml:space="preserve">Gamintojo šalis </t>
        </is>
      </c>
    </row>
    <row r="84">
      <c r="A84" s="71" t="inlineStr">
        <is>
          <t>5.</t>
        </is>
      </c>
      <c r="B84" s="71" t="inlineStr">
        <is>
          <t>Raguolis (veganiškas kruasanas, užšaldytas )</t>
        </is>
      </c>
      <c r="C84" s="72" t="inlineStr"/>
      <c r="D84" s="72" t="inlineStr"/>
      <c r="E84" s="72" t="inlineStr"/>
      <c r="F84" s="72" t="inlineStr"/>
      <c r="G84" s="72" t="inlineStr"/>
      <c r="H84" s="72" t="inlineStr"/>
    </row>
    <row r="85">
      <c r="A85" s="72" t="inlineStr">
        <is>
          <t>5.1.</t>
        </is>
      </c>
      <c r="B85" s="72" t="inlineStr">
        <is>
          <t>Raguolis (veganiškas kruasanas, užšaldytas )</t>
        </is>
      </c>
      <c r="C85" s="72" t="n">
        <v>1500</v>
      </c>
      <c r="D85" s="72" t="inlineStr">
        <is>
          <t>kg</t>
        </is>
      </c>
      <c r="E85" s="73" t="inlineStr"/>
      <c r="F85" s="72">
        <f>IF(ISBLANK(E85),"", PRODUCT(C85,E85))</f>
        <v/>
      </c>
      <c r="G85" s="74" t="inlineStr"/>
      <c r="H85" s="74" t="inlineStr"/>
    </row>
    <row r="86">
      <c r="E86" s="71" t="inlineStr">
        <is>
          <t>Suma be PVM</t>
        </is>
      </c>
      <c r="F86" s="71">
        <f>IF(OR(F87="",F87="Tiekėjo text"), "", ROUND(F88-F87,2))</f>
        <v/>
      </c>
    </row>
    <row r="87">
      <c r="C87" s="71" t="inlineStr">
        <is>
          <t>Taikomas PVM dydis (%)</t>
        </is>
      </c>
      <c r="D87" s="74" t="inlineStr"/>
      <c r="E87" s="71" t="inlineStr">
        <is>
          <t>PVM suma</t>
        </is>
      </c>
      <c r="F87" s="71">
        <f>IF(OR(F88="", D87=""), "", ROUND(PRODUCT(D87,F88)/100/SUM(1, D87/100),2))</f>
        <v/>
      </c>
      <c r="G87" s="69">
        <f>IF(D87="", "Nurodykite taikomą PVM dydį", "")</f>
        <v/>
      </c>
    </row>
    <row r="88">
      <c r="E88" s="71" t="inlineStr">
        <is>
          <t>Suma su PVM</t>
        </is>
      </c>
      <c r="F88" s="71">
        <f>IF((SUMPRODUCT(--(F85:F85=""))&gt;0), "", ROUND(SUM(F85:F85),2))</f>
        <v/>
      </c>
      <c r="G88" s="69">
        <f>IF((SUMPRODUCT(--(F85:F85=""))&gt;0), "Neužpildytos visų objektų kainos", "")</f>
        <v/>
      </c>
    </row>
    <row r="92">
      <c r="A92" s="58" t="inlineStr">
        <is>
          <t>6. DALIS</t>
        </is>
      </c>
      <c r="B92" s="58" t="inlineStr">
        <is>
          <t>BANDELĖ PRANCŪZIŠKAM DEŠRAINIUI (VEGANIŠKA)</t>
        </is>
      </c>
    </row>
    <row r="94">
      <c r="A94" s="58" t="inlineStr">
        <is>
          <t>Tiekėjo pasiūlymas:</t>
        </is>
      </c>
    </row>
    <row r="95">
      <c r="A95" s="71" t="inlineStr">
        <is>
          <t>Nr.</t>
        </is>
      </c>
      <c r="B95" s="71" t="inlineStr">
        <is>
          <t>Pavadinimas</t>
        </is>
      </c>
      <c r="C95" s="71" t="inlineStr">
        <is>
          <t>Kiekis</t>
        </is>
      </c>
      <c r="D95" s="71" t="inlineStr">
        <is>
          <t>Mato vienetas</t>
        </is>
      </c>
      <c r="E95" s="71" t="inlineStr">
        <is>
          <t>Įkainis su PVM</t>
        </is>
      </c>
      <c r="F95" s="71" t="inlineStr">
        <is>
          <t>Suma su PVM</t>
        </is>
      </c>
      <c r="G95" s="71" t="inlineStr">
        <is>
          <t>Gamintojo pavadinimas</t>
        </is>
      </c>
      <c r="H95" s="71" t="inlineStr">
        <is>
          <t xml:space="preserve">Gamintojo šalis </t>
        </is>
      </c>
    </row>
    <row r="96">
      <c r="A96" s="71" t="inlineStr">
        <is>
          <t>6.</t>
        </is>
      </c>
      <c r="B96" s="71" t="inlineStr">
        <is>
          <t>Bandelė prancūziškam dešrainiui (veganiška)</t>
        </is>
      </c>
      <c r="C96" s="72" t="inlineStr"/>
      <c r="D96" s="72" t="inlineStr"/>
      <c r="E96" s="72" t="inlineStr"/>
      <c r="F96" s="72" t="inlineStr"/>
      <c r="G96" s="72" t="inlineStr"/>
      <c r="H96" s="72" t="inlineStr"/>
    </row>
    <row r="97">
      <c r="A97" s="72" t="inlineStr">
        <is>
          <t>6.1.</t>
        </is>
      </c>
      <c r="B97" s="72" t="inlineStr">
        <is>
          <t>Bandelė prancūziškam dešrainiui (veganiška)</t>
        </is>
      </c>
      <c r="C97" s="72" t="n">
        <v>3000</v>
      </c>
      <c r="D97" s="72" t="inlineStr">
        <is>
          <t>kg</t>
        </is>
      </c>
      <c r="E97" s="73" t="inlineStr"/>
      <c r="F97" s="72">
        <f>IF(ISBLANK(E97),"", PRODUCT(C97,E97))</f>
        <v/>
      </c>
      <c r="G97" s="74" t="inlineStr"/>
      <c r="H97" s="74" t="inlineStr"/>
    </row>
    <row r="98">
      <c r="E98" s="71" t="inlineStr">
        <is>
          <t>Suma be PVM</t>
        </is>
      </c>
      <c r="F98" s="71">
        <f>IF(OR(F99="",F99="Tiekėjo text"), "", ROUND(F100-F99,2))</f>
        <v/>
      </c>
    </row>
    <row r="99">
      <c r="C99" s="71" t="inlineStr">
        <is>
          <t>Taikomas PVM dydis (%)</t>
        </is>
      </c>
      <c r="D99" s="74" t="inlineStr"/>
      <c r="E99" s="71" t="inlineStr">
        <is>
          <t>PVM suma</t>
        </is>
      </c>
      <c r="F99" s="71">
        <f>IF(OR(F100="", D99=""), "", ROUND(PRODUCT(D99,F100)/100/SUM(1, D99/100),2))</f>
        <v/>
      </c>
      <c r="G99" s="69">
        <f>IF(D99="", "Nurodykite taikomą PVM dydį", "")</f>
        <v/>
      </c>
    </row>
    <row r="100">
      <c r="E100" s="71" t="inlineStr">
        <is>
          <t>Suma su PVM</t>
        </is>
      </c>
      <c r="F100" s="71">
        <f>IF((SUMPRODUCT(--(F97:F97=""))&gt;0), "", ROUND(SUM(F97:F97),2))</f>
        <v/>
      </c>
      <c r="G100" s="69">
        <f>IF((SUMPRODUCT(--(F97:F97=""))&gt;0), "Neužpildytos visų objektų kainos", "")</f>
        <v/>
      </c>
    </row>
    <row r="104">
      <c r="A104" s="58" t="inlineStr">
        <is>
          <t>7. DALIS</t>
        </is>
      </c>
      <c r="B104" s="58" t="inlineStr">
        <is>
          <t>MĖSAINIO BANDELĖ (VEGANIŠKA)</t>
        </is>
      </c>
    </row>
    <row r="106">
      <c r="A106" s="58" t="inlineStr">
        <is>
          <t>Tiekėjo pasiūlymas:</t>
        </is>
      </c>
    </row>
    <row r="107">
      <c r="A107" s="71" t="inlineStr">
        <is>
          <t>Nr.</t>
        </is>
      </c>
      <c r="B107" s="71" t="inlineStr">
        <is>
          <t>Pavadinimas</t>
        </is>
      </c>
      <c r="C107" s="71" t="inlineStr">
        <is>
          <t>Kiekis</t>
        </is>
      </c>
      <c r="D107" s="71" t="inlineStr">
        <is>
          <t>Mato vienetas</t>
        </is>
      </c>
      <c r="E107" s="71" t="inlineStr">
        <is>
          <t>Įkainis su PVM</t>
        </is>
      </c>
      <c r="F107" s="71" t="inlineStr">
        <is>
          <t>Suma su PVM</t>
        </is>
      </c>
      <c r="G107" s="71" t="inlineStr">
        <is>
          <t>Gamintojo pavadinimas</t>
        </is>
      </c>
      <c r="H107" s="71" t="inlineStr">
        <is>
          <t xml:space="preserve">Gamintojo šalis </t>
        </is>
      </c>
    </row>
    <row r="108">
      <c r="A108" s="71" t="inlineStr">
        <is>
          <t>7.</t>
        </is>
      </c>
      <c r="B108" s="71" t="inlineStr">
        <is>
          <t>Mėsainio bandelė (veganiška)</t>
        </is>
      </c>
      <c r="C108" s="72" t="inlineStr"/>
      <c r="D108" s="72" t="inlineStr"/>
      <c r="E108" s="72" t="inlineStr"/>
      <c r="F108" s="72" t="inlineStr"/>
      <c r="G108" s="72" t="inlineStr"/>
      <c r="H108" s="72" t="inlineStr"/>
    </row>
    <row r="109">
      <c r="A109" s="72" t="inlineStr">
        <is>
          <t>7.1.</t>
        </is>
      </c>
      <c r="B109" s="72" t="inlineStr">
        <is>
          <t>Mėsainio bandelė (veganiška)</t>
        </is>
      </c>
      <c r="C109" s="72" t="n">
        <v>3000</v>
      </c>
      <c r="D109" s="72" t="inlineStr">
        <is>
          <t>kg</t>
        </is>
      </c>
      <c r="E109" s="73" t="inlineStr"/>
      <c r="F109" s="72">
        <f>IF(ISBLANK(E109),"", PRODUCT(C109,E109))</f>
        <v/>
      </c>
      <c r="G109" s="74" t="inlineStr"/>
      <c r="H109" s="74" t="inlineStr"/>
    </row>
    <row r="110">
      <c r="E110" s="71" t="inlineStr">
        <is>
          <t>Suma be PVM</t>
        </is>
      </c>
      <c r="F110" s="71">
        <f>IF(OR(F111="",F111="Tiekėjo text"), "", ROUND(F112-F111,2))</f>
        <v/>
      </c>
    </row>
    <row r="111">
      <c r="C111" s="71" t="inlineStr">
        <is>
          <t>Taikomas PVM dydis (%)</t>
        </is>
      </c>
      <c r="D111" s="74" t="inlineStr"/>
      <c r="E111" s="71" t="inlineStr">
        <is>
          <t>PVM suma</t>
        </is>
      </c>
      <c r="F111" s="71">
        <f>IF(OR(F112="", D111=""), "", ROUND(PRODUCT(D111,F112)/100/SUM(1, D111/100),2))</f>
        <v/>
      </c>
      <c r="G111" s="69">
        <f>IF(D111="", "Nurodykite taikomą PVM dydį", "")</f>
        <v/>
      </c>
    </row>
    <row r="112">
      <c r="E112" s="71" t="inlineStr">
        <is>
          <t>Suma su PVM</t>
        </is>
      </c>
      <c r="F112" s="71">
        <f>IF((SUMPRODUCT(--(F109:F109=""))&gt;0), "", ROUND(SUM(F109:F109),2))</f>
        <v/>
      </c>
      <c r="G112" s="69">
        <f>IF((SUMPRODUCT(--(F109:F109=""))&gt;0), "Neužpildytos visų objektų kainos", "")</f>
        <v/>
      </c>
    </row>
    <row r="116">
      <c r="A116" s="58" t="inlineStr">
        <is>
          <t>8. DALIS</t>
        </is>
      </c>
      <c r="B116" s="58" t="inlineStr">
        <is>
          <t>PICŲ PAPLOTĖLIS (VEGANIŠKAS)</t>
        </is>
      </c>
    </row>
    <row r="118">
      <c r="A118" s="58" t="inlineStr">
        <is>
          <t>Tiekėjo pasiūlymas:</t>
        </is>
      </c>
    </row>
    <row r="119">
      <c r="A119" s="71" t="inlineStr">
        <is>
          <t>Nr.</t>
        </is>
      </c>
      <c r="B119" s="71" t="inlineStr">
        <is>
          <t>Pavadinimas</t>
        </is>
      </c>
      <c r="C119" s="71" t="inlineStr">
        <is>
          <t>Kiekis</t>
        </is>
      </c>
      <c r="D119" s="71" t="inlineStr">
        <is>
          <t>Mato vienetas</t>
        </is>
      </c>
      <c r="E119" s="71" t="inlineStr">
        <is>
          <t>Įkainis su PVM</t>
        </is>
      </c>
      <c r="F119" s="71" t="inlineStr">
        <is>
          <t>Suma su PVM</t>
        </is>
      </c>
      <c r="G119" s="71" t="inlineStr">
        <is>
          <t>Gamintojo pavadinimas</t>
        </is>
      </c>
      <c r="H119" s="71" t="inlineStr">
        <is>
          <t xml:space="preserve">Gamintojo šalis </t>
        </is>
      </c>
    </row>
    <row r="120">
      <c r="A120" s="71" t="inlineStr">
        <is>
          <t>8.</t>
        </is>
      </c>
      <c r="B120" s="71" t="inlineStr">
        <is>
          <t>Picų paplotėlis (veganiškas)</t>
        </is>
      </c>
      <c r="C120" s="72" t="inlineStr"/>
      <c r="D120" s="72" t="inlineStr"/>
      <c r="E120" s="72" t="inlineStr"/>
      <c r="F120" s="72" t="inlineStr"/>
      <c r="G120" s="72" t="inlineStr"/>
      <c r="H120" s="72" t="inlineStr"/>
    </row>
    <row r="121">
      <c r="A121" s="72" t="inlineStr">
        <is>
          <t>8.1.</t>
        </is>
      </c>
      <c r="B121" s="72" t="inlineStr">
        <is>
          <t>Picų paplotėlis (veganiškas)</t>
        </is>
      </c>
      <c r="C121" s="72" t="n">
        <v>500</v>
      </c>
      <c r="D121" s="72" t="inlineStr">
        <is>
          <t>kg</t>
        </is>
      </c>
      <c r="E121" s="73" t="inlineStr"/>
      <c r="F121" s="72">
        <f>IF(ISBLANK(E121),"", PRODUCT(C121,E121))</f>
        <v/>
      </c>
      <c r="G121" s="74" t="inlineStr"/>
      <c r="H121" s="74" t="inlineStr"/>
    </row>
    <row r="122">
      <c r="E122" s="71" t="inlineStr">
        <is>
          <t>Suma be PVM</t>
        </is>
      </c>
      <c r="F122" s="71">
        <f>IF(OR(F123="",F123="Tiekėjo text"), "", ROUND(F124-F123,2))</f>
        <v/>
      </c>
    </row>
    <row r="123">
      <c r="C123" s="71" t="inlineStr">
        <is>
          <t>Taikomas PVM dydis (%)</t>
        </is>
      </c>
      <c r="D123" s="74" t="inlineStr"/>
      <c r="E123" s="71" t="inlineStr">
        <is>
          <t>PVM suma</t>
        </is>
      </c>
      <c r="F123" s="71">
        <f>IF(OR(F124="", D123=""), "", ROUND(PRODUCT(D123,F124)/100/SUM(1, D123/100),2))</f>
        <v/>
      </c>
      <c r="G123" s="69">
        <f>IF(D123="", "Nurodykite taikomą PVM dydį", "")</f>
        <v/>
      </c>
    </row>
    <row r="124">
      <c r="E124" s="71" t="inlineStr">
        <is>
          <t>Suma su PVM</t>
        </is>
      </c>
      <c r="F124" s="71">
        <f>IF((SUMPRODUCT(--(F121:F121=""))&gt;0), "", ROUND(SUM(F121:F121),2))</f>
        <v/>
      </c>
      <c r="G124" s="69">
        <f>IF((SUMPRODUCT(--(F121:F121=""))&gt;0), "Neužpildytos visų objektų kainos", "")</f>
        <v/>
      </c>
    </row>
    <row r="128">
      <c r="A128" s="58" t="inlineStr">
        <is>
          <t>9. DALIS</t>
        </is>
      </c>
      <c r="B128" s="58" t="inlineStr">
        <is>
          <t>KUKURŪZŲ PAPLOTĖLIAI (TACOS)</t>
        </is>
      </c>
    </row>
    <row r="130">
      <c r="A130" s="58" t="inlineStr">
        <is>
          <t>Tiekėjo pasiūlymas:</t>
        </is>
      </c>
    </row>
    <row r="131">
      <c r="A131" s="71" t="inlineStr">
        <is>
          <t>Nr.</t>
        </is>
      </c>
      <c r="B131" s="71" t="inlineStr">
        <is>
          <t>Pavadinimas</t>
        </is>
      </c>
      <c r="C131" s="71" t="inlineStr">
        <is>
          <t>Kiekis</t>
        </is>
      </c>
      <c r="D131" s="71" t="inlineStr">
        <is>
          <t>Mato vienetas</t>
        </is>
      </c>
      <c r="E131" s="71" t="inlineStr">
        <is>
          <t>Įkainis su PVM</t>
        </is>
      </c>
      <c r="F131" s="71" t="inlineStr">
        <is>
          <t>Suma su PVM</t>
        </is>
      </c>
      <c r="G131" s="71" t="inlineStr">
        <is>
          <t>Gamintojo pavadinimas</t>
        </is>
      </c>
      <c r="H131" s="71" t="inlineStr">
        <is>
          <t xml:space="preserve">Gamintojo šalis </t>
        </is>
      </c>
    </row>
    <row r="132">
      <c r="A132" s="71" t="inlineStr">
        <is>
          <t>9.</t>
        </is>
      </c>
      <c r="B132" s="71" t="inlineStr">
        <is>
          <t>Kukurūzų paplotėliai (Tacos)</t>
        </is>
      </c>
      <c r="C132" s="72" t="inlineStr"/>
      <c r="D132" s="72" t="inlineStr"/>
      <c r="E132" s="72" t="inlineStr"/>
      <c r="F132" s="72" t="inlineStr"/>
      <c r="G132" s="72" t="inlineStr"/>
      <c r="H132" s="72" t="inlineStr"/>
    </row>
    <row r="133">
      <c r="A133" s="72" t="inlineStr">
        <is>
          <t>9.1.</t>
        </is>
      </c>
      <c r="B133" s="72" t="inlineStr">
        <is>
          <t>Kukurūzų paplotėliai (Tacos)</t>
        </is>
      </c>
      <c r="C133" s="72" t="n">
        <v>7000</v>
      </c>
      <c r="D133" s="72" t="inlineStr">
        <is>
          <t>kg</t>
        </is>
      </c>
      <c r="E133" s="73" t="inlineStr"/>
      <c r="F133" s="72">
        <f>IF(ISBLANK(E133),"", PRODUCT(C133,E133))</f>
        <v/>
      </c>
      <c r="G133" s="74" t="inlineStr"/>
      <c r="H133" s="74" t="inlineStr"/>
    </row>
    <row r="134">
      <c r="E134" s="71" t="inlineStr">
        <is>
          <t>Suma be PVM</t>
        </is>
      </c>
      <c r="F134" s="71">
        <f>IF(OR(F135="",F135="Tiekėjo text"), "", ROUND(F136-F135,2))</f>
        <v/>
      </c>
    </row>
    <row r="135">
      <c r="C135" s="71" t="inlineStr">
        <is>
          <t>Taikomas PVM dydis (%)</t>
        </is>
      </c>
      <c r="D135" s="74" t="inlineStr"/>
      <c r="E135" s="71" t="inlineStr">
        <is>
          <t>PVM suma</t>
        </is>
      </c>
      <c r="F135" s="71">
        <f>IF(OR(F136="", D135=""), "", ROUND(PRODUCT(D135,F136)/100/SUM(1, D135/100),2))</f>
        <v/>
      </c>
      <c r="G135" s="69">
        <f>IF(D135="", "Nurodykite taikomą PVM dydį", "")</f>
        <v/>
      </c>
    </row>
    <row r="136">
      <c r="E136" s="71" t="inlineStr">
        <is>
          <t>Suma su PVM</t>
        </is>
      </c>
      <c r="F136" s="71">
        <f>IF((SUMPRODUCT(--(F133:F133=""))&gt;0), "", ROUND(SUM(F133:F133),2))</f>
        <v/>
      </c>
      <c r="G136" s="69">
        <f>IF((SUMPRODUCT(--(F133:F133=""))&gt;0), "Neužpildytos visų objektų kainos", "")</f>
        <v/>
      </c>
    </row>
    <row r="140">
      <c r="A140" s="58" t="inlineStr">
        <is>
          <t>10. DALIS</t>
        </is>
      </c>
      <c r="B140" s="58" t="inlineStr">
        <is>
          <t>KEKSAS (VEGANIŠKAS, UŽŠALDYTAS)</t>
        </is>
      </c>
    </row>
    <row r="142">
      <c r="A142" s="58" t="inlineStr">
        <is>
          <t>Tiekėjo pasiūlymas:</t>
        </is>
      </c>
    </row>
    <row r="143">
      <c r="A143" s="71" t="inlineStr">
        <is>
          <t>Nr.</t>
        </is>
      </c>
      <c r="B143" s="71" t="inlineStr">
        <is>
          <t>Pavadinimas</t>
        </is>
      </c>
      <c r="C143" s="71" t="inlineStr">
        <is>
          <t>Kiekis</t>
        </is>
      </c>
      <c r="D143" s="71" t="inlineStr">
        <is>
          <t>Mato vienetas</t>
        </is>
      </c>
      <c r="E143" s="71" t="inlineStr">
        <is>
          <t>Įkainis su PVM</t>
        </is>
      </c>
      <c r="F143" s="71" t="inlineStr">
        <is>
          <t>Suma su PVM</t>
        </is>
      </c>
      <c r="G143" s="71" t="inlineStr">
        <is>
          <t>Gamintojo pavadinimas</t>
        </is>
      </c>
      <c r="H143" s="71" t="inlineStr">
        <is>
          <t xml:space="preserve">Gamintojo šalis </t>
        </is>
      </c>
    </row>
    <row r="144">
      <c r="A144" s="71" t="inlineStr">
        <is>
          <t>10.</t>
        </is>
      </c>
      <c r="B144" s="71" t="inlineStr">
        <is>
          <t>Keksas (veganiškas, užšaldytas)</t>
        </is>
      </c>
      <c r="C144" s="72" t="inlineStr"/>
      <c r="D144" s="72" t="inlineStr"/>
      <c r="E144" s="72" t="inlineStr"/>
      <c r="F144" s="72" t="inlineStr"/>
      <c r="G144" s="72" t="inlineStr"/>
      <c r="H144" s="72" t="inlineStr"/>
    </row>
    <row r="145">
      <c r="A145" s="72" t="inlineStr">
        <is>
          <t>10.1.</t>
        </is>
      </c>
      <c r="B145" s="72" t="inlineStr">
        <is>
          <t>Keksas (veganiškas, užšaldytas)</t>
        </is>
      </c>
      <c r="C145" s="72" t="n">
        <v>1000</v>
      </c>
      <c r="D145" s="72" t="inlineStr">
        <is>
          <t>kg</t>
        </is>
      </c>
      <c r="E145" s="73" t="inlineStr"/>
      <c r="F145" s="72">
        <f>IF(ISBLANK(E145),"", PRODUCT(C145,E145))</f>
        <v/>
      </c>
      <c r="G145" s="74" t="inlineStr"/>
      <c r="H145" s="74" t="inlineStr"/>
    </row>
    <row r="146">
      <c r="E146" s="71" t="inlineStr">
        <is>
          <t>Suma be PVM</t>
        </is>
      </c>
      <c r="F146" s="71">
        <f>IF(OR(F147="",F147="Tiekėjo text"), "", ROUND(F148-F147,2))</f>
        <v/>
      </c>
    </row>
    <row r="147">
      <c r="C147" s="71" t="inlineStr">
        <is>
          <t>Taikomas PVM dydis (%)</t>
        </is>
      </c>
      <c r="D147" s="74" t="inlineStr"/>
      <c r="E147" s="71" t="inlineStr">
        <is>
          <t>PVM suma</t>
        </is>
      </c>
      <c r="F147" s="71">
        <f>IF(OR(F148="", D147=""), "", ROUND(PRODUCT(D147,F148)/100/SUM(1, D147/100),2))</f>
        <v/>
      </c>
      <c r="G147" s="69">
        <f>IF(D147="", "Nurodykite taikomą PVM dydį", "")</f>
        <v/>
      </c>
    </row>
    <row r="148">
      <c r="E148" s="71" t="inlineStr">
        <is>
          <t>Suma su PVM</t>
        </is>
      </c>
      <c r="F148" s="71">
        <f>IF((SUMPRODUCT(--(F145:F145=""))&gt;0), "", ROUND(SUM(F145:F145),2))</f>
        <v/>
      </c>
      <c r="G148" s="69">
        <f>IF((SUMPRODUCT(--(F145:F145=""))&gt;0), "Neužpildytos visų objektų kainos", "")</f>
        <v/>
      </c>
    </row>
    <row r="152">
      <c r="A152" s="58" t="inlineStr">
        <is>
          <t>11. DALIS</t>
        </is>
      </c>
      <c r="B152" s="58" t="inlineStr">
        <is>
          <t>CITRININIS KEKSAS(VEGANIŠKAS, UŽŠALDYTAS)</t>
        </is>
      </c>
    </row>
    <row r="154">
      <c r="A154" s="58" t="inlineStr">
        <is>
          <t>Tiekėjo pasiūlymas:</t>
        </is>
      </c>
    </row>
    <row r="155">
      <c r="A155" s="71" t="inlineStr">
        <is>
          <t>Nr.</t>
        </is>
      </c>
      <c r="B155" s="71" t="inlineStr">
        <is>
          <t>Pavadinimas</t>
        </is>
      </c>
      <c r="C155" s="71" t="inlineStr">
        <is>
          <t>Kiekis</t>
        </is>
      </c>
      <c r="D155" s="71" t="inlineStr">
        <is>
          <t>Mato vienetas</t>
        </is>
      </c>
      <c r="E155" s="71" t="inlineStr">
        <is>
          <t>Įkainis su PVM</t>
        </is>
      </c>
      <c r="F155" s="71" t="inlineStr">
        <is>
          <t>Suma su PVM</t>
        </is>
      </c>
      <c r="G155" s="71" t="inlineStr">
        <is>
          <t>Gamintojo pavadinimas</t>
        </is>
      </c>
      <c r="H155" s="71" t="inlineStr">
        <is>
          <t xml:space="preserve">Gamintojo šalis </t>
        </is>
      </c>
    </row>
    <row r="156">
      <c r="A156" s="71" t="inlineStr">
        <is>
          <t>11.</t>
        </is>
      </c>
      <c r="B156" s="71" t="inlineStr">
        <is>
          <t>Citrininis keksas(veganiškas, užšaldytas)</t>
        </is>
      </c>
      <c r="C156" s="72" t="inlineStr"/>
      <c r="D156" s="72" t="inlineStr"/>
      <c r="E156" s="72" t="inlineStr"/>
      <c r="F156" s="72" t="inlineStr"/>
      <c r="G156" s="72" t="inlineStr"/>
      <c r="H156" s="72" t="inlineStr"/>
    </row>
    <row r="157">
      <c r="A157" s="72" t="inlineStr">
        <is>
          <t>11.1.</t>
        </is>
      </c>
      <c r="B157" s="72" t="inlineStr">
        <is>
          <t>Citrininis keksas(veganiškas, užšaldytas)</t>
        </is>
      </c>
      <c r="C157" s="72" t="n">
        <v>1500</v>
      </c>
      <c r="D157" s="72" t="inlineStr">
        <is>
          <t>kg</t>
        </is>
      </c>
      <c r="E157" s="73" t="inlineStr"/>
      <c r="F157" s="72">
        <f>IF(ISBLANK(E157),"", PRODUCT(C157,E157))</f>
        <v/>
      </c>
      <c r="G157" s="74" t="inlineStr"/>
      <c r="H157" s="74" t="inlineStr"/>
    </row>
    <row r="158">
      <c r="E158" s="71" t="inlineStr">
        <is>
          <t>Suma be PVM</t>
        </is>
      </c>
      <c r="F158" s="71">
        <f>IF(OR(F159="",F159="Tiekėjo text"), "", ROUND(F160-F159,2))</f>
        <v/>
      </c>
    </row>
    <row r="159">
      <c r="C159" s="71" t="inlineStr">
        <is>
          <t>Taikomas PVM dydis (%)</t>
        </is>
      </c>
      <c r="D159" s="74" t="inlineStr"/>
      <c r="E159" s="71" t="inlineStr">
        <is>
          <t>PVM suma</t>
        </is>
      </c>
      <c r="F159" s="71">
        <f>IF(OR(F160="", D159=""), "", ROUND(PRODUCT(D159,F160)/100/SUM(1, D159/100),2))</f>
        <v/>
      </c>
      <c r="G159" s="69">
        <f>IF(D159="", "Nurodykite taikomą PVM dydį", "")</f>
        <v/>
      </c>
    </row>
    <row r="160">
      <c r="E160" s="71" t="inlineStr">
        <is>
          <t>Suma su PVM</t>
        </is>
      </c>
      <c r="F160" s="71">
        <f>IF((SUMPRODUCT(--(F157:F157=""))&gt;0), "", ROUND(SUM(F157:F157),2))</f>
        <v/>
      </c>
      <c r="G160" s="69">
        <f>IF((SUMPRODUCT(--(F157:F157=""))&gt;0), "Neužpildytos visų objektų kainos", "")</f>
        <v/>
      </c>
    </row>
    <row r="164">
      <c r="A164" s="58" t="inlineStr">
        <is>
          <t>12. DALIS</t>
        </is>
      </c>
      <c r="B164" s="58" t="inlineStr">
        <is>
          <t>MEDUOLIAI (VEGANIŠKI)</t>
        </is>
      </c>
    </row>
    <row r="166">
      <c r="A166" s="58" t="inlineStr">
        <is>
          <t>Tiekėjo pasiūlymas:</t>
        </is>
      </c>
    </row>
    <row r="167">
      <c r="A167" s="71" t="inlineStr">
        <is>
          <t>Nr.</t>
        </is>
      </c>
      <c r="B167" s="71" t="inlineStr">
        <is>
          <t>Pavadinimas</t>
        </is>
      </c>
      <c r="C167" s="71" t="inlineStr">
        <is>
          <t>Kiekis</t>
        </is>
      </c>
      <c r="D167" s="71" t="inlineStr">
        <is>
          <t>Mato vienetas</t>
        </is>
      </c>
      <c r="E167" s="71" t="inlineStr">
        <is>
          <t>Įkainis su PVM</t>
        </is>
      </c>
      <c r="F167" s="71" t="inlineStr">
        <is>
          <t>Suma su PVM</t>
        </is>
      </c>
      <c r="G167" s="71" t="inlineStr">
        <is>
          <t>Gamintojo pavadinimas</t>
        </is>
      </c>
      <c r="H167" s="71" t="inlineStr">
        <is>
          <t xml:space="preserve">Gamintojo šalis </t>
        </is>
      </c>
    </row>
    <row r="168">
      <c r="A168" s="71" t="inlineStr">
        <is>
          <t>12.</t>
        </is>
      </c>
      <c r="B168" s="71" t="inlineStr">
        <is>
          <t>Meduoliai (veganiški)</t>
        </is>
      </c>
      <c r="C168" s="72" t="inlineStr"/>
      <c r="D168" s="72" t="inlineStr"/>
      <c r="E168" s="72" t="inlineStr"/>
      <c r="F168" s="72" t="inlineStr"/>
      <c r="G168" s="72" t="inlineStr"/>
      <c r="H168" s="72" t="inlineStr"/>
    </row>
    <row r="169">
      <c r="A169" s="72" t="inlineStr">
        <is>
          <t>12.1.</t>
        </is>
      </c>
      <c r="B169" s="72" t="inlineStr">
        <is>
          <t>Meduoliai (veganiški)</t>
        </is>
      </c>
      <c r="C169" s="72" t="n">
        <v>1000</v>
      </c>
      <c r="D169" s="72" t="inlineStr">
        <is>
          <t>kg</t>
        </is>
      </c>
      <c r="E169" s="73" t="inlineStr"/>
      <c r="F169" s="72">
        <f>IF(ISBLANK(E169),"", PRODUCT(C169,E169))</f>
        <v/>
      </c>
      <c r="G169" s="74" t="inlineStr"/>
      <c r="H169" s="74" t="inlineStr"/>
    </row>
    <row r="170">
      <c r="E170" s="71" t="inlineStr">
        <is>
          <t>Suma be PVM</t>
        </is>
      </c>
      <c r="F170" s="71">
        <f>IF(OR(F171="",F171="Tiekėjo text"), "", ROUND(F172-F171,2))</f>
        <v/>
      </c>
    </row>
    <row r="171">
      <c r="C171" s="71" t="inlineStr">
        <is>
          <t>Taikomas PVM dydis (%)</t>
        </is>
      </c>
      <c r="D171" s="74" t="inlineStr"/>
      <c r="E171" s="71" t="inlineStr">
        <is>
          <t>PVM suma</t>
        </is>
      </c>
      <c r="F171" s="71">
        <f>IF(OR(F172="", D171=""), "", ROUND(PRODUCT(D171,F172)/100/SUM(1, D171/100),2))</f>
        <v/>
      </c>
      <c r="G171" s="69">
        <f>IF(D171="", "Nurodykite taikomą PVM dydį", "")</f>
        <v/>
      </c>
    </row>
    <row r="172">
      <c r="E172" s="71" t="inlineStr">
        <is>
          <t>Suma su PVM</t>
        </is>
      </c>
      <c r="F172" s="71">
        <f>IF((SUMPRODUCT(--(F169:F169=""))&gt;0), "", ROUND(SUM(F169:F169),2))</f>
        <v/>
      </c>
      <c r="G172" s="69">
        <f>IF((SUMPRODUCT(--(F169:F169=""))&gt;0), "Neužpildytos visų objektų kainos", "")</f>
        <v/>
      </c>
    </row>
    <row r="176">
      <c r="A176" s="58" t="inlineStr">
        <is>
          <t>13. DALIS</t>
        </is>
      </c>
      <c r="B176" s="58" t="inlineStr">
        <is>
          <t>PYRAGAS ,,ŠTRUDELIS“ SU OBUOLIAIS (UŽŠALDYTAS, VEGANIŠKAS)</t>
        </is>
      </c>
    </row>
    <row r="178">
      <c r="A178" s="58" t="inlineStr">
        <is>
          <t>Tiekėjo pasiūlymas:</t>
        </is>
      </c>
    </row>
    <row r="179">
      <c r="A179" s="71" t="inlineStr">
        <is>
          <t>Nr.</t>
        </is>
      </c>
      <c r="B179" s="71" t="inlineStr">
        <is>
          <t>Pavadinimas</t>
        </is>
      </c>
      <c r="C179" s="71" t="inlineStr">
        <is>
          <t>Kiekis</t>
        </is>
      </c>
      <c r="D179" s="71" t="inlineStr">
        <is>
          <t>Mato vienetas</t>
        </is>
      </c>
      <c r="E179" s="71" t="inlineStr">
        <is>
          <t>Įkainis su PVM</t>
        </is>
      </c>
      <c r="F179" s="71" t="inlineStr">
        <is>
          <t>Suma su PVM</t>
        </is>
      </c>
      <c r="G179" s="71" t="inlineStr">
        <is>
          <t>Gamintojo pavadinimas</t>
        </is>
      </c>
      <c r="H179" s="71" t="inlineStr">
        <is>
          <t xml:space="preserve">Gamintojo šalis </t>
        </is>
      </c>
    </row>
    <row r="180">
      <c r="A180" s="71" t="inlineStr">
        <is>
          <t>13.</t>
        </is>
      </c>
      <c r="B180" s="71" t="inlineStr">
        <is>
          <t>Pyragas ,,Štrudelis“ su obuoliais (užšaldytas, veganiškas)</t>
        </is>
      </c>
      <c r="C180" s="72" t="inlineStr"/>
      <c r="D180" s="72" t="inlineStr"/>
      <c r="E180" s="72" t="inlineStr"/>
      <c r="F180" s="72" t="inlineStr"/>
      <c r="G180" s="72" t="inlineStr"/>
      <c r="H180" s="72" t="inlineStr"/>
    </row>
    <row r="181">
      <c r="A181" s="72" t="inlineStr">
        <is>
          <t>13.1.</t>
        </is>
      </c>
      <c r="B181" s="72" t="inlineStr">
        <is>
          <t>Pyragas ,,Štrudelis“ su obuoliais (užšaldytas, veganiškas)</t>
        </is>
      </c>
      <c r="C181" s="72" t="n">
        <v>1500</v>
      </c>
      <c r="D181" s="72" t="inlineStr">
        <is>
          <t>kg</t>
        </is>
      </c>
      <c r="E181" s="73" t="inlineStr"/>
      <c r="F181" s="72">
        <f>IF(ISBLANK(E181),"", PRODUCT(C181,E181))</f>
        <v/>
      </c>
      <c r="G181" s="74" t="inlineStr"/>
      <c r="H181" s="74" t="inlineStr"/>
    </row>
    <row r="182">
      <c r="E182" s="71" t="inlineStr">
        <is>
          <t>Suma be PVM</t>
        </is>
      </c>
      <c r="F182" s="71">
        <f>IF(OR(F183="",F183="Tiekėjo text"), "", ROUND(F184-F183,2))</f>
        <v/>
      </c>
    </row>
    <row r="183">
      <c r="C183" s="71" t="inlineStr">
        <is>
          <t>Taikomas PVM dydis (%)</t>
        </is>
      </c>
      <c r="D183" s="74" t="inlineStr"/>
      <c r="E183" s="71" t="inlineStr">
        <is>
          <t>PVM suma</t>
        </is>
      </c>
      <c r="F183" s="71">
        <f>IF(OR(F184="", D183=""), "", ROUND(PRODUCT(D183,F184)/100/SUM(1, D183/100),2))</f>
        <v/>
      </c>
      <c r="G183" s="69">
        <f>IF(D183="", "Nurodykite taikomą PVM dydį", "")</f>
        <v/>
      </c>
    </row>
    <row r="184">
      <c r="E184" s="71" t="inlineStr">
        <is>
          <t>Suma su PVM</t>
        </is>
      </c>
      <c r="F184" s="71">
        <f>IF((SUMPRODUCT(--(F181:F181=""))&gt;0), "", ROUND(SUM(F181:F181),2))</f>
        <v/>
      </c>
      <c r="G184" s="69">
        <f>IF((SUMPRODUCT(--(F181:F181=""))&gt;0), "Neužpildytos visų objektų kainos", "")</f>
        <v/>
      </c>
    </row>
    <row r="188">
      <c r="A188" s="58" t="inlineStr">
        <is>
          <t>14. DALIS</t>
        </is>
      </c>
      <c r="B188" s="58" t="inlineStr">
        <is>
          <t>RIESTAINIS (VEGANIŠKAS)</t>
        </is>
      </c>
    </row>
    <row r="190">
      <c r="A190" s="58" t="inlineStr">
        <is>
          <t>Tiekėjo pasiūlymas:</t>
        </is>
      </c>
    </row>
    <row r="191">
      <c r="A191" s="71" t="inlineStr">
        <is>
          <t>Nr.</t>
        </is>
      </c>
      <c r="B191" s="71" t="inlineStr">
        <is>
          <t>Pavadinimas</t>
        </is>
      </c>
      <c r="C191" s="71" t="inlineStr">
        <is>
          <t>Kiekis</t>
        </is>
      </c>
      <c r="D191" s="71" t="inlineStr">
        <is>
          <t>Mato vienetas</t>
        </is>
      </c>
      <c r="E191" s="71" t="inlineStr">
        <is>
          <t>Įkainis su PVM</t>
        </is>
      </c>
      <c r="F191" s="71" t="inlineStr">
        <is>
          <t>Suma su PVM</t>
        </is>
      </c>
      <c r="G191" s="71" t="inlineStr">
        <is>
          <t>Gamintojo pavadinimas</t>
        </is>
      </c>
      <c r="H191" s="71" t="inlineStr">
        <is>
          <t xml:space="preserve">Gamintojo šalis </t>
        </is>
      </c>
    </row>
    <row r="192">
      <c r="A192" s="71" t="inlineStr">
        <is>
          <t>14.</t>
        </is>
      </c>
      <c r="B192" s="71" t="inlineStr">
        <is>
          <t>Riestainis (veganiškas)</t>
        </is>
      </c>
      <c r="C192" s="72" t="inlineStr"/>
      <c r="D192" s="72" t="inlineStr"/>
      <c r="E192" s="72" t="inlineStr"/>
      <c r="F192" s="72" t="inlineStr"/>
      <c r="G192" s="72" t="inlineStr"/>
      <c r="H192" s="72" t="inlineStr"/>
    </row>
    <row r="193">
      <c r="A193" s="72" t="inlineStr">
        <is>
          <t>14.1.</t>
        </is>
      </c>
      <c r="B193" s="72" t="inlineStr">
        <is>
          <t>Riestainis (veganiškas)</t>
        </is>
      </c>
      <c r="C193" s="72" t="n">
        <v>1000</v>
      </c>
      <c r="D193" s="72" t="inlineStr">
        <is>
          <t>kg</t>
        </is>
      </c>
      <c r="E193" s="73" t="inlineStr"/>
      <c r="F193" s="72">
        <f>IF(ISBLANK(E193),"", PRODUCT(C193,E193))</f>
        <v/>
      </c>
      <c r="G193" s="74" t="inlineStr"/>
      <c r="H193" s="74" t="inlineStr"/>
    </row>
    <row r="194">
      <c r="E194" s="71" t="inlineStr">
        <is>
          <t>Suma be PVM</t>
        </is>
      </c>
      <c r="F194" s="71">
        <f>IF(OR(F195="",F195="Tiekėjo text"), "", ROUND(F196-F195,2))</f>
        <v/>
      </c>
    </row>
    <row r="195">
      <c r="C195" s="71" t="inlineStr">
        <is>
          <t>Taikomas PVM dydis (%)</t>
        </is>
      </c>
      <c r="D195" s="74" t="inlineStr"/>
      <c r="E195" s="71" t="inlineStr">
        <is>
          <t>PVM suma</t>
        </is>
      </c>
      <c r="F195" s="71">
        <f>IF(OR(F196="", D195=""), "", ROUND(PRODUCT(D195,F196)/100/SUM(1, D195/100),2))</f>
        <v/>
      </c>
      <c r="G195" s="69">
        <f>IF(D195="", "Nurodykite taikomą PVM dydį", "")</f>
        <v/>
      </c>
    </row>
    <row r="196">
      <c r="E196" s="71" t="inlineStr">
        <is>
          <t>Suma su PVM</t>
        </is>
      </c>
      <c r="F196" s="71">
        <f>IF((SUMPRODUCT(--(F193:F193=""))&gt;0), "", ROUND(SUM(F193:F193),2))</f>
        <v/>
      </c>
      <c r="G196" s="69">
        <f>IF((SUMPRODUCT(--(F193:F193=""))&gt;0), "Neužpildytos visų objektų kainos", "")</f>
        <v/>
      </c>
    </row>
    <row r="200">
      <c r="A200" s="58" t="inlineStr">
        <is>
          <t>15. DALIS</t>
        </is>
      </c>
      <c r="B200" s="58" t="inlineStr">
        <is>
          <t>SAUSAINIAI SU RIEŠUTAIS  ARBA /IR SĖKLOMIS</t>
        </is>
      </c>
    </row>
    <row r="202">
      <c r="A202" s="58" t="inlineStr">
        <is>
          <t>Tiekėjo pasiūlymas:</t>
        </is>
      </c>
    </row>
    <row r="203">
      <c r="A203" s="71" t="inlineStr">
        <is>
          <t>Nr.</t>
        </is>
      </c>
      <c r="B203" s="71" t="inlineStr">
        <is>
          <t>Pavadinimas</t>
        </is>
      </c>
      <c r="C203" s="71" t="inlineStr">
        <is>
          <t>Kiekis</t>
        </is>
      </c>
      <c r="D203" s="71" t="inlineStr">
        <is>
          <t>Mato vienetas</t>
        </is>
      </c>
      <c r="E203" s="71" t="inlineStr">
        <is>
          <t>Įkainis su PVM</t>
        </is>
      </c>
      <c r="F203" s="71" t="inlineStr">
        <is>
          <t>Suma su PVM</t>
        </is>
      </c>
      <c r="G203" s="71" t="inlineStr">
        <is>
          <t>Gamintojo pavadinimas</t>
        </is>
      </c>
      <c r="H203" s="71" t="inlineStr">
        <is>
          <t xml:space="preserve">Gamintojo šalis </t>
        </is>
      </c>
    </row>
    <row r="204">
      <c r="A204" s="71" t="inlineStr">
        <is>
          <t>15.</t>
        </is>
      </c>
      <c r="B204" s="71" t="inlineStr">
        <is>
          <t>Sausainiai su riešutais  arba /ir sėklomis</t>
        </is>
      </c>
      <c r="C204" s="72" t="inlineStr"/>
      <c r="D204" s="72" t="inlineStr"/>
      <c r="E204" s="72" t="inlineStr"/>
      <c r="F204" s="72" t="inlineStr"/>
      <c r="G204" s="72" t="inlineStr"/>
      <c r="H204" s="72" t="inlineStr"/>
    </row>
    <row r="205">
      <c r="A205" s="72" t="inlineStr">
        <is>
          <t>15.1.</t>
        </is>
      </c>
      <c r="B205" s="72" t="inlineStr">
        <is>
          <t>Sausainiai su riešutais  arba /ir sėklomis</t>
        </is>
      </c>
      <c r="C205" s="72" t="n">
        <v>2000</v>
      </c>
      <c r="D205" s="72" t="inlineStr">
        <is>
          <t>kg</t>
        </is>
      </c>
      <c r="E205" s="73" t="inlineStr"/>
      <c r="F205" s="72">
        <f>IF(ISBLANK(E205),"", PRODUCT(C205,E205))</f>
        <v/>
      </c>
      <c r="G205" s="74" t="inlineStr"/>
      <c r="H205" s="74" t="inlineStr"/>
    </row>
    <row r="206">
      <c r="E206" s="71" t="inlineStr">
        <is>
          <t>Suma be PVM</t>
        </is>
      </c>
      <c r="F206" s="71">
        <f>IF(OR(F207="",F207="Tiekėjo text"), "", ROUND(F208-F207,2))</f>
        <v/>
      </c>
    </row>
    <row r="207">
      <c r="C207" s="71" t="inlineStr">
        <is>
          <t>Taikomas PVM dydis (%)</t>
        </is>
      </c>
      <c r="D207" s="74" t="inlineStr"/>
      <c r="E207" s="71" t="inlineStr">
        <is>
          <t>PVM suma</t>
        </is>
      </c>
      <c r="F207" s="71">
        <f>IF(OR(F208="", D207=""), "", ROUND(PRODUCT(D207,F208)/100/SUM(1, D207/100),2))</f>
        <v/>
      </c>
      <c r="G207" s="69">
        <f>IF(D207="", "Nurodykite taikomą PVM dydį", "")</f>
        <v/>
      </c>
    </row>
    <row r="208">
      <c r="E208" s="71" t="inlineStr">
        <is>
          <t>Suma su PVM</t>
        </is>
      </c>
      <c r="F208" s="71">
        <f>IF((SUMPRODUCT(--(F205:F205=""))&gt;0), "", ROUND(SUM(F205:F205),2))</f>
        <v/>
      </c>
      <c r="G208" s="69">
        <f>IF((SUMPRODUCT(--(F205:F205=""))&gt;0), "Neužpildytos visų objektų kainos", "")</f>
        <v/>
      </c>
    </row>
    <row r="212">
      <c r="A212" s="58" t="inlineStr">
        <is>
          <t>16. DALIS</t>
        </is>
      </c>
      <c r="B212" s="58" t="inlineStr">
        <is>
          <t>TRAPIOS JUOSTELĖS  SU DŽEMU (VEGANIŠKOS)</t>
        </is>
      </c>
    </row>
    <row r="214">
      <c r="A214" s="58" t="inlineStr">
        <is>
          <t>Tiekėjo pasiūlymas:</t>
        </is>
      </c>
    </row>
    <row r="215">
      <c r="A215" s="71" t="inlineStr">
        <is>
          <t>Nr.</t>
        </is>
      </c>
      <c r="B215" s="71" t="inlineStr">
        <is>
          <t>Pavadinimas</t>
        </is>
      </c>
      <c r="C215" s="71" t="inlineStr">
        <is>
          <t>Kiekis</t>
        </is>
      </c>
      <c r="D215" s="71" t="inlineStr">
        <is>
          <t>Mato vienetas</t>
        </is>
      </c>
      <c r="E215" s="71" t="inlineStr">
        <is>
          <t>Įkainis su PVM</t>
        </is>
      </c>
      <c r="F215" s="71" t="inlineStr">
        <is>
          <t>Suma su PVM</t>
        </is>
      </c>
      <c r="G215" s="71" t="inlineStr">
        <is>
          <t>Gamintojo pavadinimas</t>
        </is>
      </c>
      <c r="H215" s="71" t="inlineStr">
        <is>
          <t xml:space="preserve">Gamintojo šalis </t>
        </is>
      </c>
    </row>
    <row r="216">
      <c r="A216" s="71" t="inlineStr">
        <is>
          <t>16.</t>
        </is>
      </c>
      <c r="B216" s="71" t="inlineStr">
        <is>
          <t>Trapios juostelės  su džemu (veganiškos)</t>
        </is>
      </c>
      <c r="C216" s="72" t="inlineStr"/>
      <c r="D216" s="72" t="inlineStr"/>
      <c r="E216" s="72" t="inlineStr"/>
      <c r="F216" s="72" t="inlineStr"/>
      <c r="G216" s="72" t="inlineStr"/>
      <c r="H216" s="72" t="inlineStr"/>
    </row>
    <row r="217">
      <c r="A217" s="72" t="inlineStr">
        <is>
          <t>16.1.</t>
        </is>
      </c>
      <c r="B217" s="72" t="inlineStr">
        <is>
          <t>Trapios juostelės  su džemu (veganiškos)</t>
        </is>
      </c>
      <c r="C217" s="72" t="n">
        <v>2000</v>
      </c>
      <c r="D217" s="72" t="inlineStr">
        <is>
          <t>kg</t>
        </is>
      </c>
      <c r="E217" s="73" t="inlineStr"/>
      <c r="F217" s="72">
        <f>IF(ISBLANK(E217),"", PRODUCT(C217,E217))</f>
        <v/>
      </c>
      <c r="G217" s="74" t="inlineStr"/>
      <c r="H217" s="74" t="inlineStr"/>
    </row>
    <row r="218">
      <c r="E218" s="71" t="inlineStr">
        <is>
          <t>Suma be PVM</t>
        </is>
      </c>
      <c r="F218" s="71">
        <f>IF(OR(F219="",F219="Tiekėjo text"), "", ROUND(F220-F219,2))</f>
        <v/>
      </c>
    </row>
    <row r="219">
      <c r="C219" s="71" t="inlineStr">
        <is>
          <t>Taikomas PVM dydis (%)</t>
        </is>
      </c>
      <c r="D219" s="74" t="inlineStr"/>
      <c r="E219" s="71" t="inlineStr">
        <is>
          <t>PVM suma</t>
        </is>
      </c>
      <c r="F219" s="71">
        <f>IF(OR(F220="", D219=""), "", ROUND(PRODUCT(D219,F220)/100/SUM(1, D219/100),2))</f>
        <v/>
      </c>
      <c r="G219" s="69">
        <f>IF(D219="", "Nurodykite taikomą PVM dydį", "")</f>
        <v/>
      </c>
    </row>
    <row r="220">
      <c r="E220" s="71" t="inlineStr">
        <is>
          <t>Suma su PVM</t>
        </is>
      </c>
      <c r="F220" s="71">
        <f>IF((SUMPRODUCT(--(F217:F217=""))&gt;0), "", ROUND(SUM(F217:F217),2))</f>
        <v/>
      </c>
      <c r="G220" s="69">
        <f>IF((SUMPRODUCT(--(F217:F217=""))&gt;0), "Neužpildytos visų objektų kainos", "")</f>
        <v/>
      </c>
    </row>
    <row r="224">
      <c r="A224" s="58" t="inlineStr">
        <is>
          <t>17. DALIS</t>
        </is>
      </c>
      <c r="B224" s="58" t="inlineStr">
        <is>
          <t>VEGANIŠKAS ŠOKOLADINIS KEKSIUKAS (UŽŠALDYTAS)</t>
        </is>
      </c>
    </row>
    <row r="226">
      <c r="A226" s="58" t="inlineStr">
        <is>
          <t>Tiekėjo pasiūlymas:</t>
        </is>
      </c>
    </row>
    <row r="227">
      <c r="A227" s="71" t="inlineStr">
        <is>
          <t>Nr.</t>
        </is>
      </c>
      <c r="B227" s="71" t="inlineStr">
        <is>
          <t>Pavadinimas</t>
        </is>
      </c>
      <c r="C227" s="71" t="inlineStr">
        <is>
          <t>Kiekis</t>
        </is>
      </c>
      <c r="D227" s="71" t="inlineStr">
        <is>
          <t>Mato vienetas</t>
        </is>
      </c>
      <c r="E227" s="71" t="inlineStr">
        <is>
          <t>Įkainis su PVM</t>
        </is>
      </c>
      <c r="F227" s="71" t="inlineStr">
        <is>
          <t>Suma su PVM</t>
        </is>
      </c>
      <c r="G227" s="71" t="inlineStr">
        <is>
          <t>Gamintojo pavadinimas</t>
        </is>
      </c>
      <c r="H227" s="71" t="inlineStr">
        <is>
          <t xml:space="preserve">Gamintojo šalis </t>
        </is>
      </c>
    </row>
    <row r="228">
      <c r="A228" s="71" t="inlineStr">
        <is>
          <t>17.</t>
        </is>
      </c>
      <c r="B228" s="71" t="inlineStr">
        <is>
          <t>Veganiškas šokoladinis keksiukas (užšaldytas)</t>
        </is>
      </c>
      <c r="C228" s="72" t="inlineStr"/>
      <c r="D228" s="72" t="inlineStr"/>
      <c r="E228" s="72" t="inlineStr"/>
      <c r="F228" s="72" t="inlineStr"/>
      <c r="G228" s="72" t="inlineStr"/>
      <c r="H228" s="72" t="inlineStr"/>
    </row>
    <row r="229">
      <c r="A229" s="72" t="inlineStr">
        <is>
          <t>17.1.</t>
        </is>
      </c>
      <c r="B229" s="72" t="inlineStr">
        <is>
          <t>Veganiškas šokoladinis keksiukas (užšaldytas)</t>
        </is>
      </c>
      <c r="C229" s="72" t="n">
        <v>1500</v>
      </c>
      <c r="D229" s="72" t="inlineStr">
        <is>
          <t>kg</t>
        </is>
      </c>
      <c r="E229" s="73" t="inlineStr"/>
      <c r="F229" s="72">
        <f>IF(ISBLANK(E229),"", PRODUCT(C229,E229))</f>
        <v/>
      </c>
      <c r="G229" s="74" t="inlineStr"/>
      <c r="H229" s="74" t="inlineStr"/>
    </row>
    <row r="230">
      <c r="E230" s="71" t="inlineStr">
        <is>
          <t>Suma be PVM</t>
        </is>
      </c>
      <c r="F230" s="71">
        <f>IF(OR(F231="",F231="Tiekėjo text"), "", ROUND(F232-F231,2))</f>
        <v/>
      </c>
    </row>
    <row r="231">
      <c r="C231" s="71" t="inlineStr">
        <is>
          <t>Taikomas PVM dydis (%)</t>
        </is>
      </c>
      <c r="D231" s="74" t="inlineStr"/>
      <c r="E231" s="71" t="inlineStr">
        <is>
          <t>PVM suma</t>
        </is>
      </c>
      <c r="F231" s="71">
        <f>IF(OR(F232="", D231=""), "", ROUND(PRODUCT(D231,F232)/100/SUM(1, D231/100),2))</f>
        <v/>
      </c>
      <c r="G231" s="69">
        <f>IF(D231="", "Nurodykite taikomą PVM dydį", "")</f>
        <v/>
      </c>
    </row>
    <row r="232">
      <c r="E232" s="71" t="inlineStr">
        <is>
          <t>Suma su PVM</t>
        </is>
      </c>
      <c r="F232" s="71">
        <f>IF((SUMPRODUCT(--(F229:F229=""))&gt;0), "", ROUND(SUM(F229:F229),2))</f>
        <v/>
      </c>
      <c r="G232" s="69">
        <f>IF((SUMPRODUCT(--(F229:F229=""))&gt;0), "Neužpildytos visų objektų kainos", "")</f>
        <v/>
      </c>
    </row>
    <row r="236">
      <c r="A236" s="58" t="inlineStr">
        <is>
          <t>18. DALIS</t>
        </is>
      </c>
      <c r="B236" s="58" t="inlineStr">
        <is>
          <t>VEGANIŠKAS PYRAGAS (UŽŠALDYTAS)</t>
        </is>
      </c>
    </row>
    <row r="238">
      <c r="A238" s="58" t="inlineStr">
        <is>
          <t>Tiekėjo pasiūlymas:</t>
        </is>
      </c>
    </row>
    <row r="239">
      <c r="A239" s="71" t="inlineStr">
        <is>
          <t>Nr.</t>
        </is>
      </c>
      <c r="B239" s="71" t="inlineStr">
        <is>
          <t>Pavadinimas</t>
        </is>
      </c>
      <c r="C239" s="71" t="inlineStr">
        <is>
          <t>Kiekis</t>
        </is>
      </c>
      <c r="D239" s="71" t="inlineStr">
        <is>
          <t>Mato vienetas</t>
        </is>
      </c>
      <c r="E239" s="71" t="inlineStr">
        <is>
          <t>Įkainis su PVM</t>
        </is>
      </c>
      <c r="F239" s="71" t="inlineStr">
        <is>
          <t>Suma su PVM</t>
        </is>
      </c>
      <c r="G239" s="71" t="inlineStr">
        <is>
          <t>Gamintojo pavadinimas</t>
        </is>
      </c>
      <c r="H239" s="71" t="inlineStr">
        <is>
          <t xml:space="preserve">Gamintojo šalis </t>
        </is>
      </c>
    </row>
    <row r="240">
      <c r="A240" s="71" t="inlineStr">
        <is>
          <t>18.</t>
        </is>
      </c>
      <c r="B240" s="71" t="inlineStr">
        <is>
          <t>Veganiškas pyragas (užšaldytas)</t>
        </is>
      </c>
      <c r="C240" s="72" t="inlineStr"/>
      <c r="D240" s="72" t="inlineStr"/>
      <c r="E240" s="72" t="inlineStr"/>
      <c r="F240" s="72" t="inlineStr"/>
      <c r="G240" s="72" t="inlineStr"/>
      <c r="H240" s="72" t="inlineStr"/>
    </row>
    <row r="241">
      <c r="A241" s="72" t="inlineStr">
        <is>
          <t>18.1.</t>
        </is>
      </c>
      <c r="B241" s="72" t="inlineStr">
        <is>
          <t>Veganiškas pyragas (užšaldytas)</t>
        </is>
      </c>
      <c r="C241" s="72" t="n">
        <v>1500</v>
      </c>
      <c r="D241" s="72" t="inlineStr">
        <is>
          <t>kg</t>
        </is>
      </c>
      <c r="E241" s="73" t="inlineStr"/>
      <c r="F241" s="72">
        <f>IF(ISBLANK(E241),"", PRODUCT(C241,E241))</f>
        <v/>
      </c>
      <c r="G241" s="74" t="inlineStr"/>
      <c r="H241" s="74" t="inlineStr"/>
    </row>
    <row r="242">
      <c r="E242" s="71" t="inlineStr">
        <is>
          <t>Suma be PVM</t>
        </is>
      </c>
      <c r="F242" s="71">
        <f>IF(OR(F243="",F243="Tiekėjo text"), "", ROUND(F244-F243,2))</f>
        <v/>
      </c>
    </row>
    <row r="243">
      <c r="C243" s="71" t="inlineStr">
        <is>
          <t>Taikomas PVM dydis (%)</t>
        </is>
      </c>
      <c r="D243" s="74" t="inlineStr"/>
      <c r="E243" s="71" t="inlineStr">
        <is>
          <t>PVM suma</t>
        </is>
      </c>
      <c r="F243" s="71">
        <f>IF(OR(F244="", D243=""), "", ROUND(PRODUCT(D243,F244)/100/SUM(1, D243/100),2))</f>
        <v/>
      </c>
      <c r="G243" s="69">
        <f>IF(D243="", "Nurodykite taikomą PVM dydį", "")</f>
        <v/>
      </c>
    </row>
    <row r="244">
      <c r="E244" s="71" t="inlineStr">
        <is>
          <t>Suma su PVM</t>
        </is>
      </c>
      <c r="F244" s="71">
        <f>IF((SUMPRODUCT(--(F241:F241=""))&gt;0), "", ROUND(SUM(F241:F241),2))</f>
        <v/>
      </c>
      <c r="G244" s="69">
        <f>IF((SUMPRODUCT(--(F241:F241=""))&gt;0), "Neužpildytos visų objektų kainos", "")</f>
        <v/>
      </c>
    </row>
    <row r="248">
      <c r="A248" s="58" t="inlineStr">
        <is>
          <t>19. DALIS</t>
        </is>
      </c>
      <c r="B248" s="58" t="inlineStr">
        <is>
          <t xml:space="preserve">SKRUDINTŲ MIGDOLŲ GĖRIMAS </t>
        </is>
      </c>
    </row>
    <row r="250">
      <c r="A250" s="58" t="inlineStr">
        <is>
          <t>Tiekėjo pasiūlymas:</t>
        </is>
      </c>
    </row>
    <row r="251">
      <c r="A251" s="71" t="inlineStr">
        <is>
          <t>Nr.</t>
        </is>
      </c>
      <c r="B251" s="71" t="inlineStr">
        <is>
          <t>Pavadinimas</t>
        </is>
      </c>
      <c r="C251" s="71" t="inlineStr">
        <is>
          <t>Kiekis</t>
        </is>
      </c>
      <c r="D251" s="71" t="inlineStr">
        <is>
          <t>Mato vienetas</t>
        </is>
      </c>
      <c r="E251" s="71" t="inlineStr">
        <is>
          <t>Įkainis su PVM</t>
        </is>
      </c>
      <c r="F251" s="71" t="inlineStr">
        <is>
          <t>Suma su PVM</t>
        </is>
      </c>
      <c r="G251" s="71" t="inlineStr">
        <is>
          <t>Gamintojo pavadinimas</t>
        </is>
      </c>
      <c r="H251" s="71" t="inlineStr">
        <is>
          <t xml:space="preserve">Gamintojo šalis </t>
        </is>
      </c>
    </row>
    <row r="252">
      <c r="A252" s="71" t="inlineStr">
        <is>
          <t>19.</t>
        </is>
      </c>
      <c r="B252" s="71" t="inlineStr">
        <is>
          <t xml:space="preserve">Skrudintų migdolų gėrimas </t>
        </is>
      </c>
      <c r="C252" s="72" t="inlineStr"/>
      <c r="D252" s="72" t="inlineStr"/>
      <c r="E252" s="72" t="inlineStr"/>
      <c r="F252" s="72" t="inlineStr"/>
      <c r="G252" s="72" t="inlineStr"/>
      <c r="H252" s="72" t="inlineStr"/>
    </row>
    <row r="253">
      <c r="A253" s="72" t="inlineStr">
        <is>
          <t>19.1.</t>
        </is>
      </c>
      <c r="B253" s="72" t="inlineStr">
        <is>
          <t xml:space="preserve">Skrudintų migdolų gėrimas </t>
        </is>
      </c>
      <c r="C253" s="72" t="n">
        <v>6500</v>
      </c>
      <c r="D253" s="72" t="inlineStr">
        <is>
          <t>l</t>
        </is>
      </c>
      <c r="E253" s="73" t="inlineStr"/>
      <c r="F253" s="72">
        <f>IF(ISBLANK(E253),"", PRODUCT(C253,E253))</f>
        <v/>
      </c>
      <c r="G253" s="74" t="inlineStr"/>
      <c r="H253" s="74" t="inlineStr"/>
    </row>
    <row r="254">
      <c r="E254" s="71" t="inlineStr">
        <is>
          <t>Suma be PVM</t>
        </is>
      </c>
      <c r="F254" s="71">
        <f>IF(OR(F255="",F255="Tiekėjo text"), "", ROUND(F256-F255,2))</f>
        <v/>
      </c>
    </row>
    <row r="255">
      <c r="C255" s="71" t="inlineStr">
        <is>
          <t>Taikomas PVM dydis (%)</t>
        </is>
      </c>
      <c r="D255" s="74" t="inlineStr"/>
      <c r="E255" s="71" t="inlineStr">
        <is>
          <t>PVM suma</t>
        </is>
      </c>
      <c r="F255" s="71">
        <f>IF(OR(F256="", D255=""), "", ROUND(PRODUCT(D255,F256)/100/SUM(1, D255/100),2))</f>
        <v/>
      </c>
      <c r="G255" s="69">
        <f>IF(D255="", "Nurodykite taikomą PVM dydį", "")</f>
        <v/>
      </c>
    </row>
    <row r="256">
      <c r="E256" s="71" t="inlineStr">
        <is>
          <t>Suma su PVM</t>
        </is>
      </c>
      <c r="F256" s="71">
        <f>IF((SUMPRODUCT(--(F253:F253=""))&gt;0), "", ROUND(SUM(F253:F253),2))</f>
        <v/>
      </c>
      <c r="G256" s="69">
        <f>IF((SUMPRODUCT(--(F253:F253=""))&gt;0), "Neužpildytos visų objektų kainos", "")</f>
        <v/>
      </c>
    </row>
    <row r="260">
      <c r="A260" s="58" t="inlineStr">
        <is>
          <t>20. DALIS</t>
        </is>
      </c>
      <c r="B260" s="58" t="inlineStr">
        <is>
          <t>ŠOKOLADO SKONIO SOJŲ GĖRIMAS</t>
        </is>
      </c>
    </row>
    <row r="262">
      <c r="A262" s="58" t="inlineStr">
        <is>
          <t>Tiekėjo pasiūlymas:</t>
        </is>
      </c>
    </row>
    <row r="263">
      <c r="A263" s="71" t="inlineStr">
        <is>
          <t>Nr.</t>
        </is>
      </c>
      <c r="B263" s="71" t="inlineStr">
        <is>
          <t>Pavadinimas</t>
        </is>
      </c>
      <c r="C263" s="71" t="inlineStr">
        <is>
          <t>Kiekis</t>
        </is>
      </c>
      <c r="D263" s="71" t="inlineStr">
        <is>
          <t>Mato vienetas</t>
        </is>
      </c>
      <c r="E263" s="71" t="inlineStr">
        <is>
          <t>Įkainis su PVM</t>
        </is>
      </c>
      <c r="F263" s="71" t="inlineStr">
        <is>
          <t>Suma su PVM</t>
        </is>
      </c>
      <c r="G263" s="71" t="inlineStr">
        <is>
          <t>Gamintojo pavadinimas</t>
        </is>
      </c>
      <c r="H263" s="71" t="inlineStr">
        <is>
          <t xml:space="preserve">Gamintojo šalis </t>
        </is>
      </c>
    </row>
    <row r="264">
      <c r="A264" s="71" t="inlineStr">
        <is>
          <t>20.</t>
        </is>
      </c>
      <c r="B264" s="71" t="inlineStr">
        <is>
          <t>Šokolado skonio sojų gėrimas</t>
        </is>
      </c>
      <c r="C264" s="72" t="inlineStr"/>
      <c r="D264" s="72" t="inlineStr"/>
      <c r="E264" s="72" t="inlineStr"/>
      <c r="F264" s="72" t="inlineStr"/>
      <c r="G264" s="72" t="inlineStr"/>
      <c r="H264" s="72" t="inlineStr"/>
    </row>
    <row r="265">
      <c r="A265" s="72" t="inlineStr">
        <is>
          <t>20.1.</t>
        </is>
      </c>
      <c r="B265" s="72" t="inlineStr">
        <is>
          <t>Šokolado skonio sojų gėrimas</t>
        </is>
      </c>
      <c r="C265" s="72" t="n">
        <v>14103</v>
      </c>
      <c r="D265" s="72" t="inlineStr">
        <is>
          <t>l</t>
        </is>
      </c>
      <c r="E265" s="73" t="inlineStr"/>
      <c r="F265" s="72">
        <f>IF(ISBLANK(E265),"", PRODUCT(C265,E265))</f>
        <v/>
      </c>
      <c r="G265" s="74" t="inlineStr"/>
      <c r="H265" s="74" t="inlineStr"/>
    </row>
    <row r="266">
      <c r="E266" s="71" t="inlineStr">
        <is>
          <t>Suma be PVM</t>
        </is>
      </c>
      <c r="F266" s="71">
        <f>IF(OR(F267="",F267="Tiekėjo text"), "", ROUND(F268-F267,2))</f>
        <v/>
      </c>
    </row>
    <row r="267">
      <c r="C267" s="71" t="inlineStr">
        <is>
          <t>Taikomas PVM dydis (%)</t>
        </is>
      </c>
      <c r="D267" s="74" t="inlineStr"/>
      <c r="E267" s="71" t="inlineStr">
        <is>
          <t>PVM suma</t>
        </is>
      </c>
      <c r="F267" s="71">
        <f>IF(OR(F268="", D267=""), "", ROUND(PRODUCT(D267,F268)/100/SUM(1, D267/100),2))</f>
        <v/>
      </c>
      <c r="G267" s="69">
        <f>IF(D267="", "Nurodykite taikomą PVM dydį", "")</f>
        <v/>
      </c>
    </row>
    <row r="268">
      <c r="E268" s="71" t="inlineStr">
        <is>
          <t>Suma su PVM</t>
        </is>
      </c>
      <c r="F268" s="71">
        <f>IF((SUMPRODUCT(--(F265:F265=""))&gt;0), "", ROUND(SUM(F265:F265),2))</f>
        <v/>
      </c>
      <c r="G268" s="69">
        <f>IF((SUMPRODUCT(--(F265:F265=""))&gt;0), "Neužpildytos visų objektų kainos", "")</f>
        <v/>
      </c>
    </row>
    <row r="272">
      <c r="A272" s="58" t="inlineStr">
        <is>
          <t>21. DALIS</t>
        </is>
      </c>
      <c r="B272" s="58" t="inlineStr">
        <is>
          <t>VANILINIS SOJŲ  GĖRIMAS</t>
        </is>
      </c>
    </row>
    <row r="274">
      <c r="A274" s="58" t="inlineStr">
        <is>
          <t>Tiekėjo pasiūlymas:</t>
        </is>
      </c>
    </row>
    <row r="275">
      <c r="A275" s="71" t="inlineStr">
        <is>
          <t>Nr.</t>
        </is>
      </c>
      <c r="B275" s="71" t="inlineStr">
        <is>
          <t>Pavadinimas</t>
        </is>
      </c>
      <c r="C275" s="71" t="inlineStr">
        <is>
          <t>Kiekis</t>
        </is>
      </c>
      <c r="D275" s="71" t="inlineStr">
        <is>
          <t>Mato vienetas</t>
        </is>
      </c>
      <c r="E275" s="71" t="inlineStr">
        <is>
          <t>Įkainis su PVM</t>
        </is>
      </c>
      <c r="F275" s="71" t="inlineStr">
        <is>
          <t>Suma su PVM</t>
        </is>
      </c>
      <c r="G275" s="71" t="inlineStr">
        <is>
          <t>Gamintojo pavadinimas</t>
        </is>
      </c>
      <c r="H275" s="71" t="inlineStr">
        <is>
          <t xml:space="preserve">Gamintojo šalis </t>
        </is>
      </c>
    </row>
    <row r="276">
      <c r="A276" s="71" t="inlineStr">
        <is>
          <t>21.</t>
        </is>
      </c>
      <c r="B276" s="71" t="inlineStr">
        <is>
          <t>Vanilinis sojų  gėrimas</t>
        </is>
      </c>
      <c r="C276" s="72" t="inlineStr"/>
      <c r="D276" s="72" t="inlineStr"/>
      <c r="E276" s="72" t="inlineStr"/>
      <c r="F276" s="72" t="inlineStr"/>
      <c r="G276" s="72" t="inlineStr"/>
      <c r="H276" s="72" t="inlineStr"/>
    </row>
    <row r="277">
      <c r="A277" s="72" t="inlineStr">
        <is>
          <t>21.1.</t>
        </is>
      </c>
      <c r="B277" s="72" t="inlineStr">
        <is>
          <t>Vanilinis sojų  gėrimas</t>
        </is>
      </c>
      <c r="C277" s="72" t="n">
        <v>6500</v>
      </c>
      <c r="D277" s="72" t="inlineStr">
        <is>
          <t>l</t>
        </is>
      </c>
      <c r="E277" s="73" t="inlineStr"/>
      <c r="F277" s="72">
        <f>IF(ISBLANK(E277),"", PRODUCT(C277,E277))</f>
        <v/>
      </c>
      <c r="G277" s="74" t="inlineStr"/>
      <c r="H277" s="74" t="inlineStr"/>
    </row>
    <row r="278">
      <c r="E278" s="71" t="inlineStr">
        <is>
          <t>Suma be PVM</t>
        </is>
      </c>
      <c r="F278" s="71">
        <f>IF(OR(F279="",F279="Tiekėjo text"), "", ROUND(F280-F279,2))</f>
        <v/>
      </c>
    </row>
    <row r="279">
      <c r="C279" s="71" t="inlineStr">
        <is>
          <t>Taikomas PVM dydis (%)</t>
        </is>
      </c>
      <c r="D279" s="74" t="inlineStr"/>
      <c r="E279" s="71" t="inlineStr">
        <is>
          <t>PVM suma</t>
        </is>
      </c>
      <c r="F279" s="71">
        <f>IF(OR(F280="", D279=""), "", ROUND(PRODUCT(D279,F280)/100/SUM(1, D279/100),2))</f>
        <v/>
      </c>
      <c r="G279" s="69">
        <f>IF(D279="", "Nurodykite taikomą PVM dydį", "")</f>
        <v/>
      </c>
    </row>
    <row r="280">
      <c r="E280" s="71" t="inlineStr">
        <is>
          <t>Suma su PVM</t>
        </is>
      </c>
      <c r="F280" s="71">
        <f>IF((SUMPRODUCT(--(F277:F277=""))&gt;0), "", ROUND(SUM(F277:F277),2))</f>
        <v/>
      </c>
      <c r="G280" s="69">
        <f>IF((SUMPRODUCT(--(F277:F277=""))&gt;0), "Neužpildytos visų objektų kainos", "")</f>
        <v/>
      </c>
    </row>
    <row r="284">
      <c r="A284" s="58" t="inlineStr">
        <is>
          <t>22. DALIS</t>
        </is>
      </c>
      <c r="B284" s="58" t="inlineStr">
        <is>
          <t>VAISIŲ SKONIO SOJŲ  GĖRIMAS</t>
        </is>
      </c>
    </row>
    <row r="286">
      <c r="A286" s="58" t="inlineStr">
        <is>
          <t>Tiekėjo pasiūlymas:</t>
        </is>
      </c>
    </row>
    <row r="287">
      <c r="A287" s="71" t="inlineStr">
        <is>
          <t>Nr.</t>
        </is>
      </c>
      <c r="B287" s="71" t="inlineStr">
        <is>
          <t>Pavadinimas</t>
        </is>
      </c>
      <c r="C287" s="71" t="inlineStr">
        <is>
          <t>Kiekis</t>
        </is>
      </c>
      <c r="D287" s="71" t="inlineStr">
        <is>
          <t>Mato vienetas</t>
        </is>
      </c>
      <c r="E287" s="71" t="inlineStr">
        <is>
          <t>Įkainis su PVM</t>
        </is>
      </c>
      <c r="F287" s="71" t="inlineStr">
        <is>
          <t>Suma su PVM</t>
        </is>
      </c>
      <c r="G287" s="71" t="inlineStr">
        <is>
          <t>Gamintojo pavadinimas</t>
        </is>
      </c>
      <c r="H287" s="71" t="inlineStr">
        <is>
          <t xml:space="preserve">Gamintojo šalis </t>
        </is>
      </c>
    </row>
    <row r="288">
      <c r="A288" s="71" t="inlineStr">
        <is>
          <t>22.</t>
        </is>
      </c>
      <c r="B288" s="71" t="inlineStr">
        <is>
          <t>Vaisių skonio sojų  gėrimas</t>
        </is>
      </c>
      <c r="C288" s="72" t="inlineStr"/>
      <c r="D288" s="72" t="inlineStr"/>
      <c r="E288" s="72" t="inlineStr"/>
      <c r="F288" s="72" t="inlineStr"/>
      <c r="G288" s="72" t="inlineStr"/>
      <c r="H288" s="72" t="inlineStr"/>
    </row>
    <row r="289">
      <c r="A289" s="72" t="inlineStr">
        <is>
          <t>22.1.</t>
        </is>
      </c>
      <c r="B289" s="72" t="inlineStr">
        <is>
          <t>Vaisių skonio sojų  gėrimas</t>
        </is>
      </c>
      <c r="C289" s="72" t="n">
        <v>1800</v>
      </c>
      <c r="D289" s="72" t="inlineStr">
        <is>
          <t>l</t>
        </is>
      </c>
      <c r="E289" s="73" t="inlineStr"/>
      <c r="F289" s="72">
        <f>IF(ISBLANK(E289),"", PRODUCT(C289,E289))</f>
        <v/>
      </c>
      <c r="G289" s="74" t="inlineStr"/>
      <c r="H289" s="74" t="inlineStr"/>
    </row>
    <row r="290">
      <c r="E290" s="71" t="inlineStr">
        <is>
          <t>Suma be PVM</t>
        </is>
      </c>
      <c r="F290" s="71">
        <f>IF(OR(F291="",F291="Tiekėjo text"), "", ROUND(F292-F291,2))</f>
        <v/>
      </c>
    </row>
    <row r="291">
      <c r="C291" s="71" t="inlineStr">
        <is>
          <t>Taikomas PVM dydis (%)</t>
        </is>
      </c>
      <c r="D291" s="74" t="inlineStr"/>
      <c r="E291" s="71" t="inlineStr">
        <is>
          <t>PVM suma</t>
        </is>
      </c>
      <c r="F291" s="71">
        <f>IF(OR(F292="", D291=""), "", ROUND(PRODUCT(D291,F292)/100/SUM(1, D291/100),2))</f>
        <v/>
      </c>
      <c r="G291" s="69">
        <f>IF(D291="", "Nurodykite taikomą PVM dydį", "")</f>
        <v/>
      </c>
    </row>
    <row r="292">
      <c r="E292" s="71" t="inlineStr">
        <is>
          <t>Suma su PVM</t>
        </is>
      </c>
      <c r="F292" s="71">
        <f>IF((SUMPRODUCT(--(F289:F289=""))&gt;0), "", ROUND(SUM(F289:F289),2))</f>
        <v/>
      </c>
      <c r="G292" s="69">
        <f>IF((SUMPRODUCT(--(F289:F289=""))&gt;0), "Neužpildytos visų objektų kainos", "")</f>
        <v/>
      </c>
    </row>
    <row r="296">
      <c r="A296" s="58" t="inlineStr">
        <is>
          <t>23. DALIS</t>
        </is>
      </c>
      <c r="B296" s="58" t="inlineStr">
        <is>
          <t xml:space="preserve">KARAMELINIS SOJŲ DESERTAS </t>
        </is>
      </c>
    </row>
    <row r="298">
      <c r="A298" s="58" t="inlineStr">
        <is>
          <t>Tiekėjo pasiūlymas:</t>
        </is>
      </c>
    </row>
    <row r="299">
      <c r="A299" s="71" t="inlineStr">
        <is>
          <t>Nr.</t>
        </is>
      </c>
      <c r="B299" s="71" t="inlineStr">
        <is>
          <t>Pavadinimas</t>
        </is>
      </c>
      <c r="C299" s="71" t="inlineStr">
        <is>
          <t>Kiekis</t>
        </is>
      </c>
      <c r="D299" s="71" t="inlineStr">
        <is>
          <t>Mato vienetas</t>
        </is>
      </c>
      <c r="E299" s="71" t="inlineStr">
        <is>
          <t>Įkainis su PVM</t>
        </is>
      </c>
      <c r="F299" s="71" t="inlineStr">
        <is>
          <t>Suma su PVM</t>
        </is>
      </c>
      <c r="G299" s="71" t="inlineStr">
        <is>
          <t>Gamintojo pavadinimas</t>
        </is>
      </c>
      <c r="H299" s="71" t="inlineStr">
        <is>
          <t xml:space="preserve">Gamintojo šalis </t>
        </is>
      </c>
    </row>
    <row r="300">
      <c r="A300" s="71" t="inlineStr">
        <is>
          <t>23.</t>
        </is>
      </c>
      <c r="B300" s="71" t="inlineStr">
        <is>
          <t xml:space="preserve">Karamelinis sojų desertas </t>
        </is>
      </c>
      <c r="C300" s="72" t="inlineStr"/>
      <c r="D300" s="72" t="inlineStr"/>
      <c r="E300" s="72" t="inlineStr"/>
      <c r="F300" s="72" t="inlineStr"/>
      <c r="G300" s="72" t="inlineStr"/>
      <c r="H300" s="72" t="inlineStr"/>
    </row>
    <row r="301">
      <c r="A301" s="72" t="inlineStr">
        <is>
          <t>23.1.</t>
        </is>
      </c>
      <c r="B301" s="72" t="inlineStr">
        <is>
          <t xml:space="preserve">Karamelinis sojų desertas </t>
        </is>
      </c>
      <c r="C301" s="72" t="n">
        <v>18430</v>
      </c>
      <c r="D301" s="72" t="inlineStr">
        <is>
          <t>kg</t>
        </is>
      </c>
      <c r="E301" s="73" t="inlineStr"/>
      <c r="F301" s="72">
        <f>IF(ISBLANK(E301),"", PRODUCT(C301,E301))</f>
        <v/>
      </c>
      <c r="G301" s="74" t="inlineStr"/>
      <c r="H301" s="74" t="inlineStr"/>
    </row>
    <row r="302">
      <c r="E302" s="71" t="inlineStr">
        <is>
          <t>Suma be PVM</t>
        </is>
      </c>
      <c r="F302" s="71">
        <f>IF(OR(F303="",F303="Tiekėjo text"), "", ROUND(F304-F303,2))</f>
        <v/>
      </c>
    </row>
    <row r="303">
      <c r="C303" s="71" t="inlineStr">
        <is>
          <t>Taikomas PVM dydis (%)</t>
        </is>
      </c>
      <c r="D303" s="74" t="inlineStr"/>
      <c r="E303" s="71" t="inlineStr">
        <is>
          <t>PVM suma</t>
        </is>
      </c>
      <c r="F303" s="71">
        <f>IF(OR(F304="", D303=""), "", ROUND(PRODUCT(D303,F304)/100/SUM(1, D303/100),2))</f>
        <v/>
      </c>
      <c r="G303" s="69">
        <f>IF(D303="", "Nurodykite taikomą PVM dydį", "")</f>
        <v/>
      </c>
    </row>
    <row r="304">
      <c r="E304" s="71" t="inlineStr">
        <is>
          <t>Suma su PVM</t>
        </is>
      </c>
      <c r="F304" s="71">
        <f>IF((SUMPRODUCT(--(F301:F301=""))&gt;0), "", ROUND(SUM(F301:F301),2))</f>
        <v/>
      </c>
      <c r="G304" s="69">
        <f>IF((SUMPRODUCT(--(F301:F301=""))&gt;0), "Neužpildytos visų objektų kainos", "")</f>
        <v/>
      </c>
    </row>
    <row r="308">
      <c r="A308" s="58" t="inlineStr">
        <is>
          <t>24. DALIS</t>
        </is>
      </c>
      <c r="B308" s="58" t="inlineStr">
        <is>
          <t>ŠOKOLADINIS SOJŲ DESERTAS</t>
        </is>
      </c>
    </row>
    <row r="310">
      <c r="A310" s="58" t="inlineStr">
        <is>
          <t>Tiekėjo pasiūlymas:</t>
        </is>
      </c>
    </row>
    <row r="311">
      <c r="A311" s="71" t="inlineStr">
        <is>
          <t>Nr.</t>
        </is>
      </c>
      <c r="B311" s="71" t="inlineStr">
        <is>
          <t>Pavadinimas</t>
        </is>
      </c>
      <c r="C311" s="71" t="inlineStr">
        <is>
          <t>Kiekis</t>
        </is>
      </c>
      <c r="D311" s="71" t="inlineStr">
        <is>
          <t>Mato vienetas</t>
        </is>
      </c>
      <c r="E311" s="71" t="inlineStr">
        <is>
          <t>Įkainis su PVM</t>
        </is>
      </c>
      <c r="F311" s="71" t="inlineStr">
        <is>
          <t>Suma su PVM</t>
        </is>
      </c>
      <c r="G311" s="71" t="inlineStr">
        <is>
          <t>Gamintojo pavadinimas</t>
        </is>
      </c>
      <c r="H311" s="71" t="inlineStr">
        <is>
          <t xml:space="preserve">Gamintojo šalis </t>
        </is>
      </c>
    </row>
    <row r="312">
      <c r="A312" s="71" t="inlineStr">
        <is>
          <t>24.</t>
        </is>
      </c>
      <c r="B312" s="71" t="inlineStr">
        <is>
          <t>Šokoladinis sojų desertas</t>
        </is>
      </c>
      <c r="C312" s="72" t="inlineStr"/>
      <c r="D312" s="72" t="inlineStr"/>
      <c r="E312" s="72" t="inlineStr"/>
      <c r="F312" s="72" t="inlineStr"/>
      <c r="G312" s="72" t="inlineStr"/>
      <c r="H312" s="72" t="inlineStr"/>
    </row>
    <row r="313">
      <c r="A313" s="72" t="inlineStr">
        <is>
          <t>24.1.</t>
        </is>
      </c>
      <c r="B313" s="72" t="inlineStr">
        <is>
          <t>Šokoladinis sojų desertas</t>
        </is>
      </c>
      <c r="C313" s="72" t="n">
        <v>40252</v>
      </c>
      <c r="D313" s="72" t="inlineStr">
        <is>
          <t>kg</t>
        </is>
      </c>
      <c r="E313" s="73" t="inlineStr"/>
      <c r="F313" s="72">
        <f>IF(ISBLANK(E313),"", PRODUCT(C313,E313))</f>
        <v/>
      </c>
      <c r="G313" s="74" t="inlineStr"/>
      <c r="H313" s="74" t="inlineStr"/>
    </row>
    <row r="314">
      <c r="E314" s="71" t="inlineStr">
        <is>
          <t>Suma be PVM</t>
        </is>
      </c>
      <c r="F314" s="71">
        <f>IF(OR(F315="",F315="Tiekėjo text"), "", ROUND(F316-F315,2))</f>
        <v/>
      </c>
    </row>
    <row r="315">
      <c r="C315" s="71" t="inlineStr">
        <is>
          <t>Taikomas PVM dydis (%)</t>
        </is>
      </c>
      <c r="D315" s="74" t="inlineStr"/>
      <c r="E315" s="71" t="inlineStr">
        <is>
          <t>PVM suma</t>
        </is>
      </c>
      <c r="F315" s="71">
        <f>IF(OR(F316="", D315=""), "", ROUND(PRODUCT(D315,F316)/100/SUM(1, D315/100),2))</f>
        <v/>
      </c>
      <c r="G315" s="69">
        <f>IF(D315="", "Nurodykite taikomą PVM dydį", "")</f>
        <v/>
      </c>
    </row>
    <row r="316">
      <c r="E316" s="71" t="inlineStr">
        <is>
          <t>Suma su PVM</t>
        </is>
      </c>
      <c r="F316" s="71">
        <f>IF((SUMPRODUCT(--(F313:F313=""))&gt;0), "", ROUND(SUM(F313:F313),2))</f>
        <v/>
      </c>
      <c r="G316" s="69">
        <f>IF((SUMPRODUCT(--(F313:F313=""))&gt;0), "Neužpildytos visų objektų kainos", "")</f>
        <v/>
      </c>
    </row>
    <row r="320">
      <c r="A320" s="58" t="inlineStr">
        <is>
          <t>25. DALIS</t>
        </is>
      </c>
      <c r="B320" s="58" t="inlineStr">
        <is>
          <t>BULVINIAI VIRTINIAI "GNOČI" (UŽŠALDYTI)</t>
        </is>
      </c>
    </row>
    <row r="322">
      <c r="A322" s="58" t="inlineStr">
        <is>
          <t>Tiekėjo pasiūlymas:</t>
        </is>
      </c>
    </row>
    <row r="323">
      <c r="A323" s="71" t="inlineStr">
        <is>
          <t>Nr.</t>
        </is>
      </c>
      <c r="B323" s="71" t="inlineStr">
        <is>
          <t>Pavadinimas</t>
        </is>
      </c>
      <c r="C323" s="71" t="inlineStr">
        <is>
          <t>Kiekis</t>
        </is>
      </c>
      <c r="D323" s="71" t="inlineStr">
        <is>
          <t>Mato vienetas</t>
        </is>
      </c>
      <c r="E323" s="71" t="inlineStr">
        <is>
          <t>Įkainis su PVM</t>
        </is>
      </c>
      <c r="F323" s="71" t="inlineStr">
        <is>
          <t>Suma su PVM</t>
        </is>
      </c>
      <c r="G323" s="71" t="inlineStr">
        <is>
          <t>Gamintojo pavadinimas</t>
        </is>
      </c>
      <c r="H323" s="71" t="inlineStr">
        <is>
          <t xml:space="preserve">Gamintojo šalis </t>
        </is>
      </c>
    </row>
    <row r="324">
      <c r="A324" s="71" t="inlineStr">
        <is>
          <t>25.</t>
        </is>
      </c>
      <c r="B324" s="71" t="inlineStr">
        <is>
          <t>Bulviniai virtiniai "Gnoči" (užšaldyti)</t>
        </is>
      </c>
      <c r="C324" s="72" t="inlineStr"/>
      <c r="D324" s="72" t="inlineStr"/>
      <c r="E324" s="72" t="inlineStr"/>
      <c r="F324" s="72" t="inlineStr"/>
      <c r="G324" s="72" t="inlineStr"/>
      <c r="H324" s="72" t="inlineStr"/>
    </row>
    <row r="325">
      <c r="A325" s="72" t="inlineStr">
        <is>
          <t>25.1.</t>
        </is>
      </c>
      <c r="B325" s="72" t="inlineStr">
        <is>
          <t>Bulviniai virtiniai "Gnoči" (užšaldyti)</t>
        </is>
      </c>
      <c r="C325" s="72" t="n">
        <v>5500</v>
      </c>
      <c r="D325" s="72" t="inlineStr">
        <is>
          <t>kg</t>
        </is>
      </c>
      <c r="E325" s="73" t="inlineStr"/>
      <c r="F325" s="72">
        <f>IF(ISBLANK(E325),"", PRODUCT(C325,E325))</f>
        <v/>
      </c>
      <c r="G325" s="74" t="inlineStr"/>
      <c r="H325" s="74" t="inlineStr"/>
    </row>
    <row r="326">
      <c r="E326" s="71" t="inlineStr">
        <is>
          <t>Suma be PVM</t>
        </is>
      </c>
      <c r="F326" s="71">
        <f>IF(OR(F327="",F327="Tiekėjo text"), "", ROUND(F328-F327,2))</f>
        <v/>
      </c>
    </row>
    <row r="327">
      <c r="C327" s="71" t="inlineStr">
        <is>
          <t>Taikomas PVM dydis (%)</t>
        </is>
      </c>
      <c r="D327" s="74" t="inlineStr"/>
      <c r="E327" s="71" t="inlineStr">
        <is>
          <t>PVM suma</t>
        </is>
      </c>
      <c r="F327" s="71">
        <f>IF(OR(F328="", D327=""), "", ROUND(PRODUCT(D327,F328)/100/SUM(1, D327/100),2))</f>
        <v/>
      </c>
      <c r="G327" s="69">
        <f>IF(D327="", "Nurodykite taikomą PVM dydį", "")</f>
        <v/>
      </c>
    </row>
    <row r="328">
      <c r="E328" s="71" t="inlineStr">
        <is>
          <t>Suma su PVM</t>
        </is>
      </c>
      <c r="F328" s="71">
        <f>IF((SUMPRODUCT(--(F325:F325=""))&gt;0), "", ROUND(SUM(F325:F325),2))</f>
        <v/>
      </c>
      <c r="G328" s="69">
        <f>IF((SUMPRODUCT(--(F325:F325=""))&gt;0), "Neužpildytos visų objektų kainos", "")</f>
        <v/>
      </c>
    </row>
    <row r="332">
      <c r="A332" s="58" t="inlineStr">
        <is>
          <t>26. DALIS</t>
        </is>
      </c>
      <c r="B332" s="58" t="inlineStr">
        <is>
          <t>SUKTINUKAI SU DARŽOVĖMIS (SPRING ROLL, UŽŠALDYTI)</t>
        </is>
      </c>
    </row>
    <row r="334">
      <c r="A334" s="58" t="inlineStr">
        <is>
          <t>Tiekėjo pasiūlymas:</t>
        </is>
      </c>
    </row>
    <row r="335">
      <c r="A335" s="71" t="inlineStr">
        <is>
          <t>Nr.</t>
        </is>
      </c>
      <c r="B335" s="71" t="inlineStr">
        <is>
          <t>Pavadinimas</t>
        </is>
      </c>
      <c r="C335" s="71" t="inlineStr">
        <is>
          <t>Kiekis</t>
        </is>
      </c>
      <c r="D335" s="71" t="inlineStr">
        <is>
          <t>Mato vienetas</t>
        </is>
      </c>
      <c r="E335" s="71" t="inlineStr">
        <is>
          <t>Įkainis su PVM</t>
        </is>
      </c>
      <c r="F335" s="71" t="inlineStr">
        <is>
          <t>Suma su PVM</t>
        </is>
      </c>
      <c r="G335" s="71" t="inlineStr">
        <is>
          <t>Gamintojo pavadinimas</t>
        </is>
      </c>
      <c r="H335" s="71" t="inlineStr">
        <is>
          <t xml:space="preserve">Gamintojo šalis </t>
        </is>
      </c>
    </row>
    <row r="336">
      <c r="A336" s="71" t="inlineStr">
        <is>
          <t>26.</t>
        </is>
      </c>
      <c r="B336" s="71" t="inlineStr">
        <is>
          <t>Suktinukai su daržovėmis (Spring roll, užšaldyti)</t>
        </is>
      </c>
      <c r="C336" s="72" t="inlineStr"/>
      <c r="D336" s="72" t="inlineStr"/>
      <c r="E336" s="72" t="inlineStr"/>
      <c r="F336" s="72" t="inlineStr"/>
      <c r="G336" s="72" t="inlineStr"/>
      <c r="H336" s="72" t="inlineStr"/>
    </row>
    <row r="337">
      <c r="A337" s="72" t="inlineStr">
        <is>
          <t>26.1.</t>
        </is>
      </c>
      <c r="B337" s="72" t="inlineStr">
        <is>
          <t>Suktinukai su daržovėmis (Spring roll, užšaldyti)</t>
        </is>
      </c>
      <c r="C337" s="72" t="n">
        <v>11500</v>
      </c>
      <c r="D337" s="72" t="inlineStr">
        <is>
          <t>kg</t>
        </is>
      </c>
      <c r="E337" s="73" t="inlineStr"/>
      <c r="F337" s="72">
        <f>IF(ISBLANK(E337),"", PRODUCT(C337,E337))</f>
        <v/>
      </c>
      <c r="G337" s="74" t="inlineStr"/>
      <c r="H337" s="74" t="inlineStr"/>
    </row>
    <row r="338">
      <c r="E338" s="71" t="inlineStr">
        <is>
          <t>Suma be PVM</t>
        </is>
      </c>
      <c r="F338" s="71">
        <f>IF(OR(F339="",F339="Tiekėjo text"), "", ROUND(F340-F339,2))</f>
        <v/>
      </c>
    </row>
    <row r="339">
      <c r="C339" s="71" t="inlineStr">
        <is>
          <t>Taikomas PVM dydis (%)</t>
        </is>
      </c>
      <c r="D339" s="74" t="inlineStr"/>
      <c r="E339" s="71" t="inlineStr">
        <is>
          <t>PVM suma</t>
        </is>
      </c>
      <c r="F339" s="71">
        <f>IF(OR(F340="", D339=""), "", ROUND(PRODUCT(D339,F340)/100/SUM(1, D339/100),2))</f>
        <v/>
      </c>
      <c r="G339" s="69">
        <f>IF(D339="", "Nurodykite taikomą PVM dydį", "")</f>
        <v/>
      </c>
    </row>
    <row r="340">
      <c r="E340" s="71" t="inlineStr">
        <is>
          <t>Suma su PVM</t>
        </is>
      </c>
      <c r="F340" s="71">
        <f>IF((SUMPRODUCT(--(F337:F337=""))&gt;0), "", ROUND(SUM(F337:F337),2))</f>
        <v/>
      </c>
      <c r="G340" s="69">
        <f>IF((SUMPRODUCT(--(F337:F337=""))&gt;0), "Neužpildytos visų objektų kainos", "")</f>
        <v/>
      </c>
    </row>
    <row r="344">
      <c r="A344" s="58" t="inlineStr">
        <is>
          <t>27. DALIS</t>
        </is>
      </c>
      <c r="B344" s="58" t="inlineStr">
        <is>
          <t>VEGANIŠKI KOLDŪNAI SU AVINŽIRNIAIS (UŽŠALDYTI)</t>
        </is>
      </c>
    </row>
    <row r="346">
      <c r="A346" s="58" t="inlineStr">
        <is>
          <t>Tiekėjo pasiūlymas:</t>
        </is>
      </c>
    </row>
    <row r="347">
      <c r="A347" s="71" t="inlineStr">
        <is>
          <t>Nr.</t>
        </is>
      </c>
      <c r="B347" s="71" t="inlineStr">
        <is>
          <t>Pavadinimas</t>
        </is>
      </c>
      <c r="C347" s="71" t="inlineStr">
        <is>
          <t>Kiekis</t>
        </is>
      </c>
      <c r="D347" s="71" t="inlineStr">
        <is>
          <t>Mato vienetas</t>
        </is>
      </c>
      <c r="E347" s="71" t="inlineStr">
        <is>
          <t>Įkainis su PVM</t>
        </is>
      </c>
      <c r="F347" s="71" t="inlineStr">
        <is>
          <t>Suma su PVM</t>
        </is>
      </c>
      <c r="G347" s="71" t="inlineStr">
        <is>
          <t>Gamintojo pavadinimas</t>
        </is>
      </c>
      <c r="H347" s="71" t="inlineStr">
        <is>
          <t xml:space="preserve">Gamintojo šalis </t>
        </is>
      </c>
    </row>
    <row r="348">
      <c r="A348" s="71" t="inlineStr">
        <is>
          <t>27.</t>
        </is>
      </c>
      <c r="B348" s="71" t="inlineStr">
        <is>
          <t>Veganiški koldūnai su avinžirniais (užšaldyti)</t>
        </is>
      </c>
      <c r="C348" s="72" t="inlineStr"/>
      <c r="D348" s="72" t="inlineStr"/>
      <c r="E348" s="72" t="inlineStr"/>
      <c r="F348" s="72" t="inlineStr"/>
      <c r="G348" s="72" t="inlineStr"/>
      <c r="H348" s="72" t="inlineStr"/>
    </row>
    <row r="349">
      <c r="A349" s="72" t="inlineStr">
        <is>
          <t>27.1.</t>
        </is>
      </c>
      <c r="B349" s="72" t="inlineStr">
        <is>
          <t>Veganiški koldūnai su avinžirniais (užšaldyti)</t>
        </is>
      </c>
      <c r="C349" s="72" t="n">
        <v>3100</v>
      </c>
      <c r="D349" s="72" t="inlineStr">
        <is>
          <t>kg</t>
        </is>
      </c>
      <c r="E349" s="73" t="inlineStr"/>
      <c r="F349" s="72">
        <f>IF(ISBLANK(E349),"", PRODUCT(C349,E349))</f>
        <v/>
      </c>
      <c r="G349" s="74" t="inlineStr"/>
      <c r="H349" s="74" t="inlineStr"/>
    </row>
    <row r="350">
      <c r="E350" s="71" t="inlineStr">
        <is>
          <t>Suma be PVM</t>
        </is>
      </c>
      <c r="F350" s="71">
        <f>IF(OR(F351="",F351="Tiekėjo text"), "", ROUND(F352-F351,2))</f>
        <v/>
      </c>
    </row>
    <row r="351">
      <c r="C351" s="71" t="inlineStr">
        <is>
          <t>Taikomas PVM dydis (%)</t>
        </is>
      </c>
      <c r="D351" s="74" t="inlineStr"/>
      <c r="E351" s="71" t="inlineStr">
        <is>
          <t>PVM suma</t>
        </is>
      </c>
      <c r="F351" s="71">
        <f>IF(OR(F352="", D351=""), "", ROUND(PRODUCT(D351,F352)/100/SUM(1, D351/100),2))</f>
        <v/>
      </c>
      <c r="G351" s="69">
        <f>IF(D351="", "Nurodykite taikomą PVM dydį", "")</f>
        <v/>
      </c>
    </row>
    <row r="352">
      <c r="E352" s="71" t="inlineStr">
        <is>
          <t>Suma su PVM</t>
        </is>
      </c>
      <c r="F352" s="71">
        <f>IF((SUMPRODUCT(--(F349:F349=""))&gt;0), "", ROUND(SUM(F349:F349),2))</f>
        <v/>
      </c>
      <c r="G352" s="69">
        <f>IF((SUMPRODUCT(--(F349:F349=""))&gt;0), "Neužpildytos visų objektų kainos", "")</f>
        <v/>
      </c>
    </row>
    <row r="356">
      <c r="A356" s="58" t="inlineStr">
        <is>
          <t>28. DALIS</t>
        </is>
      </c>
      <c r="B356" s="58" t="inlineStr">
        <is>
          <t>ČESNAKINIS PADAŽAS (VEGANIŠKAS)</t>
        </is>
      </c>
    </row>
    <row r="358">
      <c r="A358" s="58" t="inlineStr">
        <is>
          <t>Tiekėjo pasiūlymas:</t>
        </is>
      </c>
    </row>
    <row r="359">
      <c r="A359" s="71" t="inlineStr">
        <is>
          <t>Nr.</t>
        </is>
      </c>
      <c r="B359" s="71" t="inlineStr">
        <is>
          <t>Pavadinimas</t>
        </is>
      </c>
      <c r="C359" s="71" t="inlineStr">
        <is>
          <t>Kiekis</t>
        </is>
      </c>
      <c r="D359" s="71" t="inlineStr">
        <is>
          <t>Mato vienetas</t>
        </is>
      </c>
      <c r="E359" s="71" t="inlineStr">
        <is>
          <t>Įkainis su PVM</t>
        </is>
      </c>
      <c r="F359" s="71" t="inlineStr">
        <is>
          <t>Suma su PVM</t>
        </is>
      </c>
      <c r="G359" s="71" t="inlineStr">
        <is>
          <t>Gamintojo pavadinimas</t>
        </is>
      </c>
      <c r="H359" s="71" t="inlineStr">
        <is>
          <t xml:space="preserve">Gamintojo šalis </t>
        </is>
      </c>
    </row>
    <row r="360">
      <c r="A360" s="71" t="inlineStr">
        <is>
          <t>28.</t>
        </is>
      </c>
      <c r="B360" s="71" t="inlineStr">
        <is>
          <t>Česnakinis padažas (veganiškas)</t>
        </is>
      </c>
      <c r="C360" s="72" t="inlineStr"/>
      <c r="D360" s="72" t="inlineStr"/>
      <c r="E360" s="72" t="inlineStr"/>
      <c r="F360" s="72" t="inlineStr"/>
      <c r="G360" s="72" t="inlineStr"/>
      <c r="H360" s="72" t="inlineStr"/>
    </row>
    <row r="361">
      <c r="A361" s="72" t="inlineStr">
        <is>
          <t>28.1.</t>
        </is>
      </c>
      <c r="B361" s="72" t="inlineStr">
        <is>
          <t>Česnakinis padažas (veganiškas)</t>
        </is>
      </c>
      <c r="C361" s="72" t="n">
        <v>2500</v>
      </c>
      <c r="D361" s="72" t="inlineStr">
        <is>
          <t>kg</t>
        </is>
      </c>
      <c r="E361" s="73" t="inlineStr"/>
      <c r="F361" s="72">
        <f>IF(ISBLANK(E361),"", PRODUCT(C361,E361))</f>
        <v/>
      </c>
      <c r="G361" s="74" t="inlineStr"/>
      <c r="H361" s="74" t="inlineStr"/>
    </row>
    <row r="362">
      <c r="E362" s="71" t="inlineStr">
        <is>
          <t>Suma be PVM</t>
        </is>
      </c>
      <c r="F362" s="71">
        <f>IF(OR(F363="",F363="Tiekėjo text"), "", ROUND(F364-F363,2))</f>
        <v/>
      </c>
    </row>
    <row r="363">
      <c r="C363" s="71" t="inlineStr">
        <is>
          <t>Taikomas PVM dydis (%)</t>
        </is>
      </c>
      <c r="D363" s="74" t="inlineStr"/>
      <c r="E363" s="71" t="inlineStr">
        <is>
          <t>PVM suma</t>
        </is>
      </c>
      <c r="F363" s="71">
        <f>IF(OR(F364="", D363=""), "", ROUND(PRODUCT(D363,F364)/100/SUM(1, D363/100),2))</f>
        <v/>
      </c>
      <c r="G363" s="69">
        <f>IF(D363="", "Nurodykite taikomą PVM dydį", "")</f>
        <v/>
      </c>
    </row>
    <row r="364">
      <c r="E364" s="71" t="inlineStr">
        <is>
          <t>Suma su PVM</t>
        </is>
      </c>
      <c r="F364" s="71">
        <f>IF((SUMPRODUCT(--(F361:F361=""))&gt;0), "", ROUND(SUM(F361:F361),2))</f>
        <v/>
      </c>
      <c r="G364" s="69">
        <f>IF((SUMPRODUCT(--(F361:F361=""))&gt;0), "Neužpildytos visų objektų kainos", "")</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4982-5093 2025-11-18 16:35:55</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2025-11-18T14:36:11Z</dcterms:modified>
  <cp:lastModifiedBy>Microsoft Office User</cp:lastModifiedBy>
</cp:coreProperties>
</file>