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laringoskopas 2545 NNN\"/>
    </mc:Choice>
  </mc:AlternateContent>
  <xr:revisionPtr revIDLastSave="0" documentId="13_ncr:1_{7C7E6DC1-9240-4F22-A8C7-7011B97365C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5" i="1" l="1"/>
  <c r="G84" i="1"/>
  <c r="F77" i="1"/>
  <c r="F68" i="1"/>
  <c r="F61" i="1"/>
  <c r="F54" i="1"/>
  <c r="F47" i="1"/>
  <c r="F34" i="1"/>
  <c r="F84" i="1" s="1"/>
  <c r="F85" i="1" s="1"/>
  <c r="F86" i="1" s="1"/>
  <c r="G21" i="1"/>
</calcChain>
</file>

<file path=xl/sharedStrings.xml><?xml version="1.0" encoding="utf-8"?>
<sst xmlns="http://schemas.openxmlformats.org/spreadsheetml/2006/main" count="170" uniqueCount="154">
  <si>
    <t>PIRKIMO SĄLYGŲ PRIEDAS "PASIŪLYMO FORMA"</t>
  </si>
  <si>
    <t>MEDICININĖ ĮRANGA VIDEO LARINGOSKOPAS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</si>
  <si>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</si>
  <si>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</si>
  <si>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</si>
  <si>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</si>
  <si>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</si>
  <si>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</si>
  <si>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</si>
  <si>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</si>
  <si>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</si>
  <si>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</si>
  <si>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</si>
  <si>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</si>
  <si>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</si>
  <si>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</si>
  <si>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</si>
  <si>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</si>
  <si>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</si>
  <si>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</si>
  <si>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</si>
  <si>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</si>
  <si>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</si>
  <si>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</si>
  <si>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</si>
  <si>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</si>
  <si>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</si>
  <si>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</si>
  <si>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</si>
  <si>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</si>
  <si>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</si>
  <si>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</si>
  <si>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</si>
  <si>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</si>
  <si>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 Atitikimo patvirtinimas kataloge (psl. pasiūlyme, puslapyje pabraukiant kiekvienos pozicijos kiekvieną atitikimą, nurodant pozicijos numerį pagal prašomas specifikacijas)</t>
  </si>
  <si>
    <t>1.1.</t>
  </si>
  <si>
    <t>Video Laringoskopas</t>
  </si>
  <si>
    <t>vnt</t>
  </si>
  <si>
    <t>1.1.1.</t>
  </si>
  <si>
    <t>Video monitorius - 1 vnt</t>
  </si>
  <si>
    <t>1.1.2.</t>
  </si>
  <si>
    <t xml:space="preserve"> Ekrano skersmuo ≥ 8“</t>
  </si>
  <si>
    <t>1.1.3.</t>
  </si>
  <si>
    <t>Lietimui jautrus arba lygiavertis ekranas</t>
  </si>
  <si>
    <t>1.1.4.</t>
  </si>
  <si>
    <t>Raiška ≥ (1920 x 1200) taškų</t>
  </si>
  <si>
    <t>1.1.5.</t>
  </si>
  <si>
    <t>≥ 2 jungtys CMOS arba lygiavertės technologijos video endoskopų prijungimui</t>
  </si>
  <si>
    <t>1.1.6.</t>
  </si>
  <si>
    <t>Su HDMI tipo arba lygiaverte jungtimi papildomo monitoriaus pajungimui</t>
  </si>
  <si>
    <t>1.1.7.</t>
  </si>
  <si>
    <t>Galimybė išsaugoti video vaizdus bei nuotraukas</t>
  </si>
  <si>
    <t>1.1.8.</t>
  </si>
  <si>
    <t>Galimybė peržiūrėti video vaizdus ir nuotraukas monitoriuje bei perkelti juos į USB tipo arba lygiavertes išorines laikmenas</t>
  </si>
  <si>
    <t>1.1.9.</t>
  </si>
  <si>
    <t>Galimybė matyti 2 vaizdus vienu metu:Vaizde vaizde (eng. Picture-in-Picture)Vaizdas šalia vaizdo (eng. Side-by-Side)</t>
  </si>
  <si>
    <t>1.1.10.</t>
  </si>
  <si>
    <t>Video monitorius –  Monitoriaus korpusas pagamintas iš smūgiams atsparaus plastiko arba lygiavertės medžiagos</t>
  </si>
  <si>
    <t>1.1.11.</t>
  </si>
  <si>
    <t>Su vidine įkraunama ličio jonų arba lygiaverte baterija</t>
  </si>
  <si>
    <t>1.1.12.</t>
  </si>
  <si>
    <t>Komplekte: laidas videolaringoskopų pajungimui – 1 vnt., laikiklis pritvirtinimui prie stovo – 1 vnt.</t>
  </si>
  <si>
    <t>1.2.</t>
  </si>
  <si>
    <t>Video laringoskopo pleištas Nr. 1 - 1 vnt</t>
  </si>
  <si>
    <t>1.2.1.</t>
  </si>
  <si>
    <t xml:space="preserve">Macintosh arba lygiaverčio tipo 4 dydžio pleištas	</t>
  </si>
  <si>
    <t>1.2.2.</t>
  </si>
  <si>
    <t>Rankena iš titano arba lygiavertės medžiagos</t>
  </si>
  <si>
    <t>1.2.3.</t>
  </si>
  <si>
    <t>Daugkartinio naudojimo, plaunamas ir dezinfekuojamas tiek rankiniu būdu, tiek plovimo mašinose</t>
  </si>
  <si>
    <t>1.2.4.</t>
  </si>
  <si>
    <t>Su šviesos diodų (LED) arba lygiaverčiu apšvietimu</t>
  </si>
  <si>
    <t>1.2.5.</t>
  </si>
  <si>
    <t>Kameros raiška     (1280 x 800) taškų</t>
  </si>
  <si>
    <t>1.2.6.</t>
  </si>
  <si>
    <t>Su ≥ 1 mygtuku video vaizdų ir nuotraukų įrašymui.</t>
  </si>
  <si>
    <t>1.3.</t>
  </si>
  <si>
    <t>Video laringoskopo pleištas Nr. 2 - 1 vnt</t>
  </si>
  <si>
    <t>1.3.1.</t>
  </si>
  <si>
    <t>Macintosh arba lygiaverčio tipo 3 dydžio pleištas</t>
  </si>
  <si>
    <t>1.3.2.</t>
  </si>
  <si>
    <t>1.3.3.</t>
  </si>
  <si>
    <t>1.3.4.</t>
  </si>
  <si>
    <t>1.3.5.</t>
  </si>
  <si>
    <t>Kameros raiška ≥ (1280 x 800) taškų</t>
  </si>
  <si>
    <t>1.3.6.</t>
  </si>
  <si>
    <t>Su ≥ 1 mygtuku video vaizdų ir nuotraukų įrašymui</t>
  </si>
  <si>
    <t>1.4.</t>
  </si>
  <si>
    <t>Video laringoskopo pleištas apsunkintai intubacijai  1 vnt</t>
  </si>
  <si>
    <t>1.4.1.</t>
  </si>
  <si>
    <t>D-Blade arba lygiaverčio tipo pleištas apsunkintai intubacijai</t>
  </si>
  <si>
    <t>1.4.2.</t>
  </si>
  <si>
    <t>1.4.3.</t>
  </si>
  <si>
    <t>1.4.4.</t>
  </si>
  <si>
    <t>1.4.5.</t>
  </si>
  <si>
    <t>1.4.6.</t>
  </si>
  <si>
    <t>Komplekte: nerūdijančio plieno arba lygiavertės medžiagos pravedėjas – 10 vnt</t>
  </si>
  <si>
    <t>1.5.</t>
  </si>
  <si>
    <t>Lankstus videoendoskopas - 1 vnt</t>
  </si>
  <si>
    <t>1.5.1.</t>
  </si>
  <si>
    <t>Techniškai suderinamas su p. 1 monitoriumi</t>
  </si>
  <si>
    <t>1.5.2.</t>
  </si>
  <si>
    <t>Matymo kryptis 0   ± 10</t>
  </si>
  <si>
    <t>1.5.3.</t>
  </si>
  <si>
    <t>Matymo kampas 115  ± 15</t>
  </si>
  <si>
    <t>1.5.4.</t>
  </si>
  <si>
    <t>Darbinis ilgis 65 cm ± 1 cm</t>
  </si>
  <si>
    <t>1.5.5.</t>
  </si>
  <si>
    <t>Išorinis skersmuo 3,7 mm ± 0,3 mm</t>
  </si>
  <si>
    <t>1.5.6.</t>
  </si>
  <si>
    <t>Darbinio kanalo skersmuo 1,5 mm ± 0,1 mm</t>
  </si>
  <si>
    <t>1.5.7.</t>
  </si>
  <si>
    <t xml:space="preserve">Lenkimasis a/ž: (140  / 140   ) ± 10 </t>
  </si>
  <si>
    <t>1.5.8.</t>
  </si>
  <si>
    <t>Komplekte: lagaminas arba lygiavertė pakuotė laikymui/transportavimui - 1 vnt., sandarumo matuoklis - 1 vnt., dangtelis slėgių suvienodinimui - 1 vnt., konteineris endoskopo laikymui ir apruošimui - 1 vnt.</t>
  </si>
  <si>
    <t>1.6.</t>
  </si>
  <si>
    <t>Stovas</t>
  </si>
  <si>
    <t>1.6.1.</t>
  </si>
  <si>
    <t>Pritaikytas pritvirtinti 1 p. aprašytą monitorių</t>
  </si>
  <si>
    <t>1.6.2.</t>
  </si>
  <si>
    <t>Aukštis 130 ± 10 cm</t>
  </si>
  <si>
    <t>1.6.3.</t>
  </si>
  <si>
    <t>Su ≥ 4 antistatiniais ratukais</t>
  </si>
  <si>
    <t>1.6.4.</t>
  </si>
  <si>
    <t>Su laikikliu videolaringoskopo pleištams sudėti</t>
  </si>
  <si>
    <t>1.6.5.</t>
  </si>
  <si>
    <t>Su laikikliu lanksčiam videoendoskopui</t>
  </si>
  <si>
    <t>1.6.6.</t>
  </si>
  <si>
    <t>Video Laringoskopo prekių kokybė turi atitikti Europos Sąjungos ar tarptautinius standartus. Pateikiami: CE sertifikatai arba lygiaverčiai dokumentai. Pateikiama skaitmeninė dokumento kopija.Privaloma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</si>
  <si>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</si>
  <si>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</si>
  <si>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</si>
  <si>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</si>
  <si>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</si>
  <si>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</si>
  <si>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</si>
  <si>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</si>
  <si>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</si>
  <si>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</si>
  <si>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</si>
  <si>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</si>
  <si>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</si>
  <si>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</si>
  <si>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</si>
  <si>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</si>
  <si>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</si>
  <si>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</si>
  <si>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</si>
  <si>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</si>
  <si>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</si>
  <si>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</si>
  <si>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</si>
  <si>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</si>
  <si>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2545 2025-11-24 14:27:32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</si>
</sst>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86"/>
  <sheetViews>
    <sheetView tabSelected="1" topLeftCell="E18"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70" t="s">
        <v>36</v>
      </c>
      <c r="C34" s="70">
        <v>1</v>
      </c>
      <c r="D34" s="70" t="s">
        <v>37</v>
      </c>
      <c r="E34" s="71"/>
      <c r="F34" s="18" t="str">
        <f>IF(ISBLANK(E34),"", PRODUCT(C34,E34))</f>
        <v/>
      </c>
      <c r="G34" s="19"/>
      <c r="H34" s="18"/>
    </row>
    <row r="35" spans="1:13" x14ac:dyDescent="0.25">
      <c r="A35" s="18" t="s">
        <v>38</v>
      </c>
      <c r="B35" s="70" t="s">
        <v>39</v>
      </c>
      <c r="C35" s="70"/>
      <c r="D35" s="70"/>
      <c r="E35" s="70"/>
      <c r="F35" s="18"/>
      <c r="G35" s="18"/>
      <c r="H35" s="19"/>
    </row>
    <row r="36" spans="1:13" x14ac:dyDescent="0.25">
      <c r="A36" s="18" t="s">
        <v>40</v>
      </c>
      <c r="B36" s="70" t="s">
        <v>41</v>
      </c>
      <c r="C36" s="70"/>
      <c r="D36" s="70"/>
      <c r="E36" s="70"/>
      <c r="F36" s="18"/>
      <c r="G36" s="18"/>
      <c r="H36" s="19"/>
    </row>
    <row r="37" spans="1:13" x14ac:dyDescent="0.25">
      <c r="A37" s="18" t="s">
        <v>42</v>
      </c>
      <c r="B37" s="70" t="s">
        <v>43</v>
      </c>
      <c r="C37" s="70"/>
      <c r="D37" s="70"/>
      <c r="E37" s="70"/>
      <c r="F37" s="18"/>
      <c r="G37" s="18"/>
      <c r="H37" s="19"/>
    </row>
    <row r="38" spans="1:13" x14ac:dyDescent="0.25">
      <c r="A38" s="18" t="s">
        <v>44</v>
      </c>
      <c r="B38" s="70" t="s">
        <v>45</v>
      </c>
      <c r="C38" s="70"/>
      <c r="D38" s="70"/>
      <c r="E38" s="70"/>
      <c r="F38" s="18"/>
      <c r="G38" s="18"/>
      <c r="H38" s="19"/>
    </row>
    <row r="39" spans="1:13" x14ac:dyDescent="0.25">
      <c r="A39" s="18" t="s">
        <v>46</v>
      </c>
      <c r="B39" s="70" t="s">
        <v>47</v>
      </c>
      <c r="C39" s="70"/>
      <c r="D39" s="70"/>
      <c r="E39" s="70"/>
      <c r="F39" s="18"/>
      <c r="G39" s="18"/>
      <c r="H39" s="19"/>
    </row>
    <row r="40" spans="1:13" x14ac:dyDescent="0.25">
      <c r="A40" s="18" t="s">
        <v>48</v>
      </c>
      <c r="B40" s="70" t="s">
        <v>49</v>
      </c>
      <c r="C40" s="70"/>
      <c r="D40" s="70"/>
      <c r="E40" s="70"/>
      <c r="F40" s="18"/>
      <c r="G40" s="18"/>
      <c r="H40" s="19"/>
    </row>
    <row r="41" spans="1:13" x14ac:dyDescent="0.25">
      <c r="A41" s="18" t="s">
        <v>50</v>
      </c>
      <c r="B41" s="70" t="s">
        <v>51</v>
      </c>
      <c r="C41" s="70"/>
      <c r="D41" s="70"/>
      <c r="E41" s="70"/>
      <c r="F41" s="18"/>
      <c r="G41" s="18"/>
      <c r="H41" s="19"/>
    </row>
    <row r="42" spans="1:13" ht="30" x14ac:dyDescent="0.25">
      <c r="A42" s="18" t="s">
        <v>52</v>
      </c>
      <c r="B42" s="70" t="s">
        <v>53</v>
      </c>
      <c r="C42" s="70"/>
      <c r="D42" s="70"/>
      <c r="E42" s="70"/>
      <c r="F42" s="18"/>
      <c r="G42" s="18"/>
      <c r="H42" s="19"/>
    </row>
    <row r="43" spans="1:13" ht="30" x14ac:dyDescent="0.25">
      <c r="A43" s="18" t="s">
        <v>54</v>
      </c>
      <c r="B43" s="70" t="s">
        <v>55</v>
      </c>
      <c r="C43" s="70"/>
      <c r="D43" s="70"/>
      <c r="E43" s="70"/>
      <c r="F43" s="18"/>
      <c r="G43" s="18"/>
      <c r="H43" s="19"/>
    </row>
    <row r="44" spans="1:13" ht="30" x14ac:dyDescent="0.25">
      <c r="A44" s="18" t="s">
        <v>56</v>
      </c>
      <c r="B44" s="70" t="s">
        <v>57</v>
      </c>
      <c r="C44" s="70"/>
      <c r="D44" s="70"/>
      <c r="E44" s="70"/>
      <c r="F44" s="18"/>
      <c r="G44" s="18"/>
      <c r="H44" s="19"/>
    </row>
    <row r="45" spans="1:13" x14ac:dyDescent="0.25">
      <c r="A45" s="18" t="s">
        <v>58</v>
      </c>
      <c r="B45" s="70" t="s">
        <v>59</v>
      </c>
      <c r="C45" s="70"/>
      <c r="D45" s="70"/>
      <c r="E45" s="70"/>
      <c r="F45" s="18"/>
      <c r="G45" s="18"/>
      <c r="H45" s="19"/>
    </row>
    <row r="46" spans="1:13" x14ac:dyDescent="0.25">
      <c r="A46" s="18" t="s">
        <v>60</v>
      </c>
      <c r="B46" s="70" t="s">
        <v>61</v>
      </c>
      <c r="C46" s="70"/>
      <c r="D46" s="70"/>
      <c r="E46" s="70"/>
      <c r="F46" s="18"/>
      <c r="G46" s="18"/>
      <c r="H46" s="19"/>
    </row>
    <row r="47" spans="1:13" x14ac:dyDescent="0.25">
      <c r="A47" s="18" t="s">
        <v>62</v>
      </c>
      <c r="B47" s="70" t="s">
        <v>63</v>
      </c>
      <c r="C47" s="70">
        <v>1</v>
      </c>
      <c r="D47" s="70" t="s">
        <v>37</v>
      </c>
      <c r="E47" s="71"/>
      <c r="F47" s="18" t="str">
        <f>IF(ISBLANK(E47),"", PRODUCT(C47,E47))</f>
        <v/>
      </c>
      <c r="G47" s="19"/>
      <c r="H47" s="18"/>
    </row>
    <row r="48" spans="1:13" x14ac:dyDescent="0.25">
      <c r="A48" s="18" t="s">
        <v>64</v>
      </c>
      <c r="B48" s="70" t="s">
        <v>65</v>
      </c>
      <c r="C48" s="70"/>
      <c r="D48" s="70"/>
      <c r="E48" s="70"/>
      <c r="F48" s="18"/>
      <c r="G48" s="18"/>
      <c r="H48" s="19"/>
    </row>
    <row r="49" spans="1:8" x14ac:dyDescent="0.25">
      <c r="A49" s="18" t="s">
        <v>66</v>
      </c>
      <c r="B49" s="70" t="s">
        <v>67</v>
      </c>
      <c r="C49" s="70"/>
      <c r="D49" s="70"/>
      <c r="E49" s="70"/>
      <c r="F49" s="18"/>
      <c r="G49" s="18"/>
      <c r="H49" s="19"/>
    </row>
    <row r="50" spans="1:8" ht="30" x14ac:dyDescent="0.25">
      <c r="A50" s="18" t="s">
        <v>68</v>
      </c>
      <c r="B50" s="70" t="s">
        <v>69</v>
      </c>
      <c r="C50" s="70"/>
      <c r="D50" s="70"/>
      <c r="E50" s="70"/>
      <c r="F50" s="18"/>
      <c r="G50" s="18"/>
      <c r="H50" s="19"/>
    </row>
    <row r="51" spans="1:8" x14ac:dyDescent="0.25">
      <c r="A51" s="18" t="s">
        <v>70</v>
      </c>
      <c r="B51" s="70" t="s">
        <v>71</v>
      </c>
      <c r="C51" s="70"/>
      <c r="D51" s="70"/>
      <c r="E51" s="70"/>
      <c r="F51" s="18"/>
      <c r="G51" s="18"/>
      <c r="H51" s="19"/>
    </row>
    <row r="52" spans="1:8" x14ac:dyDescent="0.25">
      <c r="A52" s="18" t="s">
        <v>72</v>
      </c>
      <c r="B52" s="70" t="s">
        <v>73</v>
      </c>
      <c r="C52" s="70"/>
      <c r="D52" s="70"/>
      <c r="E52" s="70"/>
      <c r="F52" s="18"/>
      <c r="G52" s="18"/>
      <c r="H52" s="19"/>
    </row>
    <row r="53" spans="1:8" x14ac:dyDescent="0.25">
      <c r="A53" s="18" t="s">
        <v>74</v>
      </c>
      <c r="B53" s="70" t="s">
        <v>75</v>
      </c>
      <c r="C53" s="70"/>
      <c r="D53" s="70"/>
      <c r="E53" s="70"/>
      <c r="F53" s="18"/>
      <c r="G53" s="18"/>
      <c r="H53" s="19"/>
    </row>
    <row r="54" spans="1:8" x14ac:dyDescent="0.25">
      <c r="A54" s="18" t="s">
        <v>76</v>
      </c>
      <c r="B54" s="70" t="s">
        <v>77</v>
      </c>
      <c r="C54" s="70">
        <v>1</v>
      </c>
      <c r="D54" s="70" t="s">
        <v>37</v>
      </c>
      <c r="E54" s="71"/>
      <c r="F54" s="18" t="str">
        <f>IF(ISBLANK(E54),"", PRODUCT(C54,E54))</f>
        <v/>
      </c>
      <c r="G54" s="19"/>
      <c r="H54" s="18"/>
    </row>
    <row r="55" spans="1:8" x14ac:dyDescent="0.25">
      <c r="A55" s="18" t="s">
        <v>78</v>
      </c>
      <c r="B55" s="70" t="s">
        <v>79</v>
      </c>
      <c r="C55" s="70"/>
      <c r="D55" s="70"/>
      <c r="E55" s="70"/>
      <c r="F55" s="18"/>
      <c r="G55" s="18"/>
      <c r="H55" s="19"/>
    </row>
    <row r="56" spans="1:8" x14ac:dyDescent="0.25">
      <c r="A56" s="18" t="s">
        <v>80</v>
      </c>
      <c r="B56" s="70" t="s">
        <v>67</v>
      </c>
      <c r="C56" s="70"/>
      <c r="D56" s="70"/>
      <c r="E56" s="70"/>
      <c r="F56" s="18"/>
      <c r="G56" s="18"/>
      <c r="H56" s="19"/>
    </row>
    <row r="57" spans="1:8" ht="30" x14ac:dyDescent="0.25">
      <c r="A57" s="18" t="s">
        <v>81</v>
      </c>
      <c r="B57" s="70" t="s">
        <v>69</v>
      </c>
      <c r="C57" s="70"/>
      <c r="D57" s="70"/>
      <c r="E57" s="70"/>
      <c r="F57" s="18"/>
      <c r="G57" s="18"/>
      <c r="H57" s="19"/>
    </row>
    <row r="58" spans="1:8" x14ac:dyDescent="0.25">
      <c r="A58" s="18" t="s">
        <v>82</v>
      </c>
      <c r="B58" s="70" t="s">
        <v>71</v>
      </c>
      <c r="C58" s="70"/>
      <c r="D58" s="70"/>
      <c r="E58" s="70"/>
      <c r="F58" s="18"/>
      <c r="G58" s="18"/>
      <c r="H58" s="19"/>
    </row>
    <row r="59" spans="1:8" x14ac:dyDescent="0.25">
      <c r="A59" s="18" t="s">
        <v>83</v>
      </c>
      <c r="B59" s="70" t="s">
        <v>84</v>
      </c>
      <c r="C59" s="70"/>
      <c r="D59" s="70"/>
      <c r="E59" s="70"/>
      <c r="F59" s="18"/>
      <c r="G59" s="18"/>
      <c r="H59" s="19"/>
    </row>
    <row r="60" spans="1:8" x14ac:dyDescent="0.25">
      <c r="A60" s="18" t="s">
        <v>85</v>
      </c>
      <c r="B60" s="70" t="s">
        <v>86</v>
      </c>
      <c r="C60" s="70"/>
      <c r="D60" s="70"/>
      <c r="E60" s="70"/>
      <c r="F60" s="18"/>
      <c r="G60" s="18"/>
      <c r="H60" s="19"/>
    </row>
    <row r="61" spans="1:8" x14ac:dyDescent="0.25">
      <c r="A61" s="18" t="s">
        <v>87</v>
      </c>
      <c r="B61" s="70" t="s">
        <v>88</v>
      </c>
      <c r="C61" s="70">
        <v>1</v>
      </c>
      <c r="D61" s="70" t="s">
        <v>37</v>
      </c>
      <c r="E61" s="71"/>
      <c r="F61" s="18" t="str">
        <f>IF(ISBLANK(E61),"", PRODUCT(C61,E61))</f>
        <v/>
      </c>
      <c r="G61" s="19"/>
      <c r="H61" s="18"/>
    </row>
    <row r="62" spans="1:8" x14ac:dyDescent="0.25">
      <c r="A62" s="18" t="s">
        <v>89</v>
      </c>
      <c r="B62" s="70" t="s">
        <v>90</v>
      </c>
      <c r="C62" s="70"/>
      <c r="D62" s="70"/>
      <c r="E62" s="70"/>
      <c r="F62" s="18"/>
      <c r="G62" s="18"/>
      <c r="H62" s="19"/>
    </row>
    <row r="63" spans="1:8" x14ac:dyDescent="0.25">
      <c r="A63" s="18" t="s">
        <v>91</v>
      </c>
      <c r="B63" s="70" t="s">
        <v>67</v>
      </c>
      <c r="C63" s="70"/>
      <c r="D63" s="70"/>
      <c r="E63" s="70"/>
      <c r="F63" s="18"/>
      <c r="G63" s="18"/>
      <c r="H63" s="19"/>
    </row>
    <row r="64" spans="1:8" ht="30" x14ac:dyDescent="0.25">
      <c r="A64" s="18" t="s">
        <v>92</v>
      </c>
      <c r="B64" s="70" t="s">
        <v>69</v>
      </c>
      <c r="C64" s="70"/>
      <c r="D64" s="70"/>
      <c r="E64" s="70"/>
      <c r="F64" s="18"/>
      <c r="G64" s="18"/>
      <c r="H64" s="19"/>
    </row>
    <row r="65" spans="1:8" x14ac:dyDescent="0.25">
      <c r="A65" s="18" t="s">
        <v>93</v>
      </c>
      <c r="B65" s="70" t="s">
        <v>71</v>
      </c>
      <c r="C65" s="70"/>
      <c r="D65" s="70"/>
      <c r="E65" s="70"/>
      <c r="F65" s="18"/>
      <c r="G65" s="18"/>
      <c r="H65" s="19"/>
    </row>
    <row r="66" spans="1:8" x14ac:dyDescent="0.25">
      <c r="A66" s="18" t="s">
        <v>94</v>
      </c>
      <c r="B66" s="70" t="s">
        <v>84</v>
      </c>
      <c r="C66" s="70"/>
      <c r="D66" s="70"/>
      <c r="E66" s="70"/>
      <c r="F66" s="18"/>
      <c r="G66" s="18"/>
      <c r="H66" s="19"/>
    </row>
    <row r="67" spans="1:8" x14ac:dyDescent="0.25">
      <c r="A67" s="18" t="s">
        <v>95</v>
      </c>
      <c r="B67" s="70" t="s">
        <v>96</v>
      </c>
      <c r="C67" s="70"/>
      <c r="D67" s="70"/>
      <c r="E67" s="70"/>
      <c r="F67" s="18"/>
      <c r="G67" s="18"/>
      <c r="H67" s="19"/>
    </row>
    <row r="68" spans="1:8" x14ac:dyDescent="0.25">
      <c r="A68" s="18" t="s">
        <v>97</v>
      </c>
      <c r="B68" s="70" t="s">
        <v>98</v>
      </c>
      <c r="C68" s="70">
        <v>1</v>
      </c>
      <c r="D68" s="70" t="s">
        <v>37</v>
      </c>
      <c r="E68" s="71"/>
      <c r="F68" s="18" t="str">
        <f>IF(ISBLANK(E68),"", PRODUCT(C68,E68))</f>
        <v/>
      </c>
      <c r="G68" s="19"/>
      <c r="H68" s="18"/>
    </row>
    <row r="69" spans="1:8" x14ac:dyDescent="0.25">
      <c r="A69" s="18" t="s">
        <v>99</v>
      </c>
      <c r="B69" s="70" t="s">
        <v>100</v>
      </c>
      <c r="C69" s="70"/>
      <c r="D69" s="70"/>
      <c r="E69" s="70"/>
      <c r="F69" s="18"/>
      <c r="G69" s="18"/>
      <c r="H69" s="19"/>
    </row>
    <row r="70" spans="1:8" x14ac:dyDescent="0.25">
      <c r="A70" s="18" t="s">
        <v>101</v>
      </c>
      <c r="B70" s="70" t="s">
        <v>102</v>
      </c>
      <c r="C70" s="70"/>
      <c r="D70" s="70"/>
      <c r="E70" s="70"/>
      <c r="F70" s="18"/>
      <c r="G70" s="18"/>
      <c r="H70" s="19"/>
    </row>
    <row r="71" spans="1:8" x14ac:dyDescent="0.25">
      <c r="A71" s="18" t="s">
        <v>103</v>
      </c>
      <c r="B71" s="70" t="s">
        <v>104</v>
      </c>
      <c r="C71" s="70"/>
      <c r="D71" s="70"/>
      <c r="E71" s="70"/>
      <c r="F71" s="18"/>
      <c r="G71" s="18"/>
      <c r="H71" s="19"/>
    </row>
    <row r="72" spans="1:8" x14ac:dyDescent="0.25">
      <c r="A72" s="18" t="s">
        <v>105</v>
      </c>
      <c r="B72" s="70" t="s">
        <v>106</v>
      </c>
      <c r="C72" s="70"/>
      <c r="D72" s="70"/>
      <c r="E72" s="70"/>
      <c r="F72" s="18"/>
      <c r="G72" s="18"/>
      <c r="H72" s="19"/>
    </row>
    <row r="73" spans="1:8" x14ac:dyDescent="0.25">
      <c r="A73" s="18" t="s">
        <v>107</v>
      </c>
      <c r="B73" s="70" t="s">
        <v>108</v>
      </c>
      <c r="C73" s="70"/>
      <c r="D73" s="70"/>
      <c r="E73" s="70"/>
      <c r="F73" s="18"/>
      <c r="G73" s="18"/>
      <c r="H73" s="19"/>
    </row>
    <row r="74" spans="1:8" x14ac:dyDescent="0.25">
      <c r="A74" s="18" t="s">
        <v>109</v>
      </c>
      <c r="B74" s="70" t="s">
        <v>110</v>
      </c>
      <c r="C74" s="70"/>
      <c r="D74" s="70"/>
      <c r="E74" s="70"/>
      <c r="F74" s="18"/>
      <c r="G74" s="18"/>
      <c r="H74" s="19"/>
    </row>
    <row r="75" spans="1:8" x14ac:dyDescent="0.25">
      <c r="A75" s="18" t="s">
        <v>111</v>
      </c>
      <c r="B75" s="70" t="s">
        <v>112</v>
      </c>
      <c r="C75" s="70"/>
      <c r="D75" s="70"/>
      <c r="E75" s="70"/>
      <c r="F75" s="18"/>
      <c r="G75" s="18"/>
      <c r="H75" s="19"/>
    </row>
    <row r="76" spans="1:8" ht="45" x14ac:dyDescent="0.25">
      <c r="A76" s="18" t="s">
        <v>113</v>
      </c>
      <c r="B76" s="70" t="s">
        <v>114</v>
      </c>
      <c r="C76" s="70"/>
      <c r="D76" s="70"/>
      <c r="E76" s="70"/>
      <c r="F76" s="18"/>
      <c r="G76" s="18"/>
      <c r="H76" s="19"/>
    </row>
    <row r="77" spans="1:8" x14ac:dyDescent="0.25">
      <c r="A77" s="18" t="s">
        <v>115</v>
      </c>
      <c r="B77" s="70" t="s">
        <v>116</v>
      </c>
      <c r="C77" s="70">
        <v>1</v>
      </c>
      <c r="D77" s="70" t="s">
        <v>37</v>
      </c>
      <c r="E77" s="71"/>
      <c r="F77" s="18" t="str">
        <f>IF(ISBLANK(E77),"", PRODUCT(C77,E77))</f>
        <v/>
      </c>
      <c r="G77" s="19"/>
      <c r="H77" s="18"/>
    </row>
    <row r="78" spans="1:8" x14ac:dyDescent="0.25">
      <c r="A78" s="18" t="s">
        <v>117</v>
      </c>
      <c r="B78" s="70" t="s">
        <v>118</v>
      </c>
      <c r="C78" s="70"/>
      <c r="D78" s="70"/>
      <c r="E78" s="70"/>
      <c r="F78" s="18"/>
      <c r="G78" s="18"/>
      <c r="H78" s="19"/>
    </row>
    <row r="79" spans="1:8" x14ac:dyDescent="0.25">
      <c r="A79" s="18" t="s">
        <v>119</v>
      </c>
      <c r="B79" s="70" t="s">
        <v>120</v>
      </c>
      <c r="C79" s="70"/>
      <c r="D79" s="70"/>
      <c r="E79" s="70"/>
      <c r="F79" s="18"/>
      <c r="G79" s="18"/>
      <c r="H79" s="19"/>
    </row>
    <row r="80" spans="1:8" x14ac:dyDescent="0.25">
      <c r="A80" s="18" t="s">
        <v>121</v>
      </c>
      <c r="B80" s="70" t="s">
        <v>122</v>
      </c>
      <c r="C80" s="70"/>
      <c r="D80" s="70"/>
      <c r="E80" s="70"/>
      <c r="F80" s="18"/>
      <c r="G80" s="18"/>
      <c r="H80" s="19"/>
    </row>
    <row r="81" spans="1:8" x14ac:dyDescent="0.25">
      <c r="A81" s="18" t="s">
        <v>123</v>
      </c>
      <c r="B81" s="70" t="s">
        <v>124</v>
      </c>
      <c r="C81" s="70"/>
      <c r="D81" s="70"/>
      <c r="E81" s="70"/>
      <c r="F81" s="18"/>
      <c r="G81" s="18"/>
      <c r="H81" s="19"/>
    </row>
    <row r="82" spans="1:8" x14ac:dyDescent="0.25">
      <c r="A82" s="18" t="s">
        <v>125</v>
      </c>
      <c r="B82" s="70" t="s">
        <v>126</v>
      </c>
      <c r="C82" s="70"/>
      <c r="D82" s="70"/>
      <c r="E82" s="70"/>
      <c r="F82" s="18"/>
      <c r="G82" s="18"/>
      <c r="H82" s="19"/>
    </row>
    <row r="83" spans="1:8" ht="45" x14ac:dyDescent="0.25">
      <c r="A83" s="18" t="s">
        <v>127</v>
      </c>
      <c r="B83" s="70" t="s">
        <v>128</v>
      </c>
      <c r="C83" s="70"/>
      <c r="D83" s="70"/>
      <c r="E83" s="70"/>
      <c r="F83" s="18"/>
      <c r="G83" s="18"/>
      <c r="H83" s="19"/>
    </row>
    <row r="84" spans="1:8" x14ac:dyDescent="0.25">
      <c r="E84" s="17" t="s">
        <v>129</v>
      </c>
      <c r="F84" s="17" t="str">
        <f>IF((COUNT(C34:C83)&lt;&gt;COUNT(F34:F83)),"", ROUND(SUM(F34:F83),2))</f>
        <v/>
      </c>
      <c r="G84" s="15" t="str">
        <f>IF((COUNT(C34:C83)&lt;&gt;COUNT(F34:F83)),"Neužpildytos visų objektų kainos", "")</f>
        <v>Neužpildytos visų objektų kainos</v>
      </c>
    </row>
    <row r="85" spans="1:8" x14ac:dyDescent="0.25">
      <c r="C85" s="17" t="s">
        <v>130</v>
      </c>
      <c r="D85" s="19"/>
      <c r="E85" s="17" t="s">
        <v>131</v>
      </c>
      <c r="F85" s="17" t="str">
        <f>IF(OR(F84="",D85=""),"", ROUND(PRODUCT(D85,F84)/100,2))</f>
        <v/>
      </c>
      <c r="G85" s="15" t="str">
        <f>IF(D85="", "Nurodykite taikomą PVM dydį", "")</f>
        <v>Nurodykite taikomą PVM dydį</v>
      </c>
    </row>
    <row r="86" spans="1:8" x14ac:dyDescent="0.25">
      <c r="E86" s="17" t="s">
        <v>132</v>
      </c>
      <c r="F86" s="17">
        <f>IF(ISBLANK(F85), "", ROUND(SUM(F84:F85),2))</f>
        <v>0</v>
      </c>
    </row>
  </sheetData>
  <sheetProtection algorithmName="SHA-512" hashValue="J5fl5caL4AZk9CAt9k+LEDgKUhUendmwHF5MdeBAXoe7ZPX3pDo3aoufDBKboN9Y1lYxcNUMkhsQ+ghbBjS1Kw==" saltValue="zCkOmZZpoj++Y2UajKLdI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133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134</v>
      </c>
      <c r="B5" s="44"/>
      <c r="C5" s="42" t="s">
        <v>135</v>
      </c>
      <c r="D5" s="43"/>
      <c r="E5" s="44"/>
      <c r="F5" s="42" t="s">
        <v>136</v>
      </c>
      <c r="G5" s="43"/>
      <c r="H5" s="44"/>
      <c r="I5" s="42" t="s">
        <v>137</v>
      </c>
      <c r="J5" s="44"/>
      <c r="K5" s="9" t="s">
        <v>138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139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135</v>
      </c>
      <c r="D19" s="43"/>
      <c r="E19" s="44"/>
      <c r="F19" s="42" t="s">
        <v>140</v>
      </c>
      <c r="G19" s="43"/>
      <c r="H19" s="44"/>
      <c r="I19" s="63" t="s">
        <v>137</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141</v>
      </c>
      <c r="B33" s="30"/>
      <c r="C33" s="30"/>
      <c r="D33" s="30"/>
      <c r="E33" s="30"/>
      <c r="F33" s="30"/>
      <c r="G33" s="30"/>
      <c r="H33" s="30"/>
      <c r="I33" s="30"/>
      <c r="J33" s="30"/>
    </row>
    <row r="34" spans="1:10" ht="15.95" customHeight="1" thickBot="1" x14ac:dyDescent="0.3"/>
    <row r="35" spans="1:10" ht="15.95" customHeight="1" x14ac:dyDescent="0.25">
      <c r="A35" s="8" t="s">
        <v>27</v>
      </c>
      <c r="B35" s="59" t="s">
        <v>142</v>
      </c>
      <c r="C35" s="43"/>
      <c r="D35" s="43"/>
      <c r="E35" s="43"/>
      <c r="F35" s="43"/>
      <c r="G35" s="44"/>
      <c r="H35" s="60" t="s">
        <v>143</v>
      </c>
      <c r="I35" s="43"/>
      <c r="J35" s="61"/>
    </row>
    <row r="36" spans="1:10" ht="48" customHeight="1" x14ac:dyDescent="0.25">
      <c r="A36" s="22" t="s">
        <v>144</v>
      </c>
      <c r="B36" s="51" t="s">
        <v>145</v>
      </c>
      <c r="C36" s="46"/>
      <c r="D36" s="46"/>
      <c r="E36" s="46"/>
      <c r="F36" s="46"/>
      <c r="G36" s="29"/>
      <c r="H36" s="54"/>
      <c r="I36" s="46"/>
      <c r="J36" s="48"/>
    </row>
    <row r="37" spans="1:10" ht="48" customHeight="1" x14ac:dyDescent="0.25">
      <c r="A37" s="22" t="s">
        <v>146</v>
      </c>
      <c r="B37" s="51" t="s">
        <v>147</v>
      </c>
      <c r="C37" s="46"/>
      <c r="D37" s="46"/>
      <c r="E37" s="46"/>
      <c r="F37" s="46"/>
      <c r="G37" s="29"/>
      <c r="H37" s="54"/>
      <c r="I37" s="46"/>
      <c r="J37" s="48"/>
    </row>
    <row r="38" spans="1:10" ht="48" customHeight="1" x14ac:dyDescent="0.25">
      <c r="A38" s="22" t="s">
        <v>148</v>
      </c>
      <c r="B38" s="51" t="s">
        <v>149</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150</v>
      </c>
      <c r="B48" s="30"/>
      <c r="C48" s="30"/>
      <c r="D48" s="30"/>
      <c r="E48" s="30"/>
      <c r="F48" s="30"/>
      <c r="G48" s="30"/>
      <c r="H48" s="30"/>
      <c r="I48" s="30"/>
      <c r="J48" s="30"/>
    </row>
    <row r="51" spans="1:10" x14ac:dyDescent="0.25">
      <c r="A51" s="50" t="s">
        <v>151</v>
      </c>
      <c r="B51" s="30"/>
      <c r="C51" s="30"/>
      <c r="D51" s="30"/>
      <c r="E51" s="56"/>
      <c r="F51" s="30"/>
      <c r="G51" s="30"/>
      <c r="H51" s="30"/>
      <c r="I51" s="30"/>
      <c r="J51" s="30"/>
    </row>
    <row r="53" spans="1:10" x14ac:dyDescent="0.25">
      <c r="A53" s="50" t="s">
        <v>152</v>
      </c>
      <c r="B53" s="30"/>
      <c r="C53" s="30"/>
      <c r="D53" s="30"/>
      <c r="E53" s="56"/>
      <c r="F53" s="30"/>
      <c r="G53" s="30"/>
      <c r="H53" s="30"/>
      <c r="I53" s="30"/>
      <c r="J53" s="30"/>
    </row>
    <row r="100" spans="1:1" ht="15.75" x14ac:dyDescent="0.25">
      <c r="A100" t="s">
        <v>153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2025-12-04T11:14:22Z</dcterms:modified>
</cp:coreProperties>
</file>