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ruta_rameikaite_druskininkai_lt/Documents/Darbalaukis/Projektai/2. Lakštingalų takas/1. Pirkimai/Po pastabų/"/>
    </mc:Choice>
  </mc:AlternateContent>
  <xr:revisionPtr revIDLastSave="364" documentId="8_{E0CC84FA-5A16-46FD-A64F-FB9ED259A4A6}" xr6:coauthVersionLast="47" xr6:coauthVersionMax="47" xr10:uidLastSave="{FAA33621-D846-48BC-8006-0C01027BE14C}"/>
  <bookViews>
    <workbookView xWindow="-120" yWindow="-120" windowWidth="29040" windowHeight="15840" xr2:uid="{A20F8DD6-544C-4C71-A73B-C26231BC5C69}"/>
  </bookViews>
  <sheets>
    <sheet name="Suvestinis" sheetId="19" r:id="rId1"/>
    <sheet name="1 Laiptai Konstrukcijos" sheetId="4" r:id="rId2"/>
    <sheet name="2 Laiptai Architektūra" sheetId="9" r:id="rId3"/>
    <sheet name="3 Aikštelė Nr. 3" sheetId="10" r:id="rId4"/>
    <sheet name="4 Aikštelė Nr. 4" sheetId="11" r:id="rId5"/>
    <sheet name="5 Aikštelė Nr. 5" sheetId="12" r:id="rId6"/>
    <sheet name="6 Aikštelė Nr. 6" sheetId="13" r:id="rId7"/>
    <sheet name="7 Aikštelė Nr. 7" sheetId="14" r:id="rId8"/>
    <sheet name="8 Aikštelė Nr. 8" sheetId="15" r:id="rId9"/>
    <sheet name="9 Aikštelė Nr. 9" sheetId="16" r:id="rId10"/>
    <sheet name="10 Aikštelė Nr. 10" sheetId="17" r:id="rId11"/>
    <sheet name="11 Aikštelė Nr. 11" sheetId="5" r:id="rId12"/>
    <sheet name="12 Aikštelė Nr. 12" sheetId="6" r:id="rId13"/>
    <sheet name="13 Kelio ženklai" sheetId="7" r:id="rId14"/>
    <sheet name="14 Mažoji architektūra" sheetId="1" r:id="rId15"/>
    <sheet name="15 Mažoji arch įrenginiai" sheetId="18" r:id="rId16"/>
    <sheet name="16 Želdiniai" sheetId="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8" l="1"/>
  <c r="G15" i="18"/>
  <c r="G14" i="18"/>
  <c r="G13" i="18"/>
  <c r="G15" i="4"/>
  <c r="G16" i="4"/>
  <c r="G17" i="4"/>
  <c r="G18" i="4"/>
  <c r="G19" i="4"/>
  <c r="G20" i="4"/>
  <c r="G21" i="4"/>
  <c r="G14" i="9"/>
  <c r="G15" i="9"/>
  <c r="G16" i="9"/>
  <c r="G17" i="9"/>
  <c r="G32" i="10"/>
  <c r="G33" i="10"/>
  <c r="G34" i="10"/>
  <c r="G31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15" i="11"/>
  <c r="G16" i="11"/>
  <c r="G33" i="12"/>
  <c r="G34" i="12"/>
  <c r="G35" i="12"/>
  <c r="G36" i="12"/>
  <c r="G37" i="12"/>
  <c r="G32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7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14" i="14"/>
  <c r="G33" i="15"/>
  <c r="G34" i="15"/>
  <c r="G35" i="15"/>
  <c r="G36" i="15"/>
  <c r="G37" i="15"/>
  <c r="G32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14" i="15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31" i="5"/>
  <c r="G32" i="5"/>
  <c r="G33" i="5"/>
  <c r="G30" i="5"/>
  <c r="G34" i="5" s="1"/>
  <c r="G15" i="5"/>
  <c r="G16" i="5"/>
  <c r="G17" i="5"/>
  <c r="G18" i="5"/>
  <c r="G19" i="5"/>
  <c r="G20" i="5"/>
  <c r="G21" i="5"/>
  <c r="G22" i="5"/>
  <c r="G23" i="5"/>
  <c r="G24" i="5"/>
  <c r="G25" i="5"/>
  <c r="G26" i="5"/>
  <c r="G31" i="6"/>
  <c r="G32" i="6"/>
  <c r="G33" i="6"/>
  <c r="G30" i="6"/>
  <c r="G24" i="6"/>
  <c r="G25" i="6"/>
  <c r="G26" i="6"/>
  <c r="G15" i="6"/>
  <c r="G16" i="6"/>
  <c r="G17" i="6"/>
  <c r="G18" i="6"/>
  <c r="G19" i="6"/>
  <c r="G20" i="6"/>
  <c r="G21" i="6"/>
  <c r="G22" i="6"/>
  <c r="G23" i="6"/>
  <c r="G14" i="6"/>
  <c r="G15" i="7"/>
  <c r="G16" i="7"/>
  <c r="G14" i="7"/>
  <c r="G14" i="5"/>
  <c r="G14" i="17"/>
  <c r="G14" i="16"/>
  <c r="G14" i="13"/>
  <c r="G14" i="12"/>
  <c r="G14" i="11"/>
  <c r="G14" i="10"/>
  <c r="G14" i="4"/>
  <c r="G15" i="2"/>
  <c r="G16" i="2"/>
  <c r="G17" i="2"/>
  <c r="G14" i="2"/>
  <c r="G15" i="1"/>
  <c r="G16" i="1"/>
  <c r="G17" i="1"/>
  <c r="G14" i="1"/>
  <c r="G17" i="18" l="1"/>
  <c r="G18" i="18" s="1"/>
  <c r="G19" i="18" s="1"/>
  <c r="G20" i="18" s="1"/>
  <c r="G9" i="18" s="1"/>
  <c r="G17" i="7"/>
  <c r="G18" i="7" s="1"/>
  <c r="G19" i="7" s="1"/>
  <c r="G20" i="7" s="1"/>
  <c r="G9" i="7" s="1"/>
  <c r="G34" i="6"/>
  <c r="G28" i="16"/>
  <c r="G29" i="16" s="1"/>
  <c r="G30" i="16" s="1"/>
  <c r="G31" i="16" s="1"/>
  <c r="G9" i="16" s="1"/>
  <c r="G38" i="15"/>
  <c r="G38" i="12"/>
  <c r="G29" i="12"/>
  <c r="G35" i="10"/>
  <c r="G22" i="4"/>
  <c r="G23" i="4" s="1"/>
  <c r="G24" i="4" s="1"/>
  <c r="G25" i="4" s="1"/>
  <c r="G9" i="4" s="1"/>
  <c r="G18" i="9"/>
  <c r="G19" i="9" s="1"/>
  <c r="G20" i="9" s="1"/>
  <c r="G21" i="9" s="1"/>
  <c r="G9" i="9" s="1"/>
  <c r="G28" i="10"/>
  <c r="G17" i="11"/>
  <c r="G18" i="11" s="1"/>
  <c r="G19" i="11" s="1"/>
  <c r="G20" i="11" s="1"/>
  <c r="G9" i="11" s="1"/>
  <c r="G28" i="13"/>
  <c r="G29" i="13" s="1"/>
  <c r="G30" i="13" s="1"/>
  <c r="G31" i="13" s="1"/>
  <c r="G9" i="13" s="1"/>
  <c r="G28" i="14"/>
  <c r="G29" i="14" s="1"/>
  <c r="G30" i="14" s="1"/>
  <c r="G31" i="14" s="1"/>
  <c r="G9" i="14" s="1"/>
  <c r="G29" i="15"/>
  <c r="G28" i="17"/>
  <c r="G29" i="17" s="1"/>
  <c r="G30" i="17" s="1"/>
  <c r="G31" i="17" s="1"/>
  <c r="G9" i="17" s="1"/>
  <c r="G27" i="5"/>
  <c r="G35" i="5" s="1"/>
  <c r="G36" i="5" s="1"/>
  <c r="G37" i="5" s="1"/>
  <c r="G9" i="5" s="1"/>
  <c r="G27" i="6"/>
  <c r="G18" i="2"/>
  <c r="G19" i="2" s="1"/>
  <c r="G20" i="2" s="1"/>
  <c r="G21" i="2" s="1"/>
  <c r="G9" i="2" s="1"/>
  <c r="G18" i="1"/>
  <c r="G19" i="1" s="1"/>
  <c r="G20" i="1" s="1"/>
  <c r="G21" i="1" s="1"/>
  <c r="G9" i="1" s="1"/>
  <c r="G35" i="6" l="1"/>
  <c r="G36" i="6" s="1"/>
  <c r="G37" i="6" s="1"/>
  <c r="G9" i="6" s="1"/>
  <c r="G39" i="12"/>
  <c r="G40" i="12" s="1"/>
  <c r="G41" i="12" s="1"/>
  <c r="G9" i="12" s="1"/>
  <c r="G36" i="10"/>
  <c r="G37" i="10" s="1"/>
  <c r="G38" i="10" s="1"/>
  <c r="G9" i="10" s="1"/>
  <c r="G39" i="15"/>
  <c r="G40" i="15" s="1"/>
  <c r="G41" i="15" s="1"/>
  <c r="G9" i="15" s="1"/>
</calcChain>
</file>

<file path=xl/sharedStrings.xml><?xml version="1.0" encoding="utf-8"?>
<sst xmlns="http://schemas.openxmlformats.org/spreadsheetml/2006/main" count="1058" uniqueCount="230">
  <si>
    <t>Statinių grupė    SG-4197 Dviračių ir pėsčiųjų takas prie Ratnyčios upės (II etapas) Druskininkai</t>
  </si>
  <si>
    <t>Statinys                2 Mažoji architektūra, želdiniai II etapas</t>
  </si>
  <si>
    <t>Žiniaraštis             1 Mažoji architektūra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</si>
  <si>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</si>
  <si>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</si>
  <si>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</si>
  <si>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</si>
  <si>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</si>
  <si>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</si>
  <si>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</si>
  <si>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</si>
  <si>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</si>
  <si>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</si>
  <si>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</si>
  <si>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</si>
  <si>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Mažoji architektūra</t>
  </si>
  <si>
    <t>Suolų įrengimas</t>
  </si>
  <si>
    <t>R16-130</t>
  </si>
  <si>
    <t>Šiukšlių dėžės įrengimas</t>
  </si>
  <si>
    <t>H24K-27</t>
  </si>
  <si>
    <t>vnt.</t>
  </si>
  <si>
    <t>Stovų dviračiams statyti montavimas</t>
  </si>
  <si>
    <t>N57P-5141</t>
  </si>
  <si>
    <t>Betoninių gėlinių įrengimas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</si>
  <si>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</si>
  <si>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</si>
  <si>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</si>
  <si>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</si>
  <si>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</si>
  <si>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Žiniaraštis             3 Želdiniai</t>
  </si>
  <si>
    <t>Želdiniai</t>
  </si>
  <si>
    <t>Sodinimo vietų medžiams ir krūmams paruoš. rank. būdu II gr.grunte,pridedant iki 25% aug.dirv.,kai žem. gumulas 0,5x0,4m  k9=1.15</t>
  </si>
  <si>
    <t>N48-89</t>
  </si>
  <si>
    <t>10 vnt.</t>
  </si>
  <si>
    <t>Medžių ir krūmų su žemės gumulu 0,5x0,4m sodinimas  k9=1.15</t>
  </si>
  <si>
    <t>N48-282</t>
  </si>
  <si>
    <t>Klevas paprastasis</t>
  </si>
  <si>
    <t>Geltonžiedė sedula</t>
  </si>
  <si>
    <t xml:space="preserve">                         Žiniaraštyje     3</t>
  </si>
  <si>
    <t xml:space="preserve">                         Iš viso žiniaraštyje   3</t>
  </si>
  <si>
    <t xml:space="preserve">Suma žiniaraščiui         </t>
  </si>
  <si>
    <t xml:space="preserve">Suma žiniaraščiui        </t>
  </si>
  <si>
    <t>Statinys                1 Susisiekimui skirti statiniai II darbų etapas</t>
  </si>
  <si>
    <t>Žiniaraštis             1 Statinio konstrukcijos - laiptai prie Ratnyčios upės kranto</t>
  </si>
  <si>
    <t>Centrinių laiptų įrengimas</t>
  </si>
  <si>
    <t>N6-148</t>
  </si>
  <si>
    <t>Gelžbetoninių laiptų maršų padarymas ant paruošto pagrindo  k8=1.04,k9=1.15</t>
  </si>
  <si>
    <t>m3</t>
  </si>
  <si>
    <t>320-10</t>
  </si>
  <si>
    <t>Betono mišiniai C30/37</t>
  </si>
  <si>
    <t>Armatūra</t>
  </si>
  <si>
    <t>t</t>
  </si>
  <si>
    <t>N5P-0601</t>
  </si>
  <si>
    <t>Gręžinių gręžimas poliams slankiuose gruntuose sraigtiniu grąžtu su apsauginiu vamzdžiu, kai gręžinio D iki 500mm  I-II grupės grunte</t>
  </si>
  <si>
    <t>m</t>
  </si>
  <si>
    <t>N5P-0603</t>
  </si>
  <si>
    <t>Gręžtinių polių betonavimas, kai gręžinio skersmuo  iki 500 mm  k9=1.15</t>
  </si>
  <si>
    <t>N6P-0103</t>
  </si>
  <si>
    <t>Pagrindų posluoksnių po pamatais įrengimas  iš smėlio  kranu  k8=1.03,k9=1.15</t>
  </si>
  <si>
    <t>N1P-0104</t>
  </si>
  <si>
    <t>Grunto kasimas 0,4 m3 kaušo talpos ekskavatoriumi, suverčiant gruntą į sankasą, kai gruntas  II grupės  k9=1.15</t>
  </si>
  <si>
    <t>100m3</t>
  </si>
  <si>
    <t>Žiniaraštis             4 Statinio architektūra - laiptai prie Ratnyčios upės kranto</t>
  </si>
  <si>
    <t>Laiptai prie Ratnyčios upės kranto</t>
  </si>
  <si>
    <t>N11P-0602</t>
  </si>
  <si>
    <t>Grindų dangų įrengimas, klijuojant vienos spalvos granito plokštes, kai plokštės plotas  iki 0,1m2</t>
  </si>
  <si>
    <t>m2</t>
  </si>
  <si>
    <t>N57P-6409</t>
  </si>
  <si>
    <t>Nerūdijančio plieno kaubūrėlių montavimas  k4=0.500</t>
  </si>
  <si>
    <t>Nerūdijančio plieno kaubūrėliai</t>
  </si>
  <si>
    <t>N7-229</t>
  </si>
  <si>
    <t>Metalinių laiptų turėklų įrengimas  k8=1.04</t>
  </si>
  <si>
    <t>100m</t>
  </si>
  <si>
    <t xml:space="preserve">                         Žiniaraštyje     4</t>
  </si>
  <si>
    <t xml:space="preserve">                         Iš viso žiniaraštyje   4</t>
  </si>
  <si>
    <t>Žiniaraštis            10 Statinio architektūra - aikštelė prie laiptų Nr. 3</t>
  </si>
  <si>
    <t>Pėsčiųjų - dviračių tako su trinkelių danga įrengimas</t>
  </si>
  <si>
    <t>N57P-1105</t>
  </si>
  <si>
    <t>Grunto kasimas 0,5 m3 kaušo talpos ekskavatoriais, suverčiant gruntą į sankasą, kai gruntas  II grupės  k9=1.15</t>
  </si>
  <si>
    <t>t. m3</t>
  </si>
  <si>
    <t>N57P-3101</t>
  </si>
  <si>
    <t>Apsauginių šalčiui atsparių kelio pagrindo sluoksnių įrengimas, naudojant savaeigius plentvolius, kai pagrindas smėlio-žvyro mišinio, autogreiderio galia  79 kW (108 AG)  k9=1.15</t>
  </si>
  <si>
    <t>N57P-3115</t>
  </si>
  <si>
    <t>Kelio pagrindo įrengimas iš dolomito skaldos (storis 15 cm , viensluoksnis)  k9=1.15</t>
  </si>
  <si>
    <t>100m2</t>
  </si>
  <si>
    <t>N57P-3502</t>
  </si>
  <si>
    <t>Šaligatvio pasluoksnio įrengimas (akmenų atsijos, sluoksnio storis  3 cm)  k9=1.15</t>
  </si>
  <si>
    <t>N57P-3241</t>
  </si>
  <si>
    <t>Grindinio įrengimas iš betono trinkelių rankiniu būdu, užpilant siūles  akmens atsijomis  k9=1.15</t>
  </si>
  <si>
    <t>253-1</t>
  </si>
  <si>
    <t>Spalvotos stačiakampės trinkelės</t>
  </si>
  <si>
    <t>Skaldyto granito akmens trinkelės</t>
  </si>
  <si>
    <t>253-11</t>
  </si>
  <si>
    <t>Trinkelės akliesiems ir silpnaregiams 200x100x80 mm (spalvotos)</t>
  </si>
  <si>
    <t>N57P-3601</t>
  </si>
  <si>
    <t>Betono bordiūrų įrengimas ant betono pagrindo, kai bordiūrai  150x300x1000 mm  k9=1.15</t>
  </si>
  <si>
    <t>Šaligatvių plytelės, bordiūrai</t>
  </si>
  <si>
    <t>N48-261</t>
  </si>
  <si>
    <t>Dirvos paruošimas gazonams mech. būdu II gr. grunte, užpilant iki 15cm storio sluoksnį augalinio dirvožemio  k9=1.15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</si>
  <si>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</si>
  <si>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</si>
  <si>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</si>
  <si>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</si>
  <si>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>Gabionai</t>
  </si>
  <si>
    <t>N57P-2215</t>
  </si>
  <si>
    <t>Gabionų gamyba  k9=1.15</t>
  </si>
  <si>
    <t>N57P-2216</t>
  </si>
  <si>
    <t>Gabionų mūrinio įrengimas  k9=1.15</t>
  </si>
  <si>
    <t>N27P-66-1</t>
  </si>
  <si>
    <t>Geotekstilės paklojimas  k9=1.15</t>
  </si>
  <si>
    <t>N57P-1502</t>
  </si>
  <si>
    <t>Tranšėjų, iškasų ir duobių užpylimas gruntu iš sankasos 55 kW (75 AG) galios buldozeriais, perstumiant gruntą (atstumas 5 m , gruntas II grupės)  k9=1.15</t>
  </si>
  <si>
    <t xml:space="preserve">                         Skyriuje      2</t>
  </si>
  <si>
    <t xml:space="preserve">                         Žiniaraštyje    10</t>
  </si>
  <si>
    <t xml:space="preserve">                         Iš viso žiniaraštyje  10</t>
  </si>
  <si>
    <t>Žiniaraštis            11 Statinio architektūra - aikštelė prie laiptų Nr. 4</t>
  </si>
  <si>
    <t>Aikštelė</t>
  </si>
  <si>
    <t xml:space="preserve">                         Žiniaraštyje    11</t>
  </si>
  <si>
    <t xml:space="preserve">                         Iš viso žiniaraštyje  11</t>
  </si>
  <si>
    <t>Žiniaraštis            12 Statinio architektūra - aikštelė prie laiptų Nr. 5</t>
  </si>
  <si>
    <t>Geotinklo paklojimas  k9=1.15</t>
  </si>
  <si>
    <t>624-201</t>
  </si>
  <si>
    <t>Triašis standus geotinklas Tensar TriAx 150 grunto armavimui</t>
  </si>
  <si>
    <t>Betono bordiūrų įrengimas ant betono pagrindo, kai bordiūrai  80x200x1000 mm  k9=1.15</t>
  </si>
  <si>
    <t>Gėlynas</t>
  </si>
  <si>
    <t>N48-296</t>
  </si>
  <si>
    <t>Daugiamečių gėlių 1600 vnt. sodinimas I grupės grunto 100m2  k9=1.15</t>
  </si>
  <si>
    <t>Gėlės</t>
  </si>
  <si>
    <t>Mulčas</t>
  </si>
  <si>
    <t>N48-263</t>
  </si>
  <si>
    <t>Dirvos paruošimas gazonams rank. būdu II gr.grunte, užpilant iki 15cm storio sluoksnį augalinio dirvožemio  k9=1.15</t>
  </si>
  <si>
    <t>Užpilamo augalinio dirvožemio sluoksnio storio 5cm pokyčiui pridėti arba atimti  k4=0.600,k9=1.15</t>
  </si>
  <si>
    <t xml:space="preserve">                         Žiniaraštyje    12</t>
  </si>
  <si>
    <t xml:space="preserve">                         Iš viso žiniaraštyje  12</t>
  </si>
  <si>
    <t>Žiniaraštis            13 Statinio architektūra - aikštelė prie laiptų Nr. 6</t>
  </si>
  <si>
    <t xml:space="preserve">                         Žiniaraštyje    13</t>
  </si>
  <si>
    <t xml:space="preserve">                         Iš viso žiniaraštyje  13</t>
  </si>
  <si>
    <t>Žiniaraštis            14 Statinio architektūra - aikštelė prie laiptų Nr. 7</t>
  </si>
  <si>
    <t xml:space="preserve">                         Žiniaraštyje    14</t>
  </si>
  <si>
    <t xml:space="preserve">                         Iš viso žiniaraštyje  14</t>
  </si>
  <si>
    <t>Žiniaraštis            15 Statinio architektūra - aikštelė prie laiptų Nr. 8</t>
  </si>
  <si>
    <t xml:space="preserve">                         Žiniaraštyje    15</t>
  </si>
  <si>
    <t xml:space="preserve">                         Iš viso žiniaraštyje  15</t>
  </si>
  <si>
    <t>Žiniaraštis            16 Statinio architektūra - aikštelė prie laiptų Nr. 9</t>
  </si>
  <si>
    <t xml:space="preserve">                         Žiniaraštyje    16</t>
  </si>
  <si>
    <t xml:space="preserve">                         Iš viso žiniaraštyje  16</t>
  </si>
  <si>
    <t>Žiniaraštis            17 Statinio architektūra - aikštelė prie laiptų Nr. 10</t>
  </si>
  <si>
    <t xml:space="preserve">                         Žiniaraštyje    17</t>
  </si>
  <si>
    <t xml:space="preserve">                         Iš viso žiniaraštyje  17</t>
  </si>
  <si>
    <t>Žiniaraštis            18 Statinio architektūra - aikštelė prie laiptų Nr. 11</t>
  </si>
  <si>
    <t xml:space="preserve">                         Žiniaraštyje    18</t>
  </si>
  <si>
    <t xml:space="preserve">                         Iš viso žiniaraštyje  18</t>
  </si>
  <si>
    <t>Žiniaraštis            19 Statinio architektūra - aikštelė prie laiptų Nr. 12</t>
  </si>
  <si>
    <t xml:space="preserve">                         Žiniaraštyje    19</t>
  </si>
  <si>
    <t xml:space="preserve">                         Iš viso žiniaraštyje  19</t>
  </si>
  <si>
    <t>Žiniaraštis            20 Kelio ženklai</t>
  </si>
  <si>
    <t>Kelio ženklų įrengimas</t>
  </si>
  <si>
    <t>N57P-6401</t>
  </si>
  <si>
    <t>Kelio ženklų su metalinėmis atramomis įrengimas, gręžiant duobes ir betonuojant pamatus  (stiebų skaičius atramoje  1 vnt)  k9=1.15</t>
  </si>
  <si>
    <t>919-24</t>
  </si>
  <si>
    <t>Metalinės kelio ženklų atramos d 76</t>
  </si>
  <si>
    <t>919-18</t>
  </si>
  <si>
    <t>Kelio ženklai cink. ir alium. skardos padengti inž.lygio šviesą atspind. plėvele</t>
  </si>
  <si>
    <t xml:space="preserve">                         Žiniaraštyje    20</t>
  </si>
  <si>
    <t xml:space="preserve">                         Iš viso žiniaraštyje  20</t>
  </si>
  <si>
    <t xml:space="preserve">Suma žiniaraščiui    </t>
  </si>
  <si>
    <t xml:space="preserve">Suma žiniaraščiui      </t>
  </si>
  <si>
    <t xml:space="preserve">Suma žiniaraščiui  </t>
  </si>
  <si>
    <t xml:space="preserve">Suma žiniaraščiui       </t>
  </si>
  <si>
    <t xml:space="preserve">Suma žiniaraščiui     </t>
  </si>
  <si>
    <t xml:space="preserve">Suma žiniaraščiui   </t>
  </si>
  <si>
    <t>Eil.</t>
  </si>
  <si>
    <t>Kodas</t>
  </si>
  <si>
    <t xml:space="preserve">Įrenginių pavadinimas </t>
  </si>
  <si>
    <t xml:space="preserve">Kaina </t>
  </si>
  <si>
    <t>Vertė</t>
  </si>
  <si>
    <t>Nr.</t>
  </si>
  <si>
    <t>Techniniai ir kiti duomenys</t>
  </si>
  <si>
    <t xml:space="preserve">EUR       </t>
  </si>
  <si>
    <t xml:space="preserve"> </t>
  </si>
  <si>
    <t xml:space="preserve">   1   Mažoji architektūra</t>
  </si>
  <si>
    <t>Betoninis suoliukas</t>
  </si>
  <si>
    <t>Betoninė šiukšliadėžė</t>
  </si>
  <si>
    <t>Dviračių stovas</t>
  </si>
  <si>
    <t>Betoninės gėlinės</t>
  </si>
  <si>
    <t>Skyriuje     1</t>
  </si>
  <si>
    <t>žiniaraštyje   1</t>
  </si>
  <si>
    <t>Pridėtinės vertės mokestis    21.00%</t>
  </si>
  <si>
    <t>Iš viso žiniaraštyje    1</t>
  </si>
  <si>
    <t>DARBŲ KIEKIŲ ŽINIARAŠTIS Nr. 1</t>
  </si>
  <si>
    <t>DARBŲ KIEKIŲ ŽINIARAŠTIS Nr. 2</t>
  </si>
  <si>
    <t>DARBŲ KIEKIŲ ŽINIARAŠTIS Nr. 3</t>
  </si>
  <si>
    <t>DARBŲ KIEKIŲ ŽINIARAŠTIS Nr. 4</t>
  </si>
  <si>
    <t>DARBŲ KIEKIŲ ŽINIARAŠTIS Nr. 5</t>
  </si>
  <si>
    <t>DARBŲ KIEKIŲ ŽINIARAŠTIS Nr. 6</t>
  </si>
  <si>
    <t>DARBŲ KIEKIŲ ŽINIARAŠTIS Nr. 7</t>
  </si>
  <si>
    <t>DARBŲ KIEKIŲ ŽINIARAŠTIS Nr. 8</t>
  </si>
  <si>
    <t>DARBŲ KIEKIŲ ŽINIARAŠTIS Nr. 9</t>
  </si>
  <si>
    <t>DARBŲ KIEKIŲ ŽINIARAŠTIS Nr. 10</t>
  </si>
  <si>
    <t>DARBŲ KIEKIŲ ŽINIARAŠTIS Nr. 11</t>
  </si>
  <si>
    <t>DARBŲ KIEKIŲ ŽINIARAŠTIS Nr. 12</t>
  </si>
  <si>
    <t>DARBŲ KIEKIŲ ŽINIARAŠTIS Nr. 13</t>
  </si>
  <si>
    <t>DARBŲ KIEKIŲ ŽINIARAŠTIS Nr. 14</t>
  </si>
  <si>
    <t>DARBŲ KIEKIŲ ŽINIARAŠTIS Nr. 15</t>
  </si>
  <si>
    <t>DARBŲ KIEKIŲ ŽINIARAŠTIS Nr. 16</t>
  </si>
  <si>
    <t>SUVESTINIS STATYBOS KAINOS APSKAIČIAVIMAS</t>
  </si>
  <si>
    <t xml:space="preserve"> SG-4197 Dviračių ir pėsčiųjų takas prie Ratnyčios upės (II etapas) Druskininkai</t>
  </si>
  <si>
    <t xml:space="preserve">Statinys                </t>
  </si>
  <si>
    <t>1 Susisiekimui skirti statiniai II darbų etapas                                                                                            2 Mažoji architektūra, želdiniai II etapas</t>
  </si>
  <si>
    <t>Žiniaraščio Nr.</t>
  </si>
  <si>
    <t>Darbų kiekio žiniaraščio pavadinimas</t>
  </si>
  <si>
    <t>Skaičiuojamoji kaina (EUR)</t>
  </si>
  <si>
    <t>Statybos montavimo darbai</t>
  </si>
  <si>
    <t>Įrenginiai</t>
  </si>
  <si>
    <t>Viso su PVM</t>
  </si>
  <si>
    <t>Viso be PVM</t>
  </si>
  <si>
    <t>Statinio konstrukcijos - laiptai prie Ratnyčios upės kranto</t>
  </si>
  <si>
    <t>Statinio architektūra - laiptai prie Ratnyčios upės kranto</t>
  </si>
  <si>
    <t>Statinio architektūra - aikštelė prie laiptų Nr. 3</t>
  </si>
  <si>
    <t>Statinio architektūra - aikštelė prie laiptų Nr. 4</t>
  </si>
  <si>
    <t>Statinio architektūra - aikštelė prie laiptų Nr. 5</t>
  </si>
  <si>
    <t>Statinio architektūra - aikštelė prie laiptų Nr. 6</t>
  </si>
  <si>
    <t>Statinio architektūra - aikštelė prie laiptų Nr. 7</t>
  </si>
  <si>
    <t>Statinio architektūra - aikštelė prie laiptų Nr. 8</t>
  </si>
  <si>
    <t>Statinio architektūra - aikštelė prie laiptų Nr. 9</t>
  </si>
  <si>
    <t>Statinio architektūra - aikštelė prie laiptų Nr. 10</t>
  </si>
  <si>
    <t>Statinio architektūra - aikštelė prie laiptų Nr. 11</t>
  </si>
  <si>
    <t>Statinio architektūra - aikštelė prie laiptų Nr. 12</t>
  </si>
  <si>
    <t>Kelio ženklai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</si>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</sst>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0.0?????;\-?0.0?????;?"/>
    <numFmt numFmtId="165" formatCode="???????0.0?;\-??????0.0?;?"/>
    <numFmt numFmtId="166" formatCode="????????0.0?;\-???????0.0?;?"/>
    <numFmt numFmtId="167" formatCode="??????0.0??;\-?????0.0??;?"/>
    <numFmt numFmtId="168" formatCode="??????0.0?;\-?????0.0?;?"/>
  </numFmts>
  <fonts count="2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0"/>
      <color theme="1"/>
      <name val="TimesLT"/>
      <charset val="186"/>
    </font>
    <font>
      <sz val="8"/>
      <color theme="1"/>
      <name val="TimesLT"/>
      <charset val="186"/>
    </font>
    <font>
      <b/>
      <sz val="8"/>
      <color theme="1"/>
      <name val="MonospaceLT"/>
      <charset val="186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ourier New"/>
      <family val="3"/>
      <charset val="186"/>
    </font>
    <font>
      <sz val="10"/>
      <color theme="1"/>
      <name val="MonospaceLT"/>
    </font>
    <font>
      <b/>
      <sz val="10"/>
      <color theme="1"/>
      <name val="MonospaceLT"/>
    </font>
    <font>
      <b/>
      <sz val="10"/>
      <color theme="1"/>
      <name val="Arial Baltic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vertical="top"/>
    </xf>
    <xf numFmtId="2" fontId="8" fillId="0" borderId="4" xfId="0" applyNumberFormat="1" applyFont="1" applyBorder="1" applyAlignment="1">
      <alignment vertical="top"/>
    </xf>
    <xf numFmtId="165" fontId="8" fillId="0" borderId="4" xfId="0" applyNumberFormat="1" applyFont="1" applyBorder="1" applyAlignment="1" applyProtection="1">
      <alignment vertical="top"/>
      <protection locked="0"/>
    </xf>
    <xf numFmtId="2" fontId="10" fillId="0" borderId="1" xfId="0" applyNumberFormat="1" applyFont="1" applyBorder="1" applyAlignment="1">
      <alignment wrapText="1"/>
    </xf>
    <xf numFmtId="166" fontId="10" fillId="0" borderId="1" xfId="0" applyNumberFormat="1" applyFont="1" applyBorder="1" applyAlignment="1">
      <alignment wrapText="1"/>
    </xf>
    <xf numFmtId="0" fontId="6" fillId="0" borderId="0" xfId="0" applyFont="1" applyAlignment="1">
      <alignment horizontal="right" vertical="top"/>
    </xf>
    <xf numFmtId="2" fontId="6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167" fontId="8" fillId="0" borderId="4" xfId="0" applyNumberFormat="1" applyFont="1" applyBorder="1" applyAlignment="1">
      <alignment horizontal="right"/>
    </xf>
    <xf numFmtId="168" fontId="8" fillId="0" borderId="4" xfId="0" applyNumberFormat="1" applyFont="1" applyBorder="1" applyAlignment="1" applyProtection="1">
      <alignment horizontal="right"/>
      <protection locked="0"/>
    </xf>
    <xf numFmtId="2" fontId="8" fillId="0" borderId="4" xfId="0" applyNumberFormat="1" applyFont="1" applyBorder="1" applyAlignment="1">
      <alignment horizontal="right"/>
    </xf>
    <xf numFmtId="0" fontId="6" fillId="0" borderId="4" xfId="0" applyFont="1" applyBorder="1"/>
    <xf numFmtId="168" fontId="14" fillId="0" borderId="4" xfId="0" applyNumberFormat="1" applyFont="1" applyBorder="1" applyAlignment="1">
      <alignment horizontal="right"/>
    </xf>
    <xf numFmtId="2" fontId="14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  <xf numFmtId="168" fontId="8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right" wrapText="1"/>
    </xf>
    <xf numFmtId="0" fontId="9" fillId="0" borderId="0" xfId="0" applyFont="1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6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7" fillId="0" borderId="0" xfId="0" applyFont="1"/>
    <xf numFmtId="0" fontId="15" fillId="0" borderId="0" xfId="0" applyFont="1" applyAlignment="1">
      <alignment horizontal="left" vertical="top" wrapText="1"/>
    </xf>
    <xf numFmtId="14" fontId="17" fillId="0" borderId="0" xfId="0" applyNumberFormat="1" applyFont="1" applyAlignment="1">
      <alignment horizontal="left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1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4" fontId="22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4" fontId="20" fillId="0" borderId="0" xfId="0" applyNumberFormat="1" applyFont="1"/>
    <xf numFmtId="4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4" fontId="0" fillId="0" borderId="1" xfId="0" applyNumberFormat="1" applyBorder="1"/>
    <xf numFmtId="0" fontId="24" fillId="0" borderId="0" xfId="0" applyFont="1" applyAlignment="1">
      <alignment horizontal="right" vertical="top" wrapText="1"/>
    </xf>
    <xf numFmtId="4" fontId="0" fillId="0" borderId="0" xfId="0" applyNumberForma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A339-5A6E-49B0-B4B5-38CC6076D961}">
  <dimension ref="A1:G31"/>
  <sheetViews>
    <sheetView tabSelected="1" view="pageLayout" zoomScaleNormal="100" workbookViewId="0">
      <selection activeCell="C20" sqref="C20"/>
    </sheetView>
  </sheetViews>
  <sheetFormatPr defaultRowHeight="15"/>
  <cols>
    <col min="1" max="1" width="9.5703125" customWidth="1"/>
    <col min="2" max="2" width="37.5703125" customWidth="1"/>
    <col min="3" max="3" width="10.5703125" customWidth="1"/>
    <col min="4" max="4" width="9.5703125" style="24" customWidth="1"/>
    <col min="5" max="5" width="10.42578125" style="24" customWidth="1"/>
    <col min="6" max="6" width="11.42578125" customWidth="1"/>
    <col min="7" max="7" width="13.5703125" customWidth="1"/>
  </cols>
  <sheetData>
    <row r="1" spans="1:7">
      <c r="D1"/>
      <c r="E1"/>
      <c r="G1" s="91"/>
    </row>
    <row r="2" spans="1:7">
      <c r="A2" s="92" t="s">
        <v>205</v>
      </c>
      <c r="B2" s="93"/>
      <c r="C2" s="93"/>
      <c r="D2" s="93"/>
      <c r="E2" s="93"/>
      <c r="F2" s="93"/>
      <c r="G2" s="91"/>
    </row>
    <row r="3" spans="1:7">
      <c r="A3" s="94"/>
      <c r="B3" s="93"/>
      <c r="C3" s="93"/>
      <c r="D3" s="93"/>
      <c r="E3" s="93"/>
      <c r="F3" s="93"/>
      <c r="G3" s="91"/>
    </row>
    <row r="4" spans="1:7">
      <c r="A4" s="95"/>
      <c r="B4" s="95"/>
      <c r="C4" s="95"/>
      <c r="D4" s="95"/>
      <c r="E4" s="95"/>
      <c r="F4" s="95"/>
    </row>
    <row r="5" spans="1:7">
      <c r="A5" s="92" t="s">
        <v>0</v>
      </c>
      <c r="B5" s="92" t="s">
        <v>206</v>
      </c>
      <c r="C5" s="92"/>
      <c r="D5" s="92"/>
      <c r="E5" s="92"/>
      <c r="F5" s="92"/>
    </row>
    <row r="6" spans="1:7">
      <c r="A6" s="92"/>
      <c r="B6" s="92"/>
      <c r="C6" s="92"/>
      <c r="D6" s="92"/>
      <c r="E6" s="92"/>
      <c r="F6" s="92"/>
    </row>
    <row r="7" spans="1:7">
      <c r="A7" s="92" t="s">
        <v>207</v>
      </c>
      <c r="B7" s="96" t="s">
        <v>208</v>
      </c>
      <c r="C7" s="96"/>
      <c r="D7" s="96"/>
      <c r="E7" s="96"/>
      <c r="F7" s="96"/>
    </row>
    <row r="8" spans="1:7">
      <c r="A8" s="92"/>
      <c r="B8" s="96"/>
      <c r="C8" s="96"/>
      <c r="D8" s="96"/>
      <c r="E8" s="96"/>
      <c r="F8" s="96"/>
    </row>
    <row r="9" spans="1:7">
      <c r="A9" s="95"/>
      <c r="B9" s="97"/>
      <c r="C9" s="95"/>
      <c r="D9" s="95"/>
      <c r="E9" s="95"/>
      <c r="F9" s="95"/>
    </row>
    <row r="10" spans="1:7">
      <c r="A10" s="98" t="s">
        <v>209</v>
      </c>
      <c r="B10" s="99" t="s">
        <v>210</v>
      </c>
      <c r="C10" s="100" t="s">
        <v>211</v>
      </c>
      <c r="D10" s="101"/>
      <c r="E10" s="101"/>
      <c r="F10" s="102"/>
    </row>
    <row r="11" spans="1:7" ht="38.25">
      <c r="A11" s="103"/>
      <c r="B11" s="103"/>
      <c r="C11" s="104" t="s">
        <v>212</v>
      </c>
      <c r="D11" s="104" t="s">
        <v>213</v>
      </c>
      <c r="E11" s="104" t="s">
        <v>214</v>
      </c>
      <c r="F11" s="105" t="s">
        <v>215</v>
      </c>
    </row>
    <row r="12" spans="1:7">
      <c r="A12" s="95"/>
      <c r="B12" s="95"/>
      <c r="C12" s="106"/>
      <c r="D12" s="106"/>
      <c r="E12" s="106"/>
      <c r="F12" s="106"/>
    </row>
    <row r="13" spans="1:7" ht="27" customHeight="1">
      <c r="A13" s="107">
        <v>1</v>
      </c>
      <c r="B13" s="108" t="s">
        <v>216</v>
      </c>
      <c r="C13" s="109"/>
      <c r="D13" s="109"/>
      <c r="E13" s="109"/>
      <c r="F13" s="109"/>
    </row>
    <row r="14" spans="1:7" ht="27" customHeight="1">
      <c r="A14" s="110">
        <v>4</v>
      </c>
      <c r="B14" s="108" t="s">
        <v>217</v>
      </c>
      <c r="C14" s="111"/>
      <c r="D14" s="111"/>
      <c r="E14" s="111"/>
      <c r="F14" s="111"/>
    </row>
    <row r="15" spans="1:7">
      <c r="A15" s="112">
        <v>10</v>
      </c>
      <c r="B15" s="113" t="s">
        <v>218</v>
      </c>
      <c r="C15" s="114"/>
      <c r="D15" s="114"/>
      <c r="E15" s="114"/>
      <c r="F15" s="114"/>
    </row>
    <row r="16" spans="1:7">
      <c r="A16" s="112">
        <v>11</v>
      </c>
      <c r="B16" s="113" t="s">
        <v>219</v>
      </c>
      <c r="C16" s="114"/>
      <c r="D16" s="114"/>
      <c r="E16" s="114"/>
      <c r="F16" s="114"/>
    </row>
    <row r="17" spans="1:6">
      <c r="A17" s="112">
        <v>12</v>
      </c>
      <c r="B17" s="113" t="s">
        <v>220</v>
      </c>
      <c r="C17" s="115"/>
      <c r="D17" s="115"/>
      <c r="E17" s="115"/>
      <c r="F17" s="115"/>
    </row>
    <row r="18" spans="1:6">
      <c r="A18" s="112">
        <v>13</v>
      </c>
      <c r="B18" s="113" t="s">
        <v>221</v>
      </c>
      <c r="C18" s="115"/>
      <c r="D18" s="115"/>
      <c r="E18" s="115"/>
      <c r="F18" s="115"/>
    </row>
    <row r="19" spans="1:6">
      <c r="A19" s="112">
        <v>14</v>
      </c>
      <c r="B19" s="113" t="s">
        <v>222</v>
      </c>
      <c r="C19" s="115"/>
      <c r="D19" s="115"/>
      <c r="E19" s="115"/>
      <c r="F19" s="115"/>
    </row>
    <row r="20" spans="1:6">
      <c r="A20" s="112">
        <v>15</v>
      </c>
      <c r="B20" s="113" t="s">
        <v>223</v>
      </c>
      <c r="C20" s="114"/>
      <c r="D20" s="114"/>
      <c r="E20" s="114"/>
      <c r="F20" s="114"/>
    </row>
    <row r="21" spans="1:6">
      <c r="A21" s="112">
        <v>16</v>
      </c>
      <c r="B21" s="113" t="s">
        <v>224</v>
      </c>
      <c r="C21" s="114"/>
      <c r="D21" s="114"/>
      <c r="E21" s="114"/>
      <c r="F21" s="114"/>
    </row>
    <row r="22" spans="1:6">
      <c r="A22" s="112">
        <v>17</v>
      </c>
      <c r="B22" s="113" t="s">
        <v>225</v>
      </c>
      <c r="C22" s="114"/>
      <c r="D22" s="114"/>
      <c r="E22" s="114"/>
      <c r="F22" s="114"/>
    </row>
    <row r="23" spans="1:6">
      <c r="A23" s="112">
        <v>18</v>
      </c>
      <c r="B23" s="113" t="s">
        <v>226</v>
      </c>
      <c r="C23" s="114"/>
      <c r="D23" s="114"/>
      <c r="E23" s="114"/>
      <c r="F23" s="114"/>
    </row>
    <row r="24" spans="1:6">
      <c r="A24" s="112">
        <v>19</v>
      </c>
      <c r="B24" s="113" t="s">
        <v>227</v>
      </c>
      <c r="C24" s="114"/>
      <c r="D24" s="114"/>
      <c r="E24" s="114"/>
      <c r="F24" s="114"/>
    </row>
    <row r="25" spans="1:6">
      <c r="A25" s="112">
        <v>20</v>
      </c>
      <c r="B25" s="113" t="s">
        <v>228</v>
      </c>
      <c r="C25" s="114"/>
      <c r="D25" s="114"/>
      <c r="E25" s="114"/>
      <c r="F25" s="114"/>
    </row>
    <row r="26" spans="1:6">
      <c r="A26" s="116">
        <v>1</v>
      </c>
      <c r="B26" s="108" t="s">
        <v>15</v>
      </c>
      <c r="C26" s="114"/>
      <c r="D26" s="114"/>
      <c r="E26" s="114"/>
      <c r="F26" s="114"/>
    </row>
    <row r="27" spans="1:6">
      <c r="A27" s="116">
        <v>3</v>
      </c>
      <c r="B27" s="117" t="s">
        <v>30</v>
      </c>
      <c r="C27" s="114"/>
      <c r="D27" s="114"/>
      <c r="E27" s="114"/>
      <c r="F27" s="114"/>
    </row>
    <row r="28" spans="1:6">
      <c r="A28" s="118"/>
      <c r="B28" s="119"/>
      <c r="C28" s="120"/>
      <c r="D28" s="120"/>
      <c r="E28" s="120"/>
      <c r="F28" s="120"/>
    </row>
    <row r="29" spans="1:6">
      <c r="B29" s="121" t="s">
        <v>229</v>
      </c>
      <c r="C29" s="122"/>
      <c r="D29" s="122"/>
      <c r="E29" s="122"/>
      <c r="F29" s="122"/>
    </row>
    <row r="30" spans="1:6">
      <c r="D30"/>
      <c r="E30"/>
    </row>
    <row r="31" spans="1:6">
      <c r="D31"/>
      <c r="E31"/>
    </row>
  </sheetData>
  <mergeCells count="9">
    <mergeCell ref="A2:F2"/>
    <mergeCell ref="A3:F3"/>
    <mergeCell ref="A5:A6"/>
    <mergeCell ref="B5:F6"/>
    <mergeCell ref="A7:A8"/>
    <mergeCell ref="B7:F8"/>
    <mergeCell ref="A10:A11"/>
    <mergeCell ref="B10:B11"/>
    <mergeCell ref="C10:F1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AE9B-8524-475B-B272-CCD37E0AF095}">
  <dimension ref="A1:I43"/>
  <sheetViews>
    <sheetView view="pageLayout" zoomScaleNormal="100" workbookViewId="0">
      <selection activeCell="C14" sqref="C14"/>
    </sheetView>
  </sheetViews>
  <sheetFormatPr defaultRowHeight="15"/>
  <cols>
    <col min="1" max="1" width="4" customWidth="1"/>
    <col min="2" max="2" width="10.5703125" customWidth="1"/>
    <col min="3" max="3" width="31.140625" customWidth="1"/>
    <col min="4" max="4" width="7.42578125" customWidth="1"/>
    <col min="5" max="5" width="10" customWidth="1"/>
    <col min="6" max="6" width="11.85546875" customWidth="1"/>
    <col min="7" max="7" width="13.85546875" customWidth="1"/>
  </cols>
  <sheetData>
    <row r="1" spans="1:9" ht="15.75">
      <c r="C1" s="49" t="s">
        <v>197</v>
      </c>
      <c r="D1" s="49"/>
      <c r="E1" s="49"/>
      <c r="F1" s="49"/>
    </row>
    <row r="2" spans="1:9">
      <c r="C2" s="50"/>
      <c r="D2" s="50"/>
      <c r="E2" s="50"/>
      <c r="F2" s="50"/>
    </row>
    <row r="3" spans="1:9">
      <c r="A3" s="52" t="s">
        <v>0</v>
      </c>
      <c r="B3" s="52"/>
      <c r="C3" s="52"/>
      <c r="D3" s="52"/>
      <c r="E3" s="52"/>
      <c r="F3" s="52"/>
      <c r="G3" s="52"/>
    </row>
    <row r="4" spans="1:9">
      <c r="A4" s="52"/>
      <c r="B4" s="52"/>
      <c r="C4" s="52"/>
      <c r="D4" s="52"/>
      <c r="E4" s="52"/>
      <c r="F4" s="52"/>
      <c r="G4" s="52"/>
    </row>
    <row r="5" spans="1:9">
      <c r="A5" s="52" t="s">
        <v>42</v>
      </c>
      <c r="B5" s="52"/>
      <c r="C5" s="52"/>
      <c r="D5" s="52"/>
      <c r="E5" s="52"/>
      <c r="F5" s="52"/>
      <c r="G5" s="52"/>
    </row>
    <row r="6" spans="1:9">
      <c r="A6" s="52"/>
      <c r="B6" s="52"/>
      <c r="C6" s="52"/>
      <c r="D6" s="52"/>
      <c r="E6" s="52"/>
      <c r="F6" s="52"/>
      <c r="G6" s="52"/>
    </row>
    <row r="7" spans="1:9">
      <c r="A7" s="52" t="s">
        <v>143</v>
      </c>
      <c r="B7" s="52"/>
      <c r="C7" s="52"/>
      <c r="D7" s="52"/>
      <c r="E7" s="52"/>
      <c r="F7" s="52"/>
      <c r="G7" s="52"/>
    </row>
    <row r="8" spans="1:9">
      <c r="A8" s="52"/>
      <c r="B8" s="52"/>
      <c r="C8" s="52"/>
      <c r="D8" s="52"/>
      <c r="E8" s="52"/>
      <c r="F8" s="52"/>
      <c r="G8" s="52"/>
    </row>
    <row r="9" spans="1:9" ht="15" customHeight="1">
      <c r="A9" s="54"/>
      <c r="B9" s="54"/>
      <c r="C9" s="1"/>
      <c r="D9" s="60" t="s">
        <v>166</v>
      </c>
      <c r="E9" s="60"/>
      <c r="F9" s="60"/>
      <c r="G9" s="22">
        <f>G31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68" t="s">
        <v>11</v>
      </c>
      <c r="F10" s="70" t="s">
        <v>12</v>
      </c>
      <c r="G10" s="71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69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2"/>
      <c r="E12" s="62"/>
      <c r="F12" s="62"/>
      <c r="G12" s="62"/>
    </row>
    <row r="13" spans="1:9">
      <c r="A13" s="11"/>
      <c r="B13" s="11"/>
      <c r="C13" s="62"/>
      <c r="D13" s="62"/>
      <c r="E13" s="62"/>
      <c r="F13" s="62"/>
      <c r="G13" s="62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15">
        <v>2.65E-3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108</v>
      </c>
      <c r="C15" s="14" t="s">
        <v>120</v>
      </c>
      <c r="D15" s="13" t="s">
        <v>84</v>
      </c>
      <c r="E15" s="15">
        <v>7.0000000000000007E-2</v>
      </c>
      <c r="F15" s="18"/>
      <c r="G15" s="17">
        <f t="shared" ref="G15:G27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15">
        <v>7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15">
        <v>1.41E-2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15">
        <v>5.8999999999999997E-2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15">
        <v>5.8999999999999997E-2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15">
        <v>8.0600000000000005E-2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15">
        <v>0.47199999999999998</v>
      </c>
      <c r="F21" s="18"/>
      <c r="G21" s="17">
        <f t="shared" si="0"/>
        <v>0</v>
      </c>
      <c r="H21" s="8"/>
      <c r="I21" s="8"/>
    </row>
    <row r="22" spans="1:9" ht="36">
      <c r="A22" s="12">
        <v>9</v>
      </c>
      <c r="B22" s="13" t="s">
        <v>92</v>
      </c>
      <c r="C22" s="14" t="s">
        <v>93</v>
      </c>
      <c r="D22" s="13" t="s">
        <v>66</v>
      </c>
      <c r="E22" s="15">
        <v>2.15</v>
      </c>
      <c r="F22" s="18"/>
      <c r="G22" s="17">
        <f t="shared" si="0"/>
        <v>0</v>
      </c>
      <c r="H22" s="8"/>
      <c r="I22" s="8"/>
    </row>
    <row r="23" spans="1:9" ht="36">
      <c r="A23" s="12">
        <v>10</v>
      </c>
      <c r="B23" s="13" t="s">
        <v>94</v>
      </c>
      <c r="C23" s="14" t="s">
        <v>123</v>
      </c>
      <c r="D23" s="13" t="s">
        <v>72</v>
      </c>
      <c r="E23" s="15">
        <v>7.5700000000000003E-2</v>
      </c>
      <c r="F23" s="18"/>
      <c r="G23" s="17">
        <f t="shared" si="0"/>
        <v>0</v>
      </c>
      <c r="H23" s="8"/>
      <c r="I23" s="8"/>
    </row>
    <row r="24" spans="1:9">
      <c r="A24" s="12">
        <v>11</v>
      </c>
      <c r="B24" s="13">
        <v>255</v>
      </c>
      <c r="C24" s="14" t="s">
        <v>96</v>
      </c>
      <c r="D24" s="13" t="s">
        <v>47</v>
      </c>
      <c r="E24" s="15">
        <v>0.121</v>
      </c>
      <c r="F24" s="18"/>
      <c r="G24" s="17">
        <f t="shared" si="0"/>
        <v>0</v>
      </c>
      <c r="H24" s="8"/>
      <c r="I24" s="8"/>
    </row>
    <row r="25" spans="1:9" ht="48">
      <c r="A25" s="12">
        <v>12</v>
      </c>
      <c r="B25" s="13" t="s">
        <v>97</v>
      </c>
      <c r="C25" s="14" t="s">
        <v>98</v>
      </c>
      <c r="D25" s="13" t="s">
        <v>84</v>
      </c>
      <c r="E25" s="15">
        <v>0.113</v>
      </c>
      <c r="F25" s="18"/>
      <c r="G25" s="17">
        <f t="shared" si="0"/>
        <v>0</v>
      </c>
      <c r="H25" s="8"/>
      <c r="I25" s="8"/>
    </row>
    <row r="26" spans="1:9" ht="36">
      <c r="A26" s="12">
        <v>13</v>
      </c>
      <c r="B26" s="13" t="s">
        <v>99</v>
      </c>
      <c r="C26" s="14" t="s">
        <v>100</v>
      </c>
      <c r="D26" s="13" t="s">
        <v>84</v>
      </c>
      <c r="E26" s="15">
        <v>-0.113</v>
      </c>
      <c r="F26" s="18"/>
      <c r="G26" s="17">
        <f t="shared" si="0"/>
        <v>0</v>
      </c>
      <c r="H26" s="8"/>
      <c r="I26" s="8"/>
    </row>
    <row r="27" spans="1:9" ht="36">
      <c r="A27" s="12">
        <v>14</v>
      </c>
      <c r="B27" s="13" t="s">
        <v>101</v>
      </c>
      <c r="C27" s="14" t="s">
        <v>102</v>
      </c>
      <c r="D27" s="13" t="s">
        <v>84</v>
      </c>
      <c r="E27" s="15">
        <v>0.113</v>
      </c>
      <c r="F27" s="18"/>
      <c r="G27" s="17">
        <f t="shared" si="0"/>
        <v>0</v>
      </c>
      <c r="H27" s="8"/>
      <c r="I27" s="8"/>
    </row>
    <row r="28" spans="1:9">
      <c r="A28" s="12"/>
      <c r="B28" s="12"/>
      <c r="C28" s="64" t="s">
        <v>24</v>
      </c>
      <c r="D28" s="64"/>
      <c r="E28" s="64"/>
      <c r="F28" s="16"/>
      <c r="G28" s="17">
        <f>SUM(G14:G27)</f>
        <v>0</v>
      </c>
    </row>
    <row r="29" spans="1:9">
      <c r="A29" s="12"/>
      <c r="B29" s="12"/>
      <c r="C29" s="64" t="s">
        <v>144</v>
      </c>
      <c r="D29" s="64"/>
      <c r="E29" s="64"/>
      <c r="F29" s="16"/>
      <c r="G29" s="17">
        <f>G28</f>
        <v>0</v>
      </c>
    </row>
    <row r="30" spans="1:9">
      <c r="A30" s="12"/>
      <c r="B30" s="12"/>
      <c r="C30" s="66" t="s">
        <v>26</v>
      </c>
      <c r="D30" s="66"/>
      <c r="E30" s="66"/>
      <c r="F30" s="16"/>
      <c r="G30" s="17">
        <f>ROUND(G29*0.21,2)</f>
        <v>0</v>
      </c>
    </row>
    <row r="31" spans="1:9">
      <c r="A31" s="12"/>
      <c r="B31" s="12"/>
      <c r="C31" s="64" t="s">
        <v>145</v>
      </c>
      <c r="D31" s="64"/>
      <c r="E31" s="64"/>
      <c r="F31" s="16"/>
      <c r="G31" s="17">
        <f>G30+G29</f>
        <v>0</v>
      </c>
    </row>
    <row r="33" spans="2:7">
      <c r="B33" s="61"/>
      <c r="C33" s="61"/>
      <c r="D33" s="61"/>
      <c r="E33" s="61"/>
      <c r="F33" s="61"/>
      <c r="G33" s="61"/>
    </row>
    <row r="34" spans="2:7">
      <c r="B34" s="61"/>
      <c r="C34" s="61"/>
      <c r="D34" s="61"/>
      <c r="E34" s="61"/>
      <c r="F34" s="61"/>
      <c r="G34" s="61"/>
    </row>
    <row r="36" spans="2:7">
      <c r="B36" s="61" t="s">
        <v>28</v>
      </c>
      <c r="C36" s="61"/>
      <c r="D36" s="61"/>
      <c r="E36" s="61"/>
      <c r="F36" s="61"/>
      <c r="G36" s="61"/>
    </row>
    <row r="37" spans="2:7">
      <c r="B37" s="61" t="s">
        <v>28</v>
      </c>
      <c r="C37" s="61"/>
      <c r="D37" s="61"/>
      <c r="E37" s="61"/>
      <c r="F37" s="61"/>
      <c r="G37" s="61"/>
    </row>
    <row r="38" spans="2:7">
      <c r="B38" s="61" t="s">
        <v>28</v>
      </c>
      <c r="C38" s="61"/>
      <c r="D38" s="61"/>
      <c r="E38" s="61"/>
      <c r="F38" s="61"/>
      <c r="G38" s="61"/>
    </row>
    <row r="39" spans="2:7">
      <c r="B39" s="61" t="s">
        <v>28</v>
      </c>
      <c r="C39" s="61"/>
      <c r="D39" s="61"/>
      <c r="E39" s="61"/>
      <c r="F39" s="61"/>
      <c r="G39" s="61"/>
    </row>
    <row r="40" spans="2:7">
      <c r="B40" s="61" t="s">
        <v>28</v>
      </c>
      <c r="C40" s="61"/>
      <c r="D40" s="61"/>
      <c r="E40" s="61"/>
      <c r="F40" s="61"/>
      <c r="G40" s="61"/>
    </row>
    <row r="41" spans="2:7">
      <c r="B41" s="61" t="s">
        <v>28</v>
      </c>
      <c r="C41" s="61"/>
      <c r="D41" s="61"/>
      <c r="E41" s="61"/>
      <c r="F41" s="61"/>
      <c r="G41" s="61"/>
    </row>
    <row r="42" spans="2:7">
      <c r="B42" s="61" t="s">
        <v>28</v>
      </c>
      <c r="C42" s="61"/>
      <c r="D42" s="61"/>
      <c r="E42" s="61"/>
      <c r="F42" s="61"/>
      <c r="G42" s="61"/>
    </row>
    <row r="43" spans="2:7">
      <c r="B43" s="61" t="s">
        <v>28</v>
      </c>
      <c r="C43" s="61"/>
      <c r="D43" s="61"/>
      <c r="E43" s="61"/>
      <c r="F43" s="61"/>
      <c r="G43" s="61"/>
    </row>
  </sheetData>
  <sheetProtection algorithmName="SHA-512" hashValue="TnE/Cl7I7rZKhjZPjWI51XnzEtaCDNLeCZsarnuTltK2cQQJSzqfgvK2KCQKNAUXnfZe2PSZGQB2C/BsAKg+Lg==" saltValue="TYbPBk6q7roFdvadFJHODQ==" spinCount="100000" sheet="1" objects="1" scenarios="1"/>
  <mergeCells count="24">
    <mergeCell ref="B42:G42"/>
    <mergeCell ref="B43:G43"/>
    <mergeCell ref="B33:G33"/>
    <mergeCell ref="B34:G34"/>
    <mergeCell ref="B36:G36"/>
    <mergeCell ref="B37:G37"/>
    <mergeCell ref="B38:G38"/>
    <mergeCell ref="B39:G39"/>
    <mergeCell ref="B40:G40"/>
    <mergeCell ref="B41:G41"/>
    <mergeCell ref="F10:G10"/>
    <mergeCell ref="C12:G13"/>
    <mergeCell ref="C1:F1"/>
    <mergeCell ref="C2:F2"/>
    <mergeCell ref="A3:G4"/>
    <mergeCell ref="A5:G6"/>
    <mergeCell ref="A7:G8"/>
    <mergeCell ref="D9:F9"/>
    <mergeCell ref="C30:E30"/>
    <mergeCell ref="A9:B9"/>
    <mergeCell ref="C28:E28"/>
    <mergeCell ref="C29:E29"/>
    <mergeCell ref="C31:E31"/>
    <mergeCell ref="E10:E11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CBED-95FE-494A-B4EC-78AE2B2A1F57}">
  <dimension ref="A1:I43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32" customWidth="1"/>
    <col min="4" max="4" width="5" customWidth="1"/>
    <col min="5" max="5" width="9.7109375" customWidth="1"/>
    <col min="6" max="6" width="12.7109375" customWidth="1"/>
    <col min="7" max="7" width="15.42578125" customWidth="1"/>
  </cols>
  <sheetData>
    <row r="1" spans="1:9" ht="15.75">
      <c r="C1" s="49" t="s">
        <v>198</v>
      </c>
      <c r="D1" s="49"/>
      <c r="E1" s="49"/>
      <c r="F1" s="49"/>
    </row>
    <row r="2" spans="1:9">
      <c r="C2" s="50"/>
      <c r="D2" s="50"/>
      <c r="E2" s="50"/>
      <c r="F2" s="50"/>
    </row>
    <row r="3" spans="1:9">
      <c r="A3" s="52" t="s">
        <v>0</v>
      </c>
      <c r="B3" s="52"/>
      <c r="C3" s="52"/>
      <c r="D3" s="52"/>
      <c r="E3" s="52"/>
      <c r="F3" s="52"/>
      <c r="G3" s="52"/>
    </row>
    <row r="4" spans="1:9">
      <c r="A4" s="52"/>
      <c r="B4" s="52"/>
      <c r="C4" s="52"/>
      <c r="D4" s="52"/>
      <c r="E4" s="52"/>
      <c r="F4" s="52"/>
      <c r="G4" s="52"/>
    </row>
    <row r="5" spans="1:9">
      <c r="A5" s="52" t="s">
        <v>42</v>
      </c>
      <c r="B5" s="52"/>
      <c r="C5" s="52"/>
      <c r="D5" s="52"/>
      <c r="E5" s="52"/>
      <c r="F5" s="52"/>
      <c r="G5" s="52"/>
    </row>
    <row r="6" spans="1:9">
      <c r="A6" s="52"/>
      <c r="B6" s="52"/>
      <c r="C6" s="52"/>
      <c r="D6" s="52"/>
      <c r="E6" s="52"/>
      <c r="F6" s="52"/>
      <c r="G6" s="52"/>
    </row>
    <row r="7" spans="1:9">
      <c r="A7" s="52" t="s">
        <v>146</v>
      </c>
      <c r="B7" s="52"/>
      <c r="C7" s="52"/>
      <c r="D7" s="52"/>
      <c r="E7" s="52"/>
      <c r="F7" s="52"/>
      <c r="G7" s="52"/>
    </row>
    <row r="8" spans="1:9">
      <c r="A8" s="52"/>
      <c r="B8" s="52"/>
      <c r="C8" s="52"/>
      <c r="D8" s="52"/>
      <c r="E8" s="52"/>
      <c r="F8" s="52"/>
      <c r="G8" s="52"/>
    </row>
    <row r="9" spans="1:9" ht="15" customHeight="1">
      <c r="A9" s="54"/>
      <c r="B9" s="54"/>
      <c r="C9" s="1"/>
      <c r="D9" s="60" t="s">
        <v>41</v>
      </c>
      <c r="E9" s="60"/>
      <c r="F9" s="60"/>
      <c r="G9" s="22">
        <f>G31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68" t="s">
        <v>11</v>
      </c>
      <c r="F10" s="70" t="s">
        <v>12</v>
      </c>
      <c r="G10" s="71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69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2"/>
      <c r="E12" s="62"/>
      <c r="F12" s="62"/>
      <c r="G12" s="62"/>
    </row>
    <row r="13" spans="1:9">
      <c r="A13" s="11"/>
      <c r="B13" s="11"/>
      <c r="C13" s="62"/>
      <c r="D13" s="62"/>
      <c r="E13" s="62"/>
      <c r="F13" s="62"/>
      <c r="G13" s="62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15">
        <v>1.8790000000000001E-2</v>
      </c>
      <c r="F14" s="18"/>
      <c r="G14" s="17">
        <f>ROUND(E14*F14,2)</f>
        <v>0</v>
      </c>
      <c r="H14" s="8"/>
      <c r="I14" s="8"/>
    </row>
    <row r="15" spans="1:9" ht="22.5">
      <c r="A15" s="12">
        <v>2</v>
      </c>
      <c r="B15" s="13" t="s">
        <v>108</v>
      </c>
      <c r="C15" s="14" t="s">
        <v>120</v>
      </c>
      <c r="D15" s="13" t="s">
        <v>84</v>
      </c>
      <c r="E15" s="15">
        <v>0.46</v>
      </c>
      <c r="F15" s="18"/>
      <c r="G15" s="17">
        <f t="shared" ref="G15:G27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15">
        <v>46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15">
        <v>0.1002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15">
        <v>0.41760000000000003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15">
        <v>0.41760000000000003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15">
        <v>0.41760000000000003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15">
        <v>2.95</v>
      </c>
      <c r="F21" s="18"/>
      <c r="G21" s="17">
        <f t="shared" si="0"/>
        <v>0</v>
      </c>
      <c r="H21" s="8"/>
      <c r="I21" s="8"/>
    </row>
    <row r="22" spans="1:9" ht="24">
      <c r="A22" s="12">
        <v>9</v>
      </c>
      <c r="B22" s="13" t="s">
        <v>92</v>
      </c>
      <c r="C22" s="14" t="s">
        <v>93</v>
      </c>
      <c r="D22" s="13" t="s">
        <v>66</v>
      </c>
      <c r="E22" s="15">
        <v>4.8</v>
      </c>
      <c r="F22" s="18"/>
      <c r="G22" s="17">
        <f t="shared" si="0"/>
        <v>0</v>
      </c>
      <c r="H22" s="8"/>
      <c r="I22" s="8"/>
    </row>
    <row r="23" spans="1:9" ht="36">
      <c r="A23" s="12">
        <v>10</v>
      </c>
      <c r="B23" s="13" t="s">
        <v>94</v>
      </c>
      <c r="C23" s="14" t="s">
        <v>123</v>
      </c>
      <c r="D23" s="13" t="s">
        <v>72</v>
      </c>
      <c r="E23" s="15">
        <v>0.3664</v>
      </c>
      <c r="F23" s="18"/>
      <c r="G23" s="17">
        <f t="shared" si="0"/>
        <v>0</v>
      </c>
      <c r="H23" s="8"/>
      <c r="I23" s="8"/>
    </row>
    <row r="24" spans="1:9">
      <c r="A24" s="12">
        <v>11</v>
      </c>
      <c r="B24" s="13">
        <v>255</v>
      </c>
      <c r="C24" s="14" t="s">
        <v>96</v>
      </c>
      <c r="D24" s="13" t="s">
        <v>47</v>
      </c>
      <c r="E24" s="15">
        <v>0.58599999999999997</v>
      </c>
      <c r="F24" s="18"/>
      <c r="G24" s="17">
        <f t="shared" si="0"/>
        <v>0</v>
      </c>
      <c r="H24" s="8"/>
      <c r="I24" s="8"/>
    </row>
    <row r="25" spans="1:9" ht="48">
      <c r="A25" s="12">
        <v>12</v>
      </c>
      <c r="B25" s="13" t="s">
        <v>97</v>
      </c>
      <c r="C25" s="14" t="s">
        <v>98</v>
      </c>
      <c r="D25" s="13" t="s">
        <v>84</v>
      </c>
      <c r="E25" s="15">
        <v>0.55000000000000004</v>
      </c>
      <c r="F25" s="18"/>
      <c r="G25" s="17">
        <f t="shared" si="0"/>
        <v>0</v>
      </c>
      <c r="H25" s="8"/>
      <c r="I25" s="8"/>
    </row>
    <row r="26" spans="1:9" ht="36">
      <c r="A26" s="12">
        <v>13</v>
      </c>
      <c r="B26" s="13" t="s">
        <v>99</v>
      </c>
      <c r="C26" s="14" t="s">
        <v>100</v>
      </c>
      <c r="D26" s="13" t="s">
        <v>84</v>
      </c>
      <c r="E26" s="15">
        <v>-0.55000000000000004</v>
      </c>
      <c r="F26" s="18"/>
      <c r="G26" s="17">
        <f t="shared" si="0"/>
        <v>0</v>
      </c>
      <c r="H26" s="8"/>
      <c r="I26" s="8"/>
    </row>
    <row r="27" spans="1:9" ht="36">
      <c r="A27" s="12">
        <v>14</v>
      </c>
      <c r="B27" s="13" t="s">
        <v>101</v>
      </c>
      <c r="C27" s="14" t="s">
        <v>102</v>
      </c>
      <c r="D27" s="13" t="s">
        <v>84</v>
      </c>
      <c r="E27" s="15">
        <v>0.55000000000000004</v>
      </c>
      <c r="F27" s="18"/>
      <c r="G27" s="17">
        <f t="shared" si="0"/>
        <v>0</v>
      </c>
      <c r="H27" s="8"/>
      <c r="I27" s="8"/>
    </row>
    <row r="28" spans="1:9">
      <c r="A28" s="12"/>
      <c r="B28" s="12"/>
      <c r="C28" s="64" t="s">
        <v>24</v>
      </c>
      <c r="D28" s="64"/>
      <c r="E28" s="64"/>
      <c r="F28" s="16"/>
      <c r="G28" s="17">
        <f>SUM(G14:G27)</f>
        <v>0</v>
      </c>
    </row>
    <row r="29" spans="1:9">
      <c r="A29" s="12"/>
      <c r="B29" s="12"/>
      <c r="C29" s="64" t="s">
        <v>147</v>
      </c>
      <c r="D29" s="64"/>
      <c r="E29" s="64"/>
      <c r="F29" s="16"/>
      <c r="G29" s="17">
        <f>G28</f>
        <v>0</v>
      </c>
    </row>
    <row r="30" spans="1:9">
      <c r="A30" s="12"/>
      <c r="B30" s="12"/>
      <c r="C30" s="66" t="s">
        <v>26</v>
      </c>
      <c r="D30" s="66"/>
      <c r="E30" s="66"/>
      <c r="F30" s="16"/>
      <c r="G30" s="17">
        <f>ROUND(G29*0.21,2)</f>
        <v>0</v>
      </c>
    </row>
    <row r="31" spans="1:9">
      <c r="A31" s="12"/>
      <c r="B31" s="12"/>
      <c r="C31" s="64" t="s">
        <v>148</v>
      </c>
      <c r="D31" s="64"/>
      <c r="E31" s="64"/>
      <c r="F31" s="16"/>
      <c r="G31" s="17">
        <f>G30+G29</f>
        <v>0</v>
      </c>
    </row>
    <row r="33" spans="2:7">
      <c r="B33" s="61"/>
      <c r="C33" s="61"/>
      <c r="D33" s="61"/>
      <c r="E33" s="61"/>
      <c r="F33" s="61"/>
      <c r="G33" s="61"/>
    </row>
    <row r="34" spans="2:7">
      <c r="B34" s="61"/>
      <c r="C34" s="61"/>
      <c r="D34" s="61"/>
      <c r="E34" s="61"/>
      <c r="F34" s="61"/>
      <c r="G34" s="61"/>
    </row>
    <row r="36" spans="2:7">
      <c r="B36" s="61" t="s">
        <v>28</v>
      </c>
      <c r="C36" s="61"/>
      <c r="D36" s="61"/>
      <c r="E36" s="61"/>
      <c r="F36" s="61"/>
      <c r="G36" s="61"/>
    </row>
    <row r="37" spans="2:7">
      <c r="B37" s="61" t="s">
        <v>28</v>
      </c>
      <c r="C37" s="61"/>
      <c r="D37" s="61"/>
      <c r="E37" s="61"/>
      <c r="F37" s="61"/>
      <c r="G37" s="61"/>
    </row>
    <row r="38" spans="2:7">
      <c r="B38" s="61" t="s">
        <v>28</v>
      </c>
      <c r="C38" s="61"/>
      <c r="D38" s="61"/>
      <c r="E38" s="61"/>
      <c r="F38" s="61"/>
      <c r="G38" s="61"/>
    </row>
    <row r="39" spans="2:7">
      <c r="B39" s="61" t="s">
        <v>28</v>
      </c>
      <c r="C39" s="61"/>
      <c r="D39" s="61"/>
      <c r="E39" s="61"/>
      <c r="F39" s="61"/>
      <c r="G39" s="61"/>
    </row>
    <row r="40" spans="2:7">
      <c r="B40" s="61" t="s">
        <v>28</v>
      </c>
      <c r="C40" s="61"/>
      <c r="D40" s="61"/>
      <c r="E40" s="61"/>
      <c r="F40" s="61"/>
      <c r="G40" s="61"/>
    </row>
    <row r="41" spans="2:7">
      <c r="B41" s="61" t="s">
        <v>28</v>
      </c>
      <c r="C41" s="61"/>
      <c r="D41" s="61"/>
      <c r="E41" s="61"/>
      <c r="F41" s="61"/>
      <c r="G41" s="61"/>
    </row>
    <row r="42" spans="2:7">
      <c r="B42" s="61" t="s">
        <v>28</v>
      </c>
      <c r="C42" s="61"/>
      <c r="D42" s="61"/>
      <c r="E42" s="61"/>
      <c r="F42" s="61"/>
      <c r="G42" s="61"/>
    </row>
    <row r="43" spans="2:7">
      <c r="B43" s="61" t="s">
        <v>28</v>
      </c>
      <c r="C43" s="61"/>
      <c r="D43" s="61"/>
      <c r="E43" s="61"/>
      <c r="F43" s="61"/>
      <c r="G43" s="61"/>
    </row>
  </sheetData>
  <sheetProtection algorithmName="SHA-512" hashValue="fXU1GjqMF7imLSJTCpYfcmsZdVreXU/P24J7tLRlsSkSVK/rFyE0AHoCkiFBqB/U5426fjy+Oqw7bsjLKRDYoA==" saltValue="H5YZ0if7448HYMzcZYKljQ==" spinCount="100000" sheet="1" objects="1" scenarios="1"/>
  <mergeCells count="24">
    <mergeCell ref="B41:G41"/>
    <mergeCell ref="B43:G43"/>
    <mergeCell ref="A5:G6"/>
    <mergeCell ref="C1:F1"/>
    <mergeCell ref="C2:F2"/>
    <mergeCell ref="A3:G4"/>
    <mergeCell ref="B42:G42"/>
    <mergeCell ref="F10:G10"/>
    <mergeCell ref="C12:G13"/>
    <mergeCell ref="C28:E28"/>
    <mergeCell ref="C29:E29"/>
    <mergeCell ref="C30:E30"/>
    <mergeCell ref="C31:E31"/>
    <mergeCell ref="B37:G37"/>
    <mergeCell ref="B38:G38"/>
    <mergeCell ref="B39:G39"/>
    <mergeCell ref="B40:G40"/>
    <mergeCell ref="B33:G33"/>
    <mergeCell ref="B34:G34"/>
    <mergeCell ref="B36:G36"/>
    <mergeCell ref="A7:G8"/>
    <mergeCell ref="A9:B9"/>
    <mergeCell ref="E10:E11"/>
    <mergeCell ref="D9:F9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887F-6973-4BC2-9139-6E748DD148AE}">
  <dimension ref="A1:I51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31.28515625" customWidth="1"/>
    <col min="4" max="4" width="6.5703125" customWidth="1"/>
    <col min="5" max="5" width="9.140625" style="24" customWidth="1"/>
    <col min="6" max="6" width="12" customWidth="1"/>
    <col min="7" max="7" width="15.42578125" customWidth="1"/>
  </cols>
  <sheetData>
    <row r="1" spans="1:9" ht="15.75">
      <c r="C1" s="49" t="s">
        <v>199</v>
      </c>
      <c r="D1" s="49"/>
      <c r="E1" s="49"/>
      <c r="F1" s="49"/>
    </row>
    <row r="3" spans="1:9">
      <c r="A3" s="52" t="s">
        <v>0</v>
      </c>
      <c r="B3" s="52"/>
      <c r="C3" s="52"/>
      <c r="D3" s="52"/>
      <c r="E3" s="52"/>
      <c r="F3" s="52"/>
      <c r="G3" s="52"/>
    </row>
    <row r="4" spans="1:9">
      <c r="A4" s="52"/>
      <c r="B4" s="52"/>
      <c r="C4" s="52"/>
      <c r="D4" s="52"/>
      <c r="E4" s="52"/>
      <c r="F4" s="52"/>
      <c r="G4" s="52"/>
    </row>
    <row r="5" spans="1:9">
      <c r="A5" s="52" t="s">
        <v>42</v>
      </c>
      <c r="B5" s="52"/>
      <c r="C5" s="52"/>
      <c r="D5" s="52"/>
      <c r="E5" s="52"/>
      <c r="F5" s="52"/>
      <c r="G5" s="52"/>
    </row>
    <row r="6" spans="1:9">
      <c r="A6" s="52"/>
      <c r="B6" s="52"/>
      <c r="C6" s="52"/>
      <c r="D6" s="52"/>
      <c r="E6" s="52"/>
      <c r="F6" s="52"/>
      <c r="G6" s="52"/>
    </row>
    <row r="7" spans="1:9">
      <c r="A7" s="52" t="s">
        <v>149</v>
      </c>
      <c r="B7" s="52"/>
      <c r="C7" s="52"/>
      <c r="D7" s="52"/>
      <c r="E7" s="52"/>
      <c r="F7" s="52"/>
      <c r="G7" s="52"/>
    </row>
    <row r="8" spans="1:9">
      <c r="A8" s="52"/>
      <c r="B8" s="52"/>
      <c r="C8" s="52"/>
      <c r="D8" s="52"/>
      <c r="E8" s="52"/>
      <c r="F8" s="52"/>
      <c r="G8" s="52"/>
    </row>
    <row r="9" spans="1:9" ht="15" customHeight="1">
      <c r="A9" s="54"/>
      <c r="B9" s="54"/>
      <c r="C9" s="1"/>
      <c r="D9" s="60" t="s">
        <v>168</v>
      </c>
      <c r="E9" s="60"/>
      <c r="F9" s="60"/>
      <c r="G9" s="22">
        <f>G37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68" t="s">
        <v>11</v>
      </c>
      <c r="F10" s="70" t="s">
        <v>12</v>
      </c>
      <c r="G10" s="71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69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2"/>
      <c r="E12" s="62"/>
      <c r="F12" s="62"/>
      <c r="G12" s="62"/>
    </row>
    <row r="13" spans="1:9">
      <c r="A13" s="11"/>
      <c r="B13" s="11"/>
      <c r="C13" s="62"/>
      <c r="D13" s="62"/>
      <c r="E13" s="62"/>
      <c r="F13" s="62"/>
      <c r="G13" s="62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47">
        <v>7.8300000000000002E-3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108</v>
      </c>
      <c r="C15" s="14" t="s">
        <v>120</v>
      </c>
      <c r="D15" s="13" t="s">
        <v>84</v>
      </c>
      <c r="E15" s="47">
        <v>0.2</v>
      </c>
      <c r="F15" s="18"/>
      <c r="G15" s="17">
        <f t="shared" ref="G15:G26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47">
        <v>20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47">
        <v>4.1700000000000001E-2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47">
        <v>0.17399999999999999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47">
        <v>0.17399999999999999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47">
        <v>0.17399999999999999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47">
        <v>1.008</v>
      </c>
      <c r="F21" s="18"/>
      <c r="G21" s="17">
        <f t="shared" si="0"/>
        <v>0</v>
      </c>
      <c r="H21" s="8"/>
      <c r="I21" s="8"/>
    </row>
    <row r="22" spans="1:9" ht="36">
      <c r="A22" s="12">
        <v>9</v>
      </c>
      <c r="B22" s="13" t="s">
        <v>92</v>
      </c>
      <c r="C22" s="14" t="s">
        <v>93</v>
      </c>
      <c r="D22" s="13" t="s">
        <v>66</v>
      </c>
      <c r="E22" s="47">
        <v>4.8</v>
      </c>
      <c r="F22" s="18"/>
      <c r="G22" s="17">
        <f t="shared" si="0"/>
        <v>0</v>
      </c>
      <c r="H22" s="8"/>
      <c r="I22" s="8"/>
    </row>
    <row r="23" spans="1:9" ht="48">
      <c r="A23" s="12">
        <v>10</v>
      </c>
      <c r="B23" s="13" t="s">
        <v>97</v>
      </c>
      <c r="C23" s="14" t="s">
        <v>98</v>
      </c>
      <c r="D23" s="13" t="s">
        <v>84</v>
      </c>
      <c r="E23" s="47">
        <v>0.22500000000000001</v>
      </c>
      <c r="F23" s="18"/>
      <c r="G23" s="17">
        <f t="shared" si="0"/>
        <v>0</v>
      </c>
      <c r="H23" s="8"/>
      <c r="I23" s="8"/>
    </row>
    <row r="24" spans="1:9" ht="36">
      <c r="A24" s="12">
        <v>11</v>
      </c>
      <c r="B24" s="13" t="s">
        <v>99</v>
      </c>
      <c r="C24" s="14" t="s">
        <v>100</v>
      </c>
      <c r="D24" s="13" t="s">
        <v>84</v>
      </c>
      <c r="E24" s="47">
        <v>-0.22500000000000001</v>
      </c>
      <c r="F24" s="18"/>
      <c r="G24" s="17">
        <f t="shared" si="0"/>
        <v>0</v>
      </c>
      <c r="H24" s="8"/>
      <c r="I24" s="8"/>
    </row>
    <row r="25" spans="1:9" ht="36">
      <c r="A25" s="12">
        <v>12</v>
      </c>
      <c r="B25" s="13" t="s">
        <v>101</v>
      </c>
      <c r="C25" s="14" t="s">
        <v>102</v>
      </c>
      <c r="D25" s="13" t="s">
        <v>84</v>
      </c>
      <c r="E25" s="47">
        <v>0.22500000000000001</v>
      </c>
      <c r="F25" s="18"/>
      <c r="G25" s="17">
        <f t="shared" si="0"/>
        <v>0</v>
      </c>
      <c r="H25" s="8"/>
      <c r="I25" s="8"/>
    </row>
    <row r="26" spans="1:9" ht="24">
      <c r="A26" s="12">
        <v>13</v>
      </c>
      <c r="B26" s="13" t="s">
        <v>70</v>
      </c>
      <c r="C26" s="14" t="s">
        <v>71</v>
      </c>
      <c r="D26" s="13" t="s">
        <v>72</v>
      </c>
      <c r="E26" s="47">
        <v>0.14000000000000001</v>
      </c>
      <c r="F26" s="18"/>
      <c r="G26" s="17">
        <f t="shared" si="0"/>
        <v>0</v>
      </c>
      <c r="H26" s="8"/>
      <c r="I26" s="8"/>
    </row>
    <row r="27" spans="1:9">
      <c r="A27" s="12"/>
      <c r="B27" s="12"/>
      <c r="C27" s="64" t="s">
        <v>24</v>
      </c>
      <c r="D27" s="64"/>
      <c r="E27" s="64"/>
      <c r="F27" s="16"/>
      <c r="G27" s="17">
        <f>SUM(G14:G26)</f>
        <v>0</v>
      </c>
    </row>
    <row r="28" spans="1:9">
      <c r="A28" s="9"/>
      <c r="B28" s="9">
        <v>2</v>
      </c>
      <c r="C28" s="62" t="s">
        <v>103</v>
      </c>
      <c r="D28" s="62"/>
      <c r="E28" s="62"/>
      <c r="F28" s="62"/>
      <c r="G28" s="62"/>
    </row>
    <row r="29" spans="1:9">
      <c r="A29" s="11"/>
      <c r="B29" s="11"/>
      <c r="C29" s="62"/>
      <c r="D29" s="62"/>
      <c r="E29" s="62"/>
      <c r="F29" s="62"/>
      <c r="G29" s="62"/>
    </row>
    <row r="30" spans="1:9">
      <c r="A30" s="12">
        <v>1</v>
      </c>
      <c r="B30" s="13" t="s">
        <v>104</v>
      </c>
      <c r="C30" s="14" t="s">
        <v>105</v>
      </c>
      <c r="D30" s="13" t="s">
        <v>47</v>
      </c>
      <c r="E30" s="47">
        <v>7</v>
      </c>
      <c r="F30" s="18"/>
      <c r="G30" s="17">
        <f t="shared" ref="G30:G33" si="1">ROUND(E30*F30,2)</f>
        <v>0</v>
      </c>
      <c r="H30" s="8"/>
      <c r="I30" s="8"/>
    </row>
    <row r="31" spans="1:9">
      <c r="A31" s="12">
        <v>2</v>
      </c>
      <c r="B31" s="13" t="s">
        <v>106</v>
      </c>
      <c r="C31" s="14" t="s">
        <v>107</v>
      </c>
      <c r="D31" s="13" t="s">
        <v>47</v>
      </c>
      <c r="E31" s="47">
        <v>7</v>
      </c>
      <c r="F31" s="18"/>
      <c r="G31" s="17">
        <f t="shared" si="1"/>
        <v>0</v>
      </c>
      <c r="H31" s="8"/>
      <c r="I31" s="8"/>
    </row>
    <row r="32" spans="1:9">
      <c r="A32" s="12">
        <v>3</v>
      </c>
      <c r="B32" s="13" t="s">
        <v>108</v>
      </c>
      <c r="C32" s="14" t="s">
        <v>109</v>
      </c>
      <c r="D32" s="13" t="s">
        <v>84</v>
      </c>
      <c r="E32" s="47">
        <v>0.51749999999999996</v>
      </c>
      <c r="F32" s="18"/>
      <c r="G32" s="17">
        <f t="shared" si="1"/>
        <v>0</v>
      </c>
      <c r="H32" s="8"/>
      <c r="I32" s="8"/>
    </row>
    <row r="33" spans="1:9" ht="60">
      <c r="A33" s="12">
        <v>4</v>
      </c>
      <c r="B33" s="13" t="s">
        <v>110</v>
      </c>
      <c r="C33" s="14" t="s">
        <v>111</v>
      </c>
      <c r="D33" s="13" t="s">
        <v>79</v>
      </c>
      <c r="E33" s="47">
        <v>6.0000000000000001E-3</v>
      </c>
      <c r="F33" s="18"/>
      <c r="G33" s="17">
        <f t="shared" si="1"/>
        <v>0</v>
      </c>
      <c r="H33" s="8"/>
      <c r="I33" s="8"/>
    </row>
    <row r="34" spans="1:9">
      <c r="A34" s="12"/>
      <c r="B34" s="12"/>
      <c r="C34" s="64" t="s">
        <v>112</v>
      </c>
      <c r="D34" s="64"/>
      <c r="E34" s="64"/>
      <c r="F34" s="16"/>
      <c r="G34" s="17">
        <f>SUM(G30:G33)</f>
        <v>0</v>
      </c>
    </row>
    <row r="35" spans="1:9">
      <c r="A35" s="12"/>
      <c r="B35" s="12"/>
      <c r="C35" s="64" t="s">
        <v>150</v>
      </c>
      <c r="D35" s="64"/>
      <c r="E35" s="64"/>
      <c r="F35" s="16"/>
      <c r="G35" s="17">
        <f>G34+G27</f>
        <v>0</v>
      </c>
    </row>
    <row r="36" spans="1:9">
      <c r="A36" s="12"/>
      <c r="B36" s="12"/>
      <c r="C36" s="66" t="s">
        <v>26</v>
      </c>
      <c r="D36" s="66"/>
      <c r="E36" s="66"/>
      <c r="F36" s="16"/>
      <c r="G36" s="17">
        <f>ROUND(G35*0.21,2)</f>
        <v>0</v>
      </c>
    </row>
    <row r="37" spans="1:9">
      <c r="A37" s="12"/>
      <c r="B37" s="12"/>
      <c r="C37" s="64" t="s">
        <v>151</v>
      </c>
      <c r="D37" s="64"/>
      <c r="E37" s="64"/>
      <c r="F37" s="16"/>
      <c r="G37" s="17">
        <f>G36+G35</f>
        <v>0</v>
      </c>
    </row>
    <row r="39" spans="1:9">
      <c r="B39" s="61"/>
      <c r="C39" s="61"/>
      <c r="D39" s="61"/>
      <c r="E39" s="61"/>
      <c r="F39" s="61"/>
      <c r="G39" s="61"/>
    </row>
    <row r="40" spans="1:9">
      <c r="B40" s="61"/>
      <c r="C40" s="61"/>
      <c r="D40" s="61"/>
      <c r="E40" s="61"/>
      <c r="F40" s="61"/>
      <c r="G40" s="61"/>
    </row>
    <row r="42" spans="1:9">
      <c r="B42" s="61" t="s">
        <v>28</v>
      </c>
      <c r="C42" s="61"/>
      <c r="D42" s="61"/>
      <c r="E42" s="61"/>
      <c r="F42" s="61"/>
      <c r="G42" s="61"/>
    </row>
    <row r="43" spans="1:9">
      <c r="B43" s="61" t="s">
        <v>28</v>
      </c>
      <c r="C43" s="61"/>
      <c r="D43" s="61"/>
      <c r="E43" s="61"/>
      <c r="F43" s="61"/>
      <c r="G43" s="61"/>
    </row>
    <row r="44" spans="1:9">
      <c r="B44" s="61" t="s">
        <v>28</v>
      </c>
      <c r="C44" s="61"/>
      <c r="D44" s="61"/>
      <c r="E44" s="61"/>
      <c r="F44" s="61"/>
      <c r="G44" s="61"/>
    </row>
    <row r="45" spans="1:9">
      <c r="B45" s="61" t="s">
        <v>28</v>
      </c>
      <c r="C45" s="61"/>
      <c r="D45" s="61"/>
      <c r="E45" s="61"/>
      <c r="F45" s="61"/>
      <c r="G45" s="61"/>
    </row>
    <row r="46" spans="1:9">
      <c r="B46" s="61" t="s">
        <v>28</v>
      </c>
      <c r="C46" s="61"/>
      <c r="D46" s="61"/>
      <c r="E46" s="61"/>
      <c r="F46" s="61"/>
      <c r="G46" s="61"/>
    </row>
    <row r="47" spans="1:9">
      <c r="B47" s="61" t="s">
        <v>28</v>
      </c>
      <c r="C47" s="61"/>
      <c r="D47" s="61"/>
      <c r="E47" s="61"/>
      <c r="F47" s="61"/>
      <c r="G47" s="61"/>
    </row>
    <row r="48" spans="1:9">
      <c r="B48" s="61" t="s">
        <v>28</v>
      </c>
      <c r="C48" s="61"/>
      <c r="D48" s="61"/>
      <c r="E48" s="61"/>
      <c r="F48" s="61"/>
      <c r="G48" s="61"/>
    </row>
    <row r="49" spans="2:7">
      <c r="B49" s="61" t="s">
        <v>28</v>
      </c>
      <c r="C49" s="61"/>
      <c r="D49" s="61"/>
      <c r="E49" s="61"/>
      <c r="F49" s="61"/>
      <c r="G49" s="61"/>
    </row>
    <row r="50" spans="2:7">
      <c r="B50" s="61" t="s">
        <v>28</v>
      </c>
      <c r="C50" s="61"/>
      <c r="D50" s="61"/>
      <c r="E50" s="61"/>
      <c r="F50" s="61"/>
      <c r="G50" s="61"/>
    </row>
    <row r="51" spans="2:7">
      <c r="B51" s="61" t="s">
        <v>28</v>
      </c>
      <c r="C51" s="61"/>
      <c r="D51" s="61"/>
      <c r="E51" s="61"/>
      <c r="F51" s="61"/>
      <c r="G51" s="61"/>
    </row>
  </sheetData>
  <sheetProtection algorithmName="SHA-512" hashValue="DkFtcLytjEUut+04YSDDoXwZQa2GrPXUv5hVeLQHzK+ffEKtjFALCKaFHaRDD1IQIpKUpRfDt6tXhquwiTxgsQ==" saltValue="X+y66igUSlZ1HIRMQj8z8Q==" spinCount="100000" sheet="1" objects="1" scenarios="1"/>
  <mergeCells count="27">
    <mergeCell ref="B51:G51"/>
    <mergeCell ref="B39:G39"/>
    <mergeCell ref="B40:G40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C1:F1"/>
    <mergeCell ref="C34:E34"/>
    <mergeCell ref="C35:E35"/>
    <mergeCell ref="C36:E36"/>
    <mergeCell ref="C37:E37"/>
    <mergeCell ref="C27:E27"/>
    <mergeCell ref="C28:G29"/>
    <mergeCell ref="A3:G4"/>
    <mergeCell ref="A5:G6"/>
    <mergeCell ref="A7:G8"/>
    <mergeCell ref="E10:E11"/>
    <mergeCell ref="F10:G10"/>
    <mergeCell ref="C12:G13"/>
    <mergeCell ref="A9:B9"/>
    <mergeCell ref="D9:F9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2D3E-1812-4FCD-BEA4-CF92B97281AD}">
  <dimension ref="A1:I51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29" customWidth="1"/>
    <col min="4" max="4" width="7.85546875" customWidth="1"/>
    <col min="5" max="5" width="9.28515625" customWidth="1"/>
    <col min="6" max="6" width="12.7109375" customWidth="1"/>
    <col min="7" max="7" width="14.7109375" customWidth="1"/>
  </cols>
  <sheetData>
    <row r="1" spans="1:9" ht="15.75">
      <c r="C1" s="49" t="s">
        <v>200</v>
      </c>
      <c r="D1" s="51"/>
      <c r="E1" s="51"/>
      <c r="F1" s="51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152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167</v>
      </c>
      <c r="E9" s="60"/>
      <c r="F9" s="60"/>
      <c r="G9" s="19">
        <f>G37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15">
        <v>3.13E-3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108</v>
      </c>
      <c r="C15" s="14" t="s">
        <v>109</v>
      </c>
      <c r="D15" s="13" t="s">
        <v>84</v>
      </c>
      <c r="E15" s="15">
        <v>0.08</v>
      </c>
      <c r="F15" s="18"/>
      <c r="G15" s="17">
        <f t="shared" ref="G15:G26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15">
        <v>8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15">
        <v>1.67E-2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15">
        <v>6.9699999999999998E-2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15">
        <v>6.9699999999999998E-2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15">
        <v>6.9699999999999998E-2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15">
        <v>3.8399999999999997E-2</v>
      </c>
      <c r="F21" s="18"/>
      <c r="G21" s="17">
        <f t="shared" si="0"/>
        <v>0</v>
      </c>
      <c r="H21" s="8"/>
      <c r="I21" s="8"/>
    </row>
    <row r="22" spans="1:9" ht="36">
      <c r="A22" s="12">
        <v>9</v>
      </c>
      <c r="B22" s="13" t="s">
        <v>92</v>
      </c>
      <c r="C22" s="14" t="s">
        <v>93</v>
      </c>
      <c r="D22" s="13" t="s">
        <v>66</v>
      </c>
      <c r="E22" s="15">
        <v>2.15</v>
      </c>
      <c r="F22" s="18"/>
      <c r="G22" s="17">
        <f t="shared" si="0"/>
        <v>0</v>
      </c>
      <c r="H22" s="8"/>
      <c r="I22" s="8"/>
    </row>
    <row r="23" spans="1:9" ht="48">
      <c r="A23" s="12">
        <v>10</v>
      </c>
      <c r="B23" s="13" t="s">
        <v>97</v>
      </c>
      <c r="C23" s="14" t="s">
        <v>98</v>
      </c>
      <c r="D23" s="13" t="s">
        <v>84</v>
      </c>
      <c r="E23" s="15">
        <v>0.09</v>
      </c>
      <c r="F23" s="18"/>
      <c r="G23" s="17">
        <f t="shared" si="0"/>
        <v>0</v>
      </c>
      <c r="H23" s="8"/>
      <c r="I23" s="8"/>
    </row>
    <row r="24" spans="1:9" ht="36">
      <c r="A24" s="12">
        <v>11</v>
      </c>
      <c r="B24" s="13" t="s">
        <v>99</v>
      </c>
      <c r="C24" s="14" t="s">
        <v>100</v>
      </c>
      <c r="D24" s="13" t="s">
        <v>84</v>
      </c>
      <c r="E24" s="15">
        <v>-0.09</v>
      </c>
      <c r="F24" s="18"/>
      <c r="G24" s="17">
        <f>ROUND(E24*F24,2)</f>
        <v>0</v>
      </c>
      <c r="H24" s="8"/>
      <c r="I24" s="8"/>
    </row>
    <row r="25" spans="1:9" ht="36">
      <c r="A25" s="12">
        <v>12</v>
      </c>
      <c r="B25" s="13" t="s">
        <v>101</v>
      </c>
      <c r="C25" s="14" t="s">
        <v>102</v>
      </c>
      <c r="D25" s="13" t="s">
        <v>84</v>
      </c>
      <c r="E25" s="15">
        <v>0.09</v>
      </c>
      <c r="F25" s="18"/>
      <c r="G25" s="17">
        <f t="shared" si="0"/>
        <v>0</v>
      </c>
      <c r="H25" s="8"/>
      <c r="I25" s="8"/>
    </row>
    <row r="26" spans="1:9" ht="24">
      <c r="A26" s="12">
        <v>13</v>
      </c>
      <c r="B26" s="13" t="s">
        <v>70</v>
      </c>
      <c r="C26" s="14" t="s">
        <v>71</v>
      </c>
      <c r="D26" s="13" t="s">
        <v>72</v>
      </c>
      <c r="E26" s="15">
        <v>5.7000000000000002E-2</v>
      </c>
      <c r="F26" s="18"/>
      <c r="G26" s="17">
        <f t="shared" si="0"/>
        <v>0</v>
      </c>
      <c r="H26" s="8"/>
      <c r="I26" s="8"/>
    </row>
    <row r="27" spans="1:9">
      <c r="A27" s="12"/>
      <c r="B27" s="12"/>
      <c r="C27" s="64" t="s">
        <v>24</v>
      </c>
      <c r="D27" s="65"/>
      <c r="E27" s="65"/>
      <c r="F27" s="16"/>
      <c r="G27" s="17">
        <f>SUM(G14:G26)</f>
        <v>0</v>
      </c>
    </row>
    <row r="28" spans="1:9">
      <c r="A28" s="9"/>
      <c r="B28" s="9">
        <v>2</v>
      </c>
      <c r="C28" s="62" t="s">
        <v>103</v>
      </c>
      <c r="D28" s="63"/>
      <c r="E28" s="63"/>
      <c r="F28" s="63"/>
      <c r="G28" s="63"/>
    </row>
    <row r="29" spans="1:9">
      <c r="A29" s="11"/>
      <c r="B29" s="11"/>
      <c r="C29" s="63"/>
      <c r="D29" s="63"/>
      <c r="E29" s="63"/>
      <c r="F29" s="63"/>
      <c r="G29" s="63"/>
    </row>
    <row r="30" spans="1:9">
      <c r="A30" s="12">
        <v>1</v>
      </c>
      <c r="B30" s="13" t="s">
        <v>104</v>
      </c>
      <c r="C30" s="14" t="s">
        <v>105</v>
      </c>
      <c r="D30" s="13" t="s">
        <v>47</v>
      </c>
      <c r="E30" s="15">
        <v>3</v>
      </c>
      <c r="F30" s="18"/>
      <c r="G30" s="17">
        <f t="shared" ref="G30:G33" si="1">ROUND(E30*F30,2)</f>
        <v>0</v>
      </c>
      <c r="H30" s="8"/>
      <c r="I30" s="8"/>
    </row>
    <row r="31" spans="1:9" ht="24">
      <c r="A31" s="12">
        <v>2</v>
      </c>
      <c r="B31" s="13" t="s">
        <v>106</v>
      </c>
      <c r="C31" s="14" t="s">
        <v>107</v>
      </c>
      <c r="D31" s="13" t="s">
        <v>47</v>
      </c>
      <c r="E31" s="15">
        <v>3</v>
      </c>
      <c r="F31" s="18"/>
      <c r="G31" s="17">
        <f t="shared" si="1"/>
        <v>0</v>
      </c>
      <c r="H31" s="8"/>
      <c r="I31" s="8"/>
    </row>
    <row r="32" spans="1:9">
      <c r="A32" s="12">
        <v>3</v>
      </c>
      <c r="B32" s="13" t="s">
        <v>108</v>
      </c>
      <c r="C32" s="14" t="s">
        <v>109</v>
      </c>
      <c r="D32" s="13" t="s">
        <v>84</v>
      </c>
      <c r="E32" s="15">
        <v>0.17</v>
      </c>
      <c r="F32" s="18"/>
      <c r="G32" s="17">
        <f t="shared" si="1"/>
        <v>0</v>
      </c>
      <c r="H32" s="8"/>
      <c r="I32" s="8"/>
    </row>
    <row r="33" spans="1:9" ht="60">
      <c r="A33" s="12">
        <v>4</v>
      </c>
      <c r="B33" s="13" t="s">
        <v>110</v>
      </c>
      <c r="C33" s="14" t="s">
        <v>111</v>
      </c>
      <c r="D33" s="13" t="s">
        <v>79</v>
      </c>
      <c r="E33" s="15">
        <v>2.3999999999999998E-3</v>
      </c>
      <c r="F33" s="18"/>
      <c r="G33" s="17">
        <f t="shared" si="1"/>
        <v>0</v>
      </c>
      <c r="H33" s="8"/>
      <c r="I33" s="8"/>
    </row>
    <row r="34" spans="1:9">
      <c r="A34" s="12"/>
      <c r="B34" s="12"/>
      <c r="C34" s="64" t="s">
        <v>112</v>
      </c>
      <c r="D34" s="65"/>
      <c r="E34" s="65"/>
      <c r="F34" s="16"/>
      <c r="G34" s="17">
        <f>SUM(G30:G33)</f>
        <v>0</v>
      </c>
    </row>
    <row r="35" spans="1:9">
      <c r="A35" s="12"/>
      <c r="B35" s="12"/>
      <c r="C35" s="64" t="s">
        <v>153</v>
      </c>
      <c r="D35" s="65"/>
      <c r="E35" s="65"/>
      <c r="F35" s="16"/>
      <c r="G35" s="17">
        <f>G34+G27</f>
        <v>0</v>
      </c>
    </row>
    <row r="36" spans="1:9">
      <c r="A36" s="12"/>
      <c r="B36" s="12"/>
      <c r="C36" s="66" t="s">
        <v>26</v>
      </c>
      <c r="D36" s="67"/>
      <c r="E36" s="67"/>
      <c r="F36" s="16"/>
      <c r="G36" s="17">
        <f>ROUND(G35*0.21,2)</f>
        <v>0</v>
      </c>
    </row>
    <row r="37" spans="1:9">
      <c r="A37" s="12"/>
      <c r="B37" s="12"/>
      <c r="C37" s="64" t="s">
        <v>154</v>
      </c>
      <c r="D37" s="65"/>
      <c r="E37" s="65"/>
      <c r="F37" s="16"/>
      <c r="G37" s="17">
        <f>G36+G35</f>
        <v>0</v>
      </c>
    </row>
    <row r="39" spans="1:9">
      <c r="B39" s="61"/>
      <c r="C39" s="61"/>
      <c r="D39" s="61"/>
      <c r="E39" s="61"/>
      <c r="F39" s="61"/>
      <c r="G39" s="61"/>
    </row>
    <row r="40" spans="1:9">
      <c r="B40" s="61"/>
      <c r="C40" s="61"/>
      <c r="D40" s="61"/>
      <c r="E40" s="61"/>
      <c r="F40" s="61"/>
      <c r="G40" s="61"/>
    </row>
    <row r="42" spans="1:9">
      <c r="B42" s="61" t="s">
        <v>28</v>
      </c>
      <c r="C42" s="61"/>
      <c r="D42" s="61"/>
      <c r="E42" s="61"/>
      <c r="F42" s="61"/>
      <c r="G42" s="61"/>
    </row>
    <row r="43" spans="1:9">
      <c r="B43" s="61" t="s">
        <v>28</v>
      </c>
      <c r="C43" s="61"/>
      <c r="D43" s="61"/>
      <c r="E43" s="61"/>
      <c r="F43" s="61"/>
      <c r="G43" s="61"/>
    </row>
    <row r="44" spans="1:9">
      <c r="B44" s="61" t="s">
        <v>28</v>
      </c>
      <c r="C44" s="61"/>
      <c r="D44" s="61"/>
      <c r="E44" s="61"/>
      <c r="F44" s="61"/>
      <c r="G44" s="61"/>
    </row>
    <row r="45" spans="1:9">
      <c r="B45" s="61" t="s">
        <v>28</v>
      </c>
      <c r="C45" s="61"/>
      <c r="D45" s="61"/>
      <c r="E45" s="61"/>
      <c r="F45" s="61"/>
      <c r="G45" s="61"/>
    </row>
    <row r="46" spans="1:9">
      <c r="B46" s="61" t="s">
        <v>28</v>
      </c>
      <c r="C46" s="61"/>
      <c r="D46" s="61"/>
      <c r="E46" s="61"/>
      <c r="F46" s="61"/>
      <c r="G46" s="61"/>
    </row>
    <row r="47" spans="1:9">
      <c r="B47" s="61" t="s">
        <v>28</v>
      </c>
      <c r="C47" s="61"/>
      <c r="D47" s="61"/>
      <c r="E47" s="61"/>
      <c r="F47" s="61"/>
      <c r="G47" s="61"/>
    </row>
    <row r="48" spans="1:9">
      <c r="B48" s="61" t="s">
        <v>28</v>
      </c>
      <c r="C48" s="61"/>
      <c r="D48" s="61"/>
      <c r="E48" s="61"/>
      <c r="F48" s="61"/>
      <c r="G48" s="61"/>
    </row>
    <row r="49" spans="2:7">
      <c r="B49" s="61" t="s">
        <v>28</v>
      </c>
      <c r="C49" s="61"/>
      <c r="D49" s="61"/>
      <c r="E49" s="61"/>
      <c r="F49" s="61"/>
      <c r="G49" s="61"/>
    </row>
    <row r="50" spans="2:7">
      <c r="B50" s="61" t="s">
        <v>28</v>
      </c>
      <c r="C50" s="61"/>
      <c r="D50" s="61"/>
      <c r="E50" s="61"/>
      <c r="F50" s="61"/>
      <c r="G50" s="61"/>
    </row>
    <row r="51" spans="2:7">
      <c r="B51" s="61" t="s">
        <v>28</v>
      </c>
      <c r="C51" s="61"/>
      <c r="D51" s="61"/>
      <c r="E51" s="61"/>
      <c r="F51" s="61"/>
      <c r="G51" s="61"/>
    </row>
  </sheetData>
  <sheetProtection algorithmName="SHA-512" hashValue="3e13Yiz8bowgm7Xlrn7RHqupoCJ7DJGku6hHyIpi7YbYShptNeZ3kLpytFRWxlDAz6YnjXJwAo9ogy8MbI/P4A==" saltValue="OUJ3FxGbh/Lqdr8H3HJigQ==" spinCount="100000" sheet="1" objects="1" scenarios="1"/>
  <mergeCells count="28">
    <mergeCell ref="B40:G40"/>
    <mergeCell ref="B42:G42"/>
    <mergeCell ref="B43:G43"/>
    <mergeCell ref="C28:G29"/>
    <mergeCell ref="C34:E34"/>
    <mergeCell ref="C35:E35"/>
    <mergeCell ref="C36:E36"/>
    <mergeCell ref="A9:B9"/>
    <mergeCell ref="E10:E11"/>
    <mergeCell ref="F10:G10"/>
    <mergeCell ref="D9:F9"/>
    <mergeCell ref="B51:G51"/>
    <mergeCell ref="B45:G45"/>
    <mergeCell ref="B46:G46"/>
    <mergeCell ref="B47:G47"/>
    <mergeCell ref="B48:G48"/>
    <mergeCell ref="B49:G49"/>
    <mergeCell ref="B50:G50"/>
    <mergeCell ref="B44:G44"/>
    <mergeCell ref="C12:G13"/>
    <mergeCell ref="C27:E27"/>
    <mergeCell ref="C37:E37"/>
    <mergeCell ref="B39:G39"/>
    <mergeCell ref="C2:F2"/>
    <mergeCell ref="C1:F1"/>
    <mergeCell ref="A3:G4"/>
    <mergeCell ref="A5:G6"/>
    <mergeCell ref="A7:G8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3B3B-E236-4376-A0DF-1D97C4065A53}">
  <dimension ref="A1:I32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31.5703125" customWidth="1"/>
    <col min="4" max="4" width="5.28515625" customWidth="1"/>
    <col min="5" max="5" width="9.5703125" customWidth="1"/>
    <col min="6" max="6" width="12.5703125" customWidth="1"/>
    <col min="7" max="7" width="15.5703125" customWidth="1"/>
  </cols>
  <sheetData>
    <row r="1" spans="1:9" ht="15.75">
      <c r="C1" s="49" t="s">
        <v>201</v>
      </c>
      <c r="D1" s="51"/>
      <c r="E1" s="51"/>
      <c r="F1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155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166</v>
      </c>
      <c r="E9" s="60"/>
      <c r="F9" s="60"/>
      <c r="G9" s="19">
        <f>G20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21"/>
      <c r="B12" s="21">
        <v>1</v>
      </c>
      <c r="C12" s="72" t="s">
        <v>156</v>
      </c>
      <c r="D12" s="73"/>
      <c r="E12" s="73"/>
      <c r="F12" s="73"/>
      <c r="G12" s="73"/>
    </row>
    <row r="13" spans="1:9">
      <c r="C13" s="74"/>
      <c r="D13" s="74"/>
      <c r="E13" s="74"/>
      <c r="F13" s="74"/>
      <c r="G13" s="74"/>
    </row>
    <row r="14" spans="1:9" ht="60">
      <c r="A14" s="12">
        <v>1</v>
      </c>
      <c r="B14" s="13" t="s">
        <v>157</v>
      </c>
      <c r="C14" s="14" t="s">
        <v>158</v>
      </c>
      <c r="D14" s="13" t="s">
        <v>20</v>
      </c>
      <c r="E14" s="15">
        <v>10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159</v>
      </c>
      <c r="C15" s="14" t="s">
        <v>160</v>
      </c>
      <c r="D15" s="13" t="s">
        <v>54</v>
      </c>
      <c r="E15" s="15">
        <v>31</v>
      </c>
      <c r="F15" s="18"/>
      <c r="G15" s="17">
        <f t="shared" ref="G15:G16" si="0">ROUND(E15*F15,2)</f>
        <v>0</v>
      </c>
      <c r="H15" s="8"/>
      <c r="I15" s="8"/>
    </row>
    <row r="16" spans="1:9" ht="36">
      <c r="A16" s="12">
        <v>3</v>
      </c>
      <c r="B16" s="13" t="s">
        <v>161</v>
      </c>
      <c r="C16" s="14" t="s">
        <v>162</v>
      </c>
      <c r="D16" s="13" t="s">
        <v>66</v>
      </c>
      <c r="E16" s="15">
        <v>2.8</v>
      </c>
      <c r="F16" s="18"/>
      <c r="G16" s="17">
        <f t="shared" si="0"/>
        <v>0</v>
      </c>
      <c r="H16" s="8"/>
      <c r="I16" s="8"/>
    </row>
    <row r="17" spans="1:7">
      <c r="A17" s="12"/>
      <c r="B17" s="12"/>
      <c r="C17" s="64" t="s">
        <v>24</v>
      </c>
      <c r="D17" s="65"/>
      <c r="E17" s="65"/>
      <c r="F17" s="16"/>
      <c r="G17" s="17">
        <f>SUM(G14:G16)</f>
        <v>0</v>
      </c>
    </row>
    <row r="18" spans="1:7">
      <c r="A18" s="12"/>
      <c r="B18" s="12"/>
      <c r="C18" s="64" t="s">
        <v>163</v>
      </c>
      <c r="D18" s="65"/>
      <c r="E18" s="65"/>
      <c r="F18" s="16"/>
      <c r="G18" s="17">
        <f>G17</f>
        <v>0</v>
      </c>
    </row>
    <row r="19" spans="1:7">
      <c r="A19" s="12"/>
      <c r="B19" s="12"/>
      <c r="C19" s="66" t="s">
        <v>26</v>
      </c>
      <c r="D19" s="67"/>
      <c r="E19" s="67"/>
      <c r="F19" s="16"/>
      <c r="G19" s="17">
        <f>ROUND(G18*0.21,2)</f>
        <v>0</v>
      </c>
    </row>
    <row r="20" spans="1:7">
      <c r="A20" s="12"/>
      <c r="B20" s="12"/>
      <c r="C20" s="64" t="s">
        <v>164</v>
      </c>
      <c r="D20" s="65"/>
      <c r="E20" s="65"/>
      <c r="F20" s="16"/>
      <c r="G20" s="17">
        <f>G19+G18</f>
        <v>0</v>
      </c>
    </row>
    <row r="22" spans="1:7">
      <c r="B22" s="61"/>
      <c r="C22" s="61"/>
      <c r="D22" s="61"/>
      <c r="E22" s="61"/>
      <c r="F22" s="61"/>
      <c r="G22" s="61"/>
    </row>
    <row r="23" spans="1:7">
      <c r="B23" s="61"/>
      <c r="C23" s="61"/>
      <c r="D23" s="61"/>
      <c r="E23" s="61"/>
      <c r="F23" s="61"/>
      <c r="G23" s="61"/>
    </row>
    <row r="25" spans="1:7">
      <c r="B25" s="61" t="s">
        <v>28</v>
      </c>
      <c r="C25" s="61"/>
      <c r="D25" s="61"/>
      <c r="E25" s="61"/>
      <c r="F25" s="61"/>
      <c r="G25" s="61"/>
    </row>
    <row r="26" spans="1:7">
      <c r="B26" s="61" t="s">
        <v>28</v>
      </c>
      <c r="C26" s="61"/>
      <c r="D26" s="61"/>
      <c r="E26" s="61"/>
      <c r="F26" s="61"/>
      <c r="G26" s="61"/>
    </row>
    <row r="27" spans="1:7">
      <c r="B27" s="61" t="s">
        <v>28</v>
      </c>
      <c r="C27" s="61"/>
      <c r="D27" s="61"/>
      <c r="E27" s="61"/>
      <c r="F27" s="61"/>
      <c r="G27" s="61"/>
    </row>
    <row r="28" spans="1:7">
      <c r="B28" s="61" t="s">
        <v>28</v>
      </c>
      <c r="C28" s="61"/>
      <c r="D28" s="61"/>
      <c r="E28" s="61"/>
      <c r="F28" s="61"/>
      <c r="G28" s="61"/>
    </row>
    <row r="29" spans="1:7">
      <c r="B29" s="61" t="s">
        <v>28</v>
      </c>
      <c r="C29" s="61"/>
      <c r="D29" s="61"/>
      <c r="E29" s="61"/>
      <c r="F29" s="61"/>
      <c r="G29" s="61"/>
    </row>
    <row r="30" spans="1:7">
      <c r="B30" s="61" t="s">
        <v>28</v>
      </c>
      <c r="C30" s="61"/>
      <c r="D30" s="61"/>
      <c r="E30" s="61"/>
      <c r="F30" s="61"/>
      <c r="G30" s="61"/>
    </row>
    <row r="31" spans="1:7">
      <c r="B31" s="61" t="s">
        <v>28</v>
      </c>
      <c r="C31" s="61"/>
      <c r="D31" s="61"/>
      <c r="E31" s="61"/>
      <c r="F31" s="61"/>
      <c r="G31" s="61"/>
    </row>
    <row r="32" spans="1:7">
      <c r="B32" s="61" t="s">
        <v>28</v>
      </c>
      <c r="C32" s="61"/>
      <c r="D32" s="61"/>
      <c r="E32" s="61"/>
      <c r="F32" s="61"/>
      <c r="G32" s="61"/>
    </row>
  </sheetData>
  <sheetProtection algorithmName="SHA-512" hashValue="cOHNwIb2iubYaeAv+teJlf088163DWj8fqtMhzKaczTmAtWi9GySomKfroJ5Rv21O7AD4Fybt4n/bc0URk1cPQ==" saltValue="So/wcy5ZLbvRpxc+/BO0WQ==" spinCount="100000" sheet="1" objects="1" scenarios="1"/>
  <mergeCells count="23">
    <mergeCell ref="B30:G30"/>
    <mergeCell ref="B31:G31"/>
    <mergeCell ref="B32:G32"/>
    <mergeCell ref="B27:G27"/>
    <mergeCell ref="B28:G28"/>
    <mergeCell ref="B29:G29"/>
    <mergeCell ref="A5:G6"/>
    <mergeCell ref="C1:F1"/>
    <mergeCell ref="A3:G4"/>
    <mergeCell ref="D9:F9"/>
    <mergeCell ref="F10:G10"/>
    <mergeCell ref="B23:G23"/>
    <mergeCell ref="B25:G25"/>
    <mergeCell ref="B26:G26"/>
    <mergeCell ref="A7:G8"/>
    <mergeCell ref="A9:B9"/>
    <mergeCell ref="E10:E11"/>
    <mergeCell ref="C12:G13"/>
    <mergeCell ref="C17:E17"/>
    <mergeCell ref="C18:E18"/>
    <mergeCell ref="C19:E19"/>
    <mergeCell ref="C20:E20"/>
    <mergeCell ref="B22:G22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B7CE-0D98-4757-96C8-D58DB1493BC5}">
  <dimension ref="A1:I39"/>
  <sheetViews>
    <sheetView view="pageLayout" zoomScaleNormal="100" workbookViewId="0">
      <selection activeCell="B28" sqref="B28:G28"/>
    </sheetView>
  </sheetViews>
  <sheetFormatPr defaultRowHeight="15"/>
  <cols>
    <col min="1" max="1" width="4" customWidth="1"/>
    <col min="2" max="2" width="10.5703125" customWidth="1"/>
    <col min="3" max="3" width="29.85546875" customWidth="1"/>
    <col min="4" max="4" width="5" customWidth="1"/>
    <col min="5" max="5" width="12.28515625" customWidth="1"/>
    <col min="6" max="6" width="12.42578125" customWidth="1"/>
    <col min="7" max="7" width="18" customWidth="1"/>
  </cols>
  <sheetData>
    <row r="1" spans="1:9" ht="15.75">
      <c r="C1" s="49" t="s">
        <v>202</v>
      </c>
      <c r="D1" s="51"/>
      <c r="E1" s="51"/>
      <c r="F1" s="51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1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2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40</v>
      </c>
      <c r="E9" s="60"/>
      <c r="F9" s="60"/>
      <c r="G9" s="19">
        <f>G21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15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>
      <c r="A14" s="12">
        <v>1</v>
      </c>
      <c r="B14" s="10" t="s">
        <v>17</v>
      </c>
      <c r="C14" s="14" t="s">
        <v>16</v>
      </c>
      <c r="D14" s="13" t="s">
        <v>10</v>
      </c>
      <c r="E14" s="15">
        <v>20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0" t="s">
        <v>19</v>
      </c>
      <c r="C15" s="14" t="s">
        <v>18</v>
      </c>
      <c r="D15" s="13" t="s">
        <v>20</v>
      </c>
      <c r="E15" s="15">
        <v>20</v>
      </c>
      <c r="F15" s="18"/>
      <c r="G15" s="17">
        <f t="shared" ref="G15:G17" si="0">ROUND(E15*F15,2)</f>
        <v>0</v>
      </c>
      <c r="H15" s="8"/>
      <c r="I15" s="8"/>
    </row>
    <row r="16" spans="1:9" ht="24">
      <c r="A16" s="12">
        <v>3</v>
      </c>
      <c r="B16" s="10" t="s">
        <v>22</v>
      </c>
      <c r="C16" s="14" t="s">
        <v>21</v>
      </c>
      <c r="D16" s="13" t="s">
        <v>20</v>
      </c>
      <c r="E16" s="15">
        <v>12</v>
      </c>
      <c r="F16" s="18"/>
      <c r="G16" s="17">
        <f t="shared" si="0"/>
        <v>0</v>
      </c>
      <c r="H16" s="8"/>
      <c r="I16" s="8"/>
    </row>
    <row r="17" spans="1:9">
      <c r="A17" s="12">
        <v>4</v>
      </c>
      <c r="B17" s="10" t="s">
        <v>19</v>
      </c>
      <c r="C17" s="14" t="s">
        <v>23</v>
      </c>
      <c r="D17" s="13" t="s">
        <v>20</v>
      </c>
      <c r="E17" s="15">
        <v>10</v>
      </c>
      <c r="F17" s="18"/>
      <c r="G17" s="17">
        <f t="shared" si="0"/>
        <v>0</v>
      </c>
      <c r="H17" s="8"/>
      <c r="I17" s="8"/>
    </row>
    <row r="18" spans="1:9">
      <c r="A18" s="12"/>
      <c r="B18" s="12"/>
      <c r="C18" s="64" t="s">
        <v>24</v>
      </c>
      <c r="D18" s="65"/>
      <c r="E18" s="65"/>
      <c r="F18" s="16"/>
      <c r="G18" s="17">
        <f>SUM(G14:G17)</f>
        <v>0</v>
      </c>
    </row>
    <row r="19" spans="1:9">
      <c r="A19" s="12"/>
      <c r="B19" s="12"/>
      <c r="C19" s="64" t="s">
        <v>25</v>
      </c>
      <c r="D19" s="65"/>
      <c r="E19" s="65"/>
      <c r="F19" s="16"/>
      <c r="G19" s="17">
        <f>G18</f>
        <v>0</v>
      </c>
    </row>
    <row r="20" spans="1:9">
      <c r="A20" s="12"/>
      <c r="B20" s="12"/>
      <c r="C20" s="66" t="s">
        <v>26</v>
      </c>
      <c r="D20" s="67"/>
      <c r="E20" s="67"/>
      <c r="F20" s="16"/>
      <c r="G20" s="17">
        <f>ROUND(G19*0.21,2)</f>
        <v>0</v>
      </c>
    </row>
    <row r="21" spans="1:9">
      <c r="A21" s="12"/>
      <c r="B21" s="12"/>
      <c r="C21" s="64" t="s">
        <v>27</v>
      </c>
      <c r="D21" s="65"/>
      <c r="E21" s="65"/>
      <c r="F21" s="16"/>
      <c r="G21" s="17">
        <f>G20+G19</f>
        <v>0</v>
      </c>
    </row>
    <row r="23" spans="1:9">
      <c r="B23" s="61"/>
      <c r="C23" s="61"/>
      <c r="D23" s="61"/>
      <c r="E23" s="61"/>
      <c r="F23" s="61"/>
      <c r="G23" s="61"/>
    </row>
    <row r="24" spans="1:9">
      <c r="B24" s="61"/>
      <c r="C24" s="61"/>
      <c r="D24" s="61"/>
      <c r="E24" s="61"/>
      <c r="F24" s="61"/>
      <c r="G24" s="61"/>
    </row>
    <row r="26" spans="1:9">
      <c r="B26" s="61" t="s">
        <v>28</v>
      </c>
      <c r="C26" s="61"/>
      <c r="D26" s="61"/>
      <c r="E26" s="61"/>
      <c r="F26" s="61"/>
      <c r="G26" s="61"/>
    </row>
    <row r="27" spans="1:9">
      <c r="B27" s="61" t="s">
        <v>28</v>
      </c>
      <c r="C27" s="61"/>
      <c r="D27" s="61"/>
      <c r="E27" s="61"/>
      <c r="F27" s="61"/>
      <c r="G27" s="61"/>
    </row>
    <row r="28" spans="1:9">
      <c r="B28" s="61" t="s">
        <v>28</v>
      </c>
      <c r="C28" s="61"/>
      <c r="D28" s="61"/>
      <c r="E28" s="61"/>
      <c r="F28" s="61"/>
      <c r="G28" s="61"/>
    </row>
    <row r="29" spans="1:9">
      <c r="B29" s="61" t="s">
        <v>28</v>
      </c>
      <c r="C29" s="61"/>
      <c r="D29" s="61"/>
      <c r="E29" s="61"/>
      <c r="F29" s="61"/>
      <c r="G29" s="61"/>
    </row>
    <row r="30" spans="1:9">
      <c r="B30" s="61" t="s">
        <v>28</v>
      </c>
      <c r="C30" s="61"/>
      <c r="D30" s="61"/>
      <c r="E30" s="61"/>
      <c r="F30" s="61"/>
      <c r="G30" s="61"/>
    </row>
    <row r="31" spans="1:9">
      <c r="B31" s="61" t="s">
        <v>28</v>
      </c>
      <c r="C31" s="61"/>
      <c r="D31" s="61"/>
      <c r="E31" s="61"/>
      <c r="F31" s="61"/>
      <c r="G31" s="61"/>
    </row>
    <row r="32" spans="1:9">
      <c r="B32" s="61" t="s">
        <v>28</v>
      </c>
      <c r="C32" s="61"/>
      <c r="D32" s="61"/>
      <c r="E32" s="61"/>
      <c r="F32" s="61"/>
      <c r="G32" s="61"/>
    </row>
    <row r="33" spans="2:7">
      <c r="B33" s="61" t="s">
        <v>28</v>
      </c>
      <c r="C33" s="61"/>
      <c r="D33" s="61"/>
      <c r="E33" s="61"/>
      <c r="F33" s="61"/>
      <c r="G33" s="61"/>
    </row>
    <row r="34" spans="2:7">
      <c r="B34" s="61" t="s">
        <v>28</v>
      </c>
      <c r="C34" s="61"/>
      <c r="D34" s="61"/>
      <c r="E34" s="61"/>
      <c r="F34" s="61"/>
      <c r="G34" s="61"/>
    </row>
    <row r="35" spans="2:7">
      <c r="B35" s="61" t="s">
        <v>28</v>
      </c>
      <c r="C35" s="61"/>
      <c r="D35" s="61"/>
      <c r="E35" s="61"/>
      <c r="F35" s="61"/>
      <c r="G35" s="61"/>
    </row>
    <row r="36" spans="2:7">
      <c r="B36" s="61" t="s">
        <v>28</v>
      </c>
      <c r="C36" s="61"/>
      <c r="D36" s="61"/>
      <c r="E36" s="61"/>
      <c r="F36" s="61"/>
      <c r="G36" s="61"/>
    </row>
    <row r="37" spans="2:7">
      <c r="B37" s="61" t="s">
        <v>28</v>
      </c>
      <c r="C37" s="61"/>
      <c r="D37" s="61"/>
      <c r="E37" s="61"/>
      <c r="F37" s="61"/>
      <c r="G37" s="61"/>
    </row>
    <row r="38" spans="2:7">
      <c r="B38" s="61" t="s">
        <v>28</v>
      </c>
      <c r="C38" s="61"/>
      <c r="D38" s="61"/>
      <c r="E38" s="61"/>
      <c r="F38" s="61"/>
      <c r="G38" s="61"/>
    </row>
    <row r="39" spans="2:7">
      <c r="B39" s="61" t="s">
        <v>28</v>
      </c>
      <c r="C39" s="61"/>
      <c r="D39" s="61"/>
      <c r="E39" s="61"/>
      <c r="F39" s="61"/>
      <c r="G39" s="61"/>
    </row>
  </sheetData>
  <sheetProtection algorithmName="SHA-512" hashValue="7WWn7bR2H4M4EqPqyKpyQrfPM4/lUDw0A5l9iHDr3F8F/l8qKBtwY/C0hVOfUHV68wyXb/AGpKBs0h5fS6fEEA==" saltValue="gJwmkMdqH144J97Mxr2EdA==" spinCount="100000" sheet="1" objects="1" scenarios="1"/>
  <mergeCells count="30">
    <mergeCell ref="C20:E20"/>
    <mergeCell ref="C1:F1"/>
    <mergeCell ref="C2:F2"/>
    <mergeCell ref="A3:G4"/>
    <mergeCell ref="A5:G6"/>
    <mergeCell ref="A7:G8"/>
    <mergeCell ref="A9:B9"/>
    <mergeCell ref="E10:E11"/>
    <mergeCell ref="F10:G10"/>
    <mergeCell ref="C12:G13"/>
    <mergeCell ref="C18:E18"/>
    <mergeCell ref="C19:E19"/>
    <mergeCell ref="D9:F9"/>
    <mergeCell ref="B34:G34"/>
    <mergeCell ref="C21:E21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8:G38"/>
    <mergeCell ref="B39:G39"/>
    <mergeCell ref="B35:G35"/>
    <mergeCell ref="B36:G36"/>
    <mergeCell ref="B37:G37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6F8E-2C78-4CC2-B11C-904766EF8DC5}">
  <dimension ref="A1:G33"/>
  <sheetViews>
    <sheetView view="pageLayout" zoomScaleNormal="100" workbookViewId="0">
      <selection activeCell="F13" sqref="F13"/>
    </sheetView>
  </sheetViews>
  <sheetFormatPr defaultRowHeight="15"/>
  <cols>
    <col min="1" max="1" width="4" customWidth="1"/>
    <col min="2" max="2" width="8.5703125" customWidth="1"/>
    <col min="3" max="3" width="29.5703125" customWidth="1"/>
    <col min="4" max="4" width="5.140625" customWidth="1"/>
    <col min="5" max="5" width="12.42578125" customWidth="1"/>
    <col min="6" max="6" width="13.28515625" customWidth="1"/>
    <col min="7" max="7" width="15.28515625" style="25" customWidth="1"/>
    <col min="8" max="8" width="10.7109375" customWidth="1"/>
  </cols>
  <sheetData>
    <row r="1" spans="1:7" ht="15.75">
      <c r="A1" s="75" t="s">
        <v>203</v>
      </c>
      <c r="B1" s="75"/>
      <c r="C1" s="75"/>
      <c r="D1" s="75"/>
      <c r="E1" s="75"/>
      <c r="F1" s="75"/>
      <c r="G1" s="75"/>
    </row>
    <row r="3" spans="1:7">
      <c r="A3" s="52" t="s">
        <v>0</v>
      </c>
      <c r="B3" s="53"/>
      <c r="C3" s="53"/>
      <c r="D3" s="53"/>
      <c r="E3" s="53"/>
      <c r="F3" s="53"/>
      <c r="G3" s="53"/>
    </row>
    <row r="4" spans="1:7">
      <c r="A4" s="53"/>
      <c r="B4" s="53"/>
      <c r="C4" s="53"/>
      <c r="D4" s="53"/>
      <c r="E4" s="53"/>
      <c r="F4" s="53"/>
      <c r="G4" s="53"/>
    </row>
    <row r="5" spans="1:7">
      <c r="A5" s="52" t="s">
        <v>1</v>
      </c>
      <c r="B5" s="53"/>
      <c r="C5" s="53"/>
      <c r="D5" s="53"/>
      <c r="E5" s="53"/>
      <c r="F5" s="53"/>
      <c r="G5" s="53"/>
    </row>
    <row r="6" spans="1:7">
      <c r="A6" s="53"/>
      <c r="B6" s="53"/>
      <c r="C6" s="53"/>
      <c r="D6" s="53"/>
      <c r="E6" s="53"/>
      <c r="F6" s="53"/>
      <c r="G6" s="53"/>
    </row>
    <row r="7" spans="1:7">
      <c r="A7" s="52" t="s">
        <v>2</v>
      </c>
      <c r="B7" s="53"/>
      <c r="C7" s="53"/>
      <c r="D7" s="53"/>
      <c r="E7" s="53"/>
      <c r="F7" s="53"/>
      <c r="G7" s="53"/>
    </row>
    <row r="8" spans="1:7">
      <c r="A8" s="53"/>
      <c r="B8" s="53"/>
      <c r="C8" s="53"/>
      <c r="D8" s="53"/>
      <c r="E8" s="53"/>
      <c r="F8" s="53"/>
      <c r="G8" s="53"/>
    </row>
    <row r="9" spans="1:7" ht="15" customHeight="1">
      <c r="A9" s="84"/>
      <c r="B9" s="85"/>
      <c r="C9" s="26"/>
      <c r="D9" s="86" t="s">
        <v>170</v>
      </c>
      <c r="E9" s="86"/>
      <c r="F9" s="86"/>
      <c r="G9" s="27">
        <f>G20</f>
        <v>0</v>
      </c>
    </row>
    <row r="10" spans="1:7">
      <c r="A10" s="28" t="s">
        <v>171</v>
      </c>
      <c r="B10" s="87" t="s">
        <v>172</v>
      </c>
      <c r="C10" s="28" t="s">
        <v>173</v>
      </c>
      <c r="D10" s="29" t="s">
        <v>9</v>
      </c>
      <c r="E10" s="87" t="s">
        <v>11</v>
      </c>
      <c r="F10" s="28" t="s">
        <v>174</v>
      </c>
      <c r="G10" s="30" t="s">
        <v>175</v>
      </c>
    </row>
    <row r="11" spans="1:7">
      <c r="A11" s="31" t="s">
        <v>176</v>
      </c>
      <c r="B11" s="88"/>
      <c r="C11" s="31" t="s">
        <v>177</v>
      </c>
      <c r="D11" s="32" t="s">
        <v>10</v>
      </c>
      <c r="E11" s="88"/>
      <c r="F11" s="31" t="s">
        <v>178</v>
      </c>
      <c r="G11" s="33" t="s">
        <v>178</v>
      </c>
    </row>
    <row r="12" spans="1:7">
      <c r="A12" s="34" t="s">
        <v>179</v>
      </c>
      <c r="B12" s="76" t="s">
        <v>180</v>
      </c>
      <c r="C12" s="77"/>
      <c r="D12" s="77"/>
      <c r="E12" s="77"/>
      <c r="F12" s="77"/>
      <c r="G12" s="77"/>
    </row>
    <row r="13" spans="1:7">
      <c r="A13" s="35">
        <v>5</v>
      </c>
      <c r="B13" s="36">
        <v>1</v>
      </c>
      <c r="C13" s="36" t="s">
        <v>181</v>
      </c>
      <c r="D13" s="36" t="s">
        <v>10</v>
      </c>
      <c r="E13" s="37">
        <v>20</v>
      </c>
      <c r="F13" s="38">
        <v>0</v>
      </c>
      <c r="G13" s="39">
        <f>ROUND(E13*F13,2)</f>
        <v>0</v>
      </c>
    </row>
    <row r="14" spans="1:7">
      <c r="A14" s="35">
        <v>6</v>
      </c>
      <c r="B14" s="36">
        <v>2</v>
      </c>
      <c r="C14" s="36" t="s">
        <v>182</v>
      </c>
      <c r="D14" s="36" t="s">
        <v>10</v>
      </c>
      <c r="E14" s="37">
        <v>20</v>
      </c>
      <c r="F14" s="38"/>
      <c r="G14" s="39">
        <f t="shared" ref="G14:G16" si="0">ROUND(E14*F14,2)</f>
        <v>0</v>
      </c>
    </row>
    <row r="15" spans="1:7">
      <c r="A15" s="35">
        <v>7</v>
      </c>
      <c r="B15" s="36">
        <v>3</v>
      </c>
      <c r="C15" s="36" t="s">
        <v>183</v>
      </c>
      <c r="D15" s="36" t="s">
        <v>10</v>
      </c>
      <c r="E15" s="37">
        <v>12</v>
      </c>
      <c r="F15" s="38">
        <v>0</v>
      </c>
      <c r="G15" s="39">
        <f>ROUND(E15*F15,2)</f>
        <v>0</v>
      </c>
    </row>
    <row r="16" spans="1:7">
      <c r="A16" s="35">
        <v>8</v>
      </c>
      <c r="B16" s="36">
        <v>4</v>
      </c>
      <c r="C16" s="36" t="s">
        <v>184</v>
      </c>
      <c r="D16" s="36" t="s">
        <v>10</v>
      </c>
      <c r="E16" s="37">
        <v>10</v>
      </c>
      <c r="F16" s="38"/>
      <c r="G16" s="39">
        <f t="shared" si="0"/>
        <v>0</v>
      </c>
    </row>
    <row r="17" spans="1:7">
      <c r="A17" s="40"/>
      <c r="B17" s="11"/>
      <c r="C17" s="78" t="s">
        <v>185</v>
      </c>
      <c r="D17" s="79"/>
      <c r="E17" s="80"/>
      <c r="F17" s="41"/>
      <c r="G17" s="42">
        <f>SUM(G13:G16)</f>
        <v>0</v>
      </c>
    </row>
    <row r="18" spans="1:7">
      <c r="A18" s="40"/>
      <c r="B18" s="40"/>
      <c r="C18" s="78" t="s">
        <v>186</v>
      </c>
      <c r="D18" s="79"/>
      <c r="E18" s="80"/>
      <c r="F18" s="41"/>
      <c r="G18" s="42">
        <f>G17</f>
        <v>0</v>
      </c>
    </row>
    <row r="19" spans="1:7">
      <c r="A19" s="43"/>
      <c r="B19" s="44"/>
      <c r="C19" s="81" t="s">
        <v>187</v>
      </c>
      <c r="D19" s="82"/>
      <c r="E19" s="83"/>
      <c r="F19" s="45">
        <v>0</v>
      </c>
      <c r="G19" s="39">
        <f>ROUND(G18*0.21,2)</f>
        <v>0</v>
      </c>
    </row>
    <row r="20" spans="1:7">
      <c r="A20" s="46"/>
      <c r="B20" s="46"/>
      <c r="C20" s="78" t="s">
        <v>188</v>
      </c>
      <c r="D20" s="79"/>
      <c r="E20" s="80"/>
      <c r="F20" s="41">
        <v>0</v>
      </c>
      <c r="G20" s="42">
        <f>G19+G18</f>
        <v>0</v>
      </c>
    </row>
    <row r="21" spans="1:7">
      <c r="C21" s="61"/>
      <c r="D21" s="61"/>
      <c r="E21" s="61"/>
      <c r="F21" s="61"/>
      <c r="G21" s="61"/>
    </row>
    <row r="22" spans="1:7">
      <c r="C22" s="61"/>
      <c r="D22" s="61"/>
      <c r="E22" s="61"/>
      <c r="F22" s="61"/>
      <c r="G22" s="61"/>
    </row>
    <row r="24" spans="1:7">
      <c r="C24" s="61" t="s">
        <v>28</v>
      </c>
      <c r="D24" s="61"/>
      <c r="E24" s="61"/>
      <c r="F24" s="61"/>
      <c r="G24" s="61"/>
    </row>
    <row r="25" spans="1:7">
      <c r="C25" s="61" t="s">
        <v>28</v>
      </c>
      <c r="D25" s="61"/>
      <c r="E25" s="61"/>
      <c r="F25" s="61"/>
      <c r="G25" s="61"/>
    </row>
    <row r="26" spans="1:7">
      <c r="C26" s="61" t="s">
        <v>28</v>
      </c>
      <c r="D26" s="61"/>
      <c r="E26" s="61"/>
      <c r="F26" s="61"/>
      <c r="G26" s="61"/>
    </row>
    <row r="27" spans="1:7">
      <c r="C27" s="61" t="s">
        <v>28</v>
      </c>
      <c r="D27" s="61"/>
      <c r="E27" s="61"/>
      <c r="F27" s="61"/>
      <c r="G27" s="61"/>
    </row>
    <row r="28" spans="1:7">
      <c r="C28" s="61" t="s">
        <v>28</v>
      </c>
      <c r="D28" s="61"/>
      <c r="E28" s="61"/>
      <c r="F28" s="61"/>
      <c r="G28" s="61"/>
    </row>
    <row r="29" spans="1:7">
      <c r="C29" s="61" t="s">
        <v>28</v>
      </c>
      <c r="D29" s="61"/>
      <c r="E29" s="61"/>
      <c r="F29" s="61"/>
      <c r="G29" s="61"/>
    </row>
    <row r="30" spans="1:7">
      <c r="C30" s="61" t="s">
        <v>28</v>
      </c>
      <c r="D30" s="61"/>
      <c r="E30" s="61"/>
      <c r="F30" s="61"/>
      <c r="G30" s="61"/>
    </row>
    <row r="31" spans="1:7">
      <c r="C31" s="61" t="s">
        <v>28</v>
      </c>
      <c r="D31" s="61"/>
      <c r="E31" s="61"/>
      <c r="F31" s="61"/>
      <c r="G31" s="61"/>
    </row>
    <row r="32" spans="1:7">
      <c r="C32" s="61" t="s">
        <v>28</v>
      </c>
      <c r="D32" s="61"/>
      <c r="E32" s="61"/>
      <c r="F32" s="61"/>
      <c r="G32" s="61"/>
    </row>
    <row r="33" spans="3:7">
      <c r="C33" s="61" t="s">
        <v>28</v>
      </c>
      <c r="D33" s="61"/>
      <c r="E33" s="61"/>
      <c r="F33" s="61"/>
      <c r="G33" s="61"/>
    </row>
  </sheetData>
  <sheetProtection algorithmName="SHA-512" hashValue="bgYe//gg93s7aBBCf94aYjhMICpYntscRXac4AvX7rqzUTTr7T0V6n5hMozZemAyUKHd2Ejwx2YnNvF6lQcFUA==" saltValue="YgokUUvoPbq5qJbAxrqMHQ==" spinCount="100000" sheet="1" objects="1" scenarios="1"/>
  <mergeCells count="25">
    <mergeCell ref="C27:G27"/>
    <mergeCell ref="C28:G28"/>
    <mergeCell ref="B12:G12"/>
    <mergeCell ref="C17:E17"/>
    <mergeCell ref="C18:E18"/>
    <mergeCell ref="C19:E19"/>
    <mergeCell ref="C20:E20"/>
    <mergeCell ref="C21:G21"/>
    <mergeCell ref="A1:G1"/>
    <mergeCell ref="C22:G22"/>
    <mergeCell ref="C24:G24"/>
    <mergeCell ref="C25:G25"/>
    <mergeCell ref="C26:G26"/>
    <mergeCell ref="A3:G4"/>
    <mergeCell ref="A5:G6"/>
    <mergeCell ref="A7:G8"/>
    <mergeCell ref="A9:B9"/>
    <mergeCell ref="D9:F9"/>
    <mergeCell ref="B10:B11"/>
    <mergeCell ref="E10:E11"/>
    <mergeCell ref="C29:G29"/>
    <mergeCell ref="C30:G30"/>
    <mergeCell ref="C31:G31"/>
    <mergeCell ref="C32:G32"/>
    <mergeCell ref="C33:G33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4AF4-74FE-47EF-85D4-8290C937A041}">
  <dimension ref="A1:I35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26.85546875" customWidth="1"/>
    <col min="4" max="4" width="5" customWidth="1"/>
    <col min="5" max="5" width="14.85546875" customWidth="1"/>
    <col min="6" max="6" width="12.7109375" customWidth="1"/>
    <col min="7" max="7" width="14.140625" customWidth="1"/>
  </cols>
  <sheetData>
    <row r="1" spans="1:9" ht="15.75">
      <c r="A1" s="49" t="s">
        <v>204</v>
      </c>
      <c r="B1" s="49"/>
      <c r="C1" s="49"/>
      <c r="D1" s="49"/>
      <c r="E1" s="49"/>
      <c r="F1" s="49"/>
      <c r="G1" s="49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1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29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41</v>
      </c>
      <c r="E9" s="60"/>
      <c r="F9" s="60"/>
      <c r="G9" s="20">
        <f>G21</f>
        <v>0</v>
      </c>
    </row>
    <row r="10" spans="1:9">
      <c r="A10" s="7" t="s">
        <v>3</v>
      </c>
      <c r="B10" s="7" t="s">
        <v>5</v>
      </c>
      <c r="C10" s="7" t="s">
        <v>7</v>
      </c>
      <c r="D10" s="7" t="s">
        <v>9</v>
      </c>
      <c r="E10" s="89" t="s">
        <v>11</v>
      </c>
      <c r="F10" s="89" t="s">
        <v>12</v>
      </c>
      <c r="G10" s="90"/>
    </row>
    <row r="11" spans="1:9">
      <c r="A11" s="7" t="s">
        <v>4</v>
      </c>
      <c r="B11" s="7" t="s">
        <v>6</v>
      </c>
      <c r="C11" s="7" t="s">
        <v>8</v>
      </c>
      <c r="D11" s="7" t="s">
        <v>10</v>
      </c>
      <c r="E11" s="90"/>
      <c r="F11" s="7" t="s">
        <v>13</v>
      </c>
      <c r="G11" s="7" t="s">
        <v>14</v>
      </c>
    </row>
    <row r="12" spans="1:9">
      <c r="A12" s="9"/>
      <c r="B12" s="9">
        <v>1</v>
      </c>
      <c r="C12" s="62" t="s">
        <v>30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60">
      <c r="A14" s="12">
        <v>1</v>
      </c>
      <c r="B14" s="13" t="s">
        <v>32</v>
      </c>
      <c r="C14" s="14" t="s">
        <v>31</v>
      </c>
      <c r="D14" s="13" t="s">
        <v>33</v>
      </c>
      <c r="E14" s="15">
        <v>4.3</v>
      </c>
      <c r="F14" s="18"/>
      <c r="G14" s="17">
        <f>ROUND(E14*F14,2)</f>
        <v>0</v>
      </c>
      <c r="H14" s="8"/>
      <c r="I14" s="8"/>
    </row>
    <row r="15" spans="1:9" ht="36">
      <c r="A15" s="12">
        <v>2</v>
      </c>
      <c r="B15" s="13" t="s">
        <v>35</v>
      </c>
      <c r="C15" s="14" t="s">
        <v>34</v>
      </c>
      <c r="D15" s="13" t="s">
        <v>33</v>
      </c>
      <c r="E15" s="15">
        <v>4.3</v>
      </c>
      <c r="F15" s="18"/>
      <c r="G15" s="17">
        <f>ROUND(E15*F15,2)</f>
        <v>0</v>
      </c>
      <c r="H15" s="8"/>
      <c r="I15" s="8"/>
    </row>
    <row r="16" spans="1:9">
      <c r="A16" s="12">
        <v>3</v>
      </c>
      <c r="B16" s="13">
        <v>88003001</v>
      </c>
      <c r="C16" s="14" t="s">
        <v>36</v>
      </c>
      <c r="D16" s="13" t="s">
        <v>10</v>
      </c>
      <c r="E16" s="15">
        <v>29</v>
      </c>
      <c r="F16" s="18"/>
      <c r="G16" s="17">
        <f>ROUND(E16*F16,2)</f>
        <v>0</v>
      </c>
      <c r="H16" s="8"/>
      <c r="I16" s="8"/>
    </row>
    <row r="17" spans="1:9">
      <c r="A17" s="12">
        <v>4</v>
      </c>
      <c r="B17" s="13">
        <v>88003002</v>
      </c>
      <c r="C17" s="14" t="s">
        <v>37</v>
      </c>
      <c r="D17" s="13" t="s">
        <v>10</v>
      </c>
      <c r="E17" s="15">
        <v>14</v>
      </c>
      <c r="F17" s="18"/>
      <c r="G17" s="17">
        <f t="shared" ref="G17" si="0">ROUND(E17*F17,2)</f>
        <v>0</v>
      </c>
      <c r="H17" s="8"/>
      <c r="I17" s="8"/>
    </row>
    <row r="18" spans="1:9">
      <c r="A18" s="12"/>
      <c r="B18" s="12"/>
      <c r="C18" s="64" t="s">
        <v>24</v>
      </c>
      <c r="D18" s="65"/>
      <c r="E18" s="65"/>
      <c r="F18" s="16"/>
      <c r="G18" s="17">
        <f>SUM(G14:G17)</f>
        <v>0</v>
      </c>
    </row>
    <row r="19" spans="1:9">
      <c r="A19" s="12"/>
      <c r="B19" s="12"/>
      <c r="C19" s="64" t="s">
        <v>38</v>
      </c>
      <c r="D19" s="65"/>
      <c r="E19" s="65"/>
      <c r="F19" s="16"/>
      <c r="G19" s="17">
        <f>G18</f>
        <v>0</v>
      </c>
    </row>
    <row r="20" spans="1:9">
      <c r="A20" s="12"/>
      <c r="B20" s="12"/>
      <c r="C20" s="66" t="s">
        <v>26</v>
      </c>
      <c r="D20" s="67"/>
      <c r="E20" s="67"/>
      <c r="F20" s="16"/>
      <c r="G20" s="17">
        <f>ROUND(G19*0.21,2)</f>
        <v>0</v>
      </c>
    </row>
    <row r="21" spans="1:9">
      <c r="A21" s="12"/>
      <c r="B21" s="12"/>
      <c r="C21" s="64" t="s">
        <v>39</v>
      </c>
      <c r="D21" s="65"/>
      <c r="E21" s="65"/>
      <c r="F21" s="16"/>
      <c r="G21" s="17">
        <f>G19+G20</f>
        <v>0</v>
      </c>
    </row>
    <row r="23" spans="1:9">
      <c r="B23" s="61"/>
      <c r="C23" s="61"/>
      <c r="D23" s="61"/>
      <c r="E23" s="61"/>
      <c r="F23" s="61"/>
      <c r="G23" s="61"/>
    </row>
    <row r="24" spans="1:9">
      <c r="B24" s="61"/>
      <c r="C24" s="61"/>
      <c r="D24" s="61"/>
      <c r="E24" s="61"/>
      <c r="F24" s="61"/>
      <c r="G24" s="61"/>
    </row>
    <row r="26" spans="1:9">
      <c r="B26" s="61" t="s">
        <v>28</v>
      </c>
      <c r="C26" s="61"/>
      <c r="D26" s="61"/>
      <c r="E26" s="61"/>
      <c r="F26" s="61"/>
      <c r="G26" s="61"/>
    </row>
    <row r="27" spans="1:9">
      <c r="B27" s="61" t="s">
        <v>28</v>
      </c>
      <c r="C27" s="61"/>
      <c r="D27" s="61"/>
      <c r="E27" s="61"/>
      <c r="F27" s="61"/>
      <c r="G27" s="61"/>
    </row>
    <row r="28" spans="1:9">
      <c r="B28" s="61" t="s">
        <v>28</v>
      </c>
      <c r="C28" s="61"/>
      <c r="D28" s="61"/>
      <c r="E28" s="61"/>
      <c r="F28" s="61"/>
      <c r="G28" s="61"/>
    </row>
    <row r="29" spans="1:9">
      <c r="B29" s="61" t="s">
        <v>28</v>
      </c>
      <c r="C29" s="61"/>
      <c r="D29" s="61"/>
      <c r="E29" s="61"/>
      <c r="F29" s="61"/>
      <c r="G29" s="61"/>
    </row>
    <row r="30" spans="1:9">
      <c r="B30" s="61" t="s">
        <v>28</v>
      </c>
      <c r="C30" s="61"/>
      <c r="D30" s="61"/>
      <c r="E30" s="61"/>
      <c r="F30" s="61"/>
      <c r="G30" s="61"/>
    </row>
    <row r="31" spans="1:9">
      <c r="B31" s="61" t="s">
        <v>28</v>
      </c>
      <c r="C31" s="61"/>
      <c r="D31" s="61"/>
      <c r="E31" s="61"/>
      <c r="F31" s="61"/>
      <c r="G31" s="61"/>
    </row>
    <row r="32" spans="1:9">
      <c r="B32" s="61" t="s">
        <v>28</v>
      </c>
      <c r="C32" s="61"/>
      <c r="D32" s="61"/>
      <c r="E32" s="61"/>
      <c r="F32" s="61"/>
      <c r="G32" s="61"/>
    </row>
    <row r="33" spans="2:7">
      <c r="B33" s="61" t="s">
        <v>28</v>
      </c>
      <c r="C33" s="61"/>
      <c r="D33" s="61"/>
      <c r="E33" s="61"/>
      <c r="F33" s="61"/>
      <c r="G33" s="61"/>
    </row>
    <row r="34" spans="2:7">
      <c r="B34" s="61" t="s">
        <v>28</v>
      </c>
      <c r="C34" s="61"/>
      <c r="D34" s="61"/>
      <c r="E34" s="61"/>
      <c r="F34" s="61"/>
      <c r="G34" s="61"/>
    </row>
    <row r="35" spans="2:7">
      <c r="B35" s="61" t="s">
        <v>28</v>
      </c>
      <c r="C35" s="61"/>
      <c r="D35" s="61"/>
      <c r="E35" s="61"/>
      <c r="F35" s="61"/>
      <c r="G35" s="61"/>
    </row>
  </sheetData>
  <sheetProtection algorithmName="SHA-512" hashValue="2590Ngye0YtcoVMEbDB420xYkHxyRdaDMcQ/Zh5R2K771mBH7LuMfzps1C7d3zZoinb4QoTaPgoPRGm4HGOvyw==" saltValue="q/Zn6WoHWMtuaVlGm3aP/Q==" spinCount="100000" sheet="1" objects="1" scenarios="1"/>
  <mergeCells count="26">
    <mergeCell ref="A1:G1"/>
    <mergeCell ref="C18:E18"/>
    <mergeCell ref="C19:E19"/>
    <mergeCell ref="C20:E20"/>
    <mergeCell ref="C2:F2"/>
    <mergeCell ref="A3:G4"/>
    <mergeCell ref="A5:G6"/>
    <mergeCell ref="A7:G8"/>
    <mergeCell ref="A9:B9"/>
    <mergeCell ref="C12:G13"/>
    <mergeCell ref="B35:G35"/>
    <mergeCell ref="D9:F9"/>
    <mergeCell ref="B29:G29"/>
    <mergeCell ref="B30:G30"/>
    <mergeCell ref="B31:G31"/>
    <mergeCell ref="B32:G32"/>
    <mergeCell ref="B33:G33"/>
    <mergeCell ref="B34:G34"/>
    <mergeCell ref="C21:E21"/>
    <mergeCell ref="B23:G23"/>
    <mergeCell ref="B24:G24"/>
    <mergeCell ref="B26:G26"/>
    <mergeCell ref="B27:G27"/>
    <mergeCell ref="B28:G28"/>
    <mergeCell ref="E10:E11"/>
    <mergeCell ref="F10:G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5A95-F1DC-4188-8CC7-9DA55D3C133F}">
  <dimension ref="A1:I39"/>
  <sheetViews>
    <sheetView view="pageLayout" zoomScaleNormal="100" workbookViewId="0">
      <selection activeCell="D14" sqref="D14"/>
    </sheetView>
  </sheetViews>
  <sheetFormatPr defaultRowHeight="15"/>
  <cols>
    <col min="1" max="1" width="4" customWidth="1"/>
    <col min="2" max="2" width="9.42578125" customWidth="1"/>
    <col min="3" max="3" width="34.140625" customWidth="1"/>
    <col min="4" max="4" width="6.28515625" style="24" customWidth="1"/>
    <col min="5" max="5" width="9" style="24" customWidth="1"/>
    <col min="6" max="6" width="12.28515625" customWidth="1"/>
    <col min="7" max="7" width="13.5703125" customWidth="1"/>
  </cols>
  <sheetData>
    <row r="1" spans="1:9" ht="15.75">
      <c r="A1" s="49" t="s">
        <v>189</v>
      </c>
      <c r="B1" s="49"/>
      <c r="C1" s="49"/>
      <c r="D1" s="49"/>
      <c r="E1" s="49"/>
      <c r="F1" s="49"/>
      <c r="G1" s="49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43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165</v>
      </c>
      <c r="E9" s="60"/>
      <c r="F9" s="60"/>
      <c r="G9" s="19">
        <f>G25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44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24">
      <c r="A14" s="12">
        <v>1</v>
      </c>
      <c r="B14" s="13" t="s">
        <v>45</v>
      </c>
      <c r="C14" s="14" t="s">
        <v>46</v>
      </c>
      <c r="D14" s="48" t="s">
        <v>47</v>
      </c>
      <c r="E14" s="47">
        <v>20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48</v>
      </c>
      <c r="C15" s="14" t="s">
        <v>49</v>
      </c>
      <c r="D15" s="48" t="s">
        <v>47</v>
      </c>
      <c r="E15" s="47">
        <v>20</v>
      </c>
      <c r="F15" s="18"/>
      <c r="G15" s="17">
        <f t="shared" ref="G15:G21" si="0">ROUND(E15*F15,2)</f>
        <v>0</v>
      </c>
      <c r="H15" s="8"/>
      <c r="I15" s="8"/>
    </row>
    <row r="16" spans="1:9">
      <c r="A16" s="12">
        <v>3</v>
      </c>
      <c r="B16" s="13">
        <v>10</v>
      </c>
      <c r="C16" s="14" t="s">
        <v>50</v>
      </c>
      <c r="D16" s="48" t="s">
        <v>51</v>
      </c>
      <c r="E16" s="47">
        <v>1.6</v>
      </c>
      <c r="F16" s="18"/>
      <c r="G16" s="17">
        <f t="shared" si="0"/>
        <v>0</v>
      </c>
      <c r="H16" s="8"/>
      <c r="I16" s="8"/>
    </row>
    <row r="17" spans="1:9" ht="48">
      <c r="A17" s="12">
        <v>4</v>
      </c>
      <c r="B17" s="13" t="s">
        <v>52</v>
      </c>
      <c r="C17" s="14" t="s">
        <v>53</v>
      </c>
      <c r="D17" s="48" t="s">
        <v>54</v>
      </c>
      <c r="E17" s="47">
        <v>150</v>
      </c>
      <c r="F17" s="18"/>
      <c r="G17" s="17">
        <f t="shared" si="0"/>
        <v>0</v>
      </c>
      <c r="H17" s="8"/>
      <c r="I17" s="8"/>
    </row>
    <row r="18" spans="1:9" ht="24">
      <c r="A18" s="12">
        <v>5</v>
      </c>
      <c r="B18" s="13" t="s">
        <v>55</v>
      </c>
      <c r="C18" s="14" t="s">
        <v>56</v>
      </c>
      <c r="D18" s="48" t="s">
        <v>47</v>
      </c>
      <c r="E18" s="47">
        <v>12.8</v>
      </c>
      <c r="F18" s="18"/>
      <c r="G18" s="17">
        <f t="shared" si="0"/>
        <v>0</v>
      </c>
      <c r="H18" s="8"/>
      <c r="I18" s="8"/>
    </row>
    <row r="19" spans="1:9">
      <c r="A19" s="12">
        <v>6</v>
      </c>
      <c r="B19" s="13">
        <v>10</v>
      </c>
      <c r="C19" s="14" t="s">
        <v>50</v>
      </c>
      <c r="D19" s="48" t="s">
        <v>51</v>
      </c>
      <c r="E19" s="47">
        <v>1.53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57</v>
      </c>
      <c r="C20" s="14" t="s">
        <v>58</v>
      </c>
      <c r="D20" s="48" t="s">
        <v>47</v>
      </c>
      <c r="E20" s="47">
        <v>2.5</v>
      </c>
      <c r="F20" s="18"/>
      <c r="G20" s="17">
        <f t="shared" si="0"/>
        <v>0</v>
      </c>
      <c r="H20" s="8"/>
      <c r="I20" s="8"/>
    </row>
    <row r="21" spans="1:9" ht="36">
      <c r="A21" s="12">
        <v>8</v>
      </c>
      <c r="B21" s="13" t="s">
        <v>59</v>
      </c>
      <c r="C21" s="14" t="s">
        <v>60</v>
      </c>
      <c r="D21" s="48" t="s">
        <v>61</v>
      </c>
      <c r="E21" s="47">
        <v>0.04</v>
      </c>
      <c r="F21" s="18"/>
      <c r="G21" s="17">
        <f t="shared" si="0"/>
        <v>0</v>
      </c>
      <c r="H21" s="8"/>
      <c r="I21" s="8"/>
    </row>
    <row r="22" spans="1:9">
      <c r="A22" s="12"/>
      <c r="B22" s="12"/>
      <c r="C22" s="64" t="s">
        <v>24</v>
      </c>
      <c r="D22" s="65"/>
      <c r="E22" s="65"/>
      <c r="F22" s="16"/>
      <c r="G22" s="17">
        <f>SUM(G14:G21)</f>
        <v>0</v>
      </c>
    </row>
    <row r="23" spans="1:9">
      <c r="A23" s="12"/>
      <c r="B23" s="12"/>
      <c r="C23" s="64" t="s">
        <v>25</v>
      </c>
      <c r="D23" s="65"/>
      <c r="E23" s="65"/>
      <c r="F23" s="16"/>
      <c r="G23" s="17">
        <f>G22</f>
        <v>0</v>
      </c>
    </row>
    <row r="24" spans="1:9">
      <c r="A24" s="12"/>
      <c r="B24" s="12"/>
      <c r="C24" s="66" t="s">
        <v>26</v>
      </c>
      <c r="D24" s="67"/>
      <c r="E24" s="67"/>
      <c r="F24" s="16"/>
      <c r="G24" s="17">
        <f>ROUND(G23*0.21,2)</f>
        <v>0</v>
      </c>
    </row>
    <row r="25" spans="1:9">
      <c r="A25" s="12"/>
      <c r="B25" s="12"/>
      <c r="C25" s="64" t="s">
        <v>27</v>
      </c>
      <c r="D25" s="65"/>
      <c r="E25" s="65"/>
      <c r="F25" s="16"/>
      <c r="G25" s="17">
        <f>G24+G23</f>
        <v>0</v>
      </c>
    </row>
    <row r="27" spans="1:9">
      <c r="B27" s="61"/>
      <c r="C27" s="61"/>
      <c r="D27" s="61"/>
      <c r="E27" s="61"/>
      <c r="F27" s="61"/>
      <c r="G27" s="61"/>
    </row>
    <row r="28" spans="1:9">
      <c r="B28" s="61"/>
      <c r="C28" s="61"/>
      <c r="D28" s="61"/>
      <c r="E28" s="61"/>
      <c r="F28" s="61"/>
      <c r="G28" s="61"/>
    </row>
    <row r="30" spans="1:9">
      <c r="B30" s="61" t="s">
        <v>28</v>
      </c>
      <c r="C30" s="61"/>
      <c r="D30" s="61"/>
      <c r="E30" s="61"/>
      <c r="F30" s="61"/>
      <c r="G30" s="61"/>
    </row>
    <row r="31" spans="1:9">
      <c r="B31" s="61" t="s">
        <v>28</v>
      </c>
      <c r="C31" s="61"/>
      <c r="D31" s="61"/>
      <c r="E31" s="61"/>
      <c r="F31" s="61"/>
      <c r="G31" s="61"/>
    </row>
    <row r="32" spans="1:9">
      <c r="B32" s="61" t="s">
        <v>28</v>
      </c>
      <c r="C32" s="61"/>
      <c r="D32" s="61"/>
      <c r="E32" s="61"/>
      <c r="F32" s="61"/>
      <c r="G32" s="61"/>
    </row>
    <row r="33" spans="2:7">
      <c r="B33" s="61" t="s">
        <v>28</v>
      </c>
      <c r="C33" s="61"/>
      <c r="D33" s="61"/>
      <c r="E33" s="61"/>
      <c r="F33" s="61"/>
      <c r="G33" s="61"/>
    </row>
    <row r="34" spans="2:7">
      <c r="B34" s="61" t="s">
        <v>28</v>
      </c>
      <c r="C34" s="61"/>
      <c r="D34" s="61"/>
      <c r="E34" s="61"/>
      <c r="F34" s="61"/>
      <c r="G34" s="61"/>
    </row>
    <row r="35" spans="2:7">
      <c r="B35" s="61" t="s">
        <v>28</v>
      </c>
      <c r="C35" s="61"/>
      <c r="D35" s="61"/>
      <c r="E35" s="61"/>
      <c r="F35" s="61"/>
      <c r="G35" s="61"/>
    </row>
    <row r="36" spans="2:7">
      <c r="B36" s="61" t="s">
        <v>28</v>
      </c>
      <c r="C36" s="61"/>
      <c r="D36" s="61"/>
      <c r="E36" s="61"/>
      <c r="F36" s="61"/>
      <c r="G36" s="61"/>
    </row>
    <row r="37" spans="2:7">
      <c r="B37" s="61" t="s">
        <v>28</v>
      </c>
      <c r="C37" s="61"/>
      <c r="D37" s="61"/>
      <c r="E37" s="61"/>
      <c r="F37" s="61"/>
      <c r="G37" s="61"/>
    </row>
    <row r="38" spans="2:7">
      <c r="B38" s="61" t="s">
        <v>28</v>
      </c>
      <c r="C38" s="61"/>
      <c r="D38" s="61"/>
      <c r="E38" s="61"/>
      <c r="F38" s="61"/>
      <c r="G38" s="61"/>
    </row>
    <row r="39" spans="2:7">
      <c r="B39" s="61" t="s">
        <v>28</v>
      </c>
      <c r="C39" s="61"/>
      <c r="D39" s="61"/>
      <c r="E39" s="61"/>
      <c r="F39" s="61"/>
      <c r="G39" s="61"/>
    </row>
  </sheetData>
  <sheetProtection algorithmName="SHA-512" hashValue="kpDyqsOPHvZUWxoSnnkjsBYZcBVunQHHanr/e1fUDtcr0OhzYLBuWG+mPLAZDI1NeCOp+GahpWd6Nhl5PS3fJA==" saltValue="keg499HYJU227ItA59zVwA==" spinCount="100000" sheet="1" objects="1" scenarios="1"/>
  <mergeCells count="26">
    <mergeCell ref="C12:G13"/>
    <mergeCell ref="C22:E22"/>
    <mergeCell ref="C23:E23"/>
    <mergeCell ref="C24:E24"/>
    <mergeCell ref="C25:E25"/>
    <mergeCell ref="A9:B9"/>
    <mergeCell ref="E10:E11"/>
    <mergeCell ref="F10:G10"/>
    <mergeCell ref="D9:F9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7:G27"/>
    <mergeCell ref="A1:G1"/>
    <mergeCell ref="C2:F2"/>
    <mergeCell ref="A3:G4"/>
    <mergeCell ref="A5:G6"/>
    <mergeCell ref="A7:G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06BD-617A-4F9F-BADF-BFB040F5FBB1}">
  <dimension ref="A1:I33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30.85546875" customWidth="1"/>
    <col min="4" max="4" width="6.5703125" customWidth="1"/>
    <col min="5" max="5" width="10.42578125" customWidth="1"/>
    <col min="6" max="6" width="12.140625" customWidth="1"/>
    <col min="7" max="7" width="13.85546875" customWidth="1"/>
  </cols>
  <sheetData>
    <row r="1" spans="1:9" ht="15.75">
      <c r="A1" s="49" t="s">
        <v>190</v>
      </c>
      <c r="B1" s="49"/>
      <c r="C1" s="49"/>
      <c r="D1" s="49"/>
      <c r="E1" s="49"/>
      <c r="F1" s="49"/>
      <c r="G1" s="49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62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169</v>
      </c>
      <c r="E9" s="60"/>
      <c r="F9" s="60"/>
      <c r="G9" s="19">
        <f>G21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63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36">
      <c r="A14" s="12">
        <v>1</v>
      </c>
      <c r="B14" s="13" t="s">
        <v>64</v>
      </c>
      <c r="C14" s="14" t="s">
        <v>65</v>
      </c>
      <c r="D14" s="13" t="s">
        <v>66</v>
      </c>
      <c r="E14" s="15">
        <v>83</v>
      </c>
      <c r="F14" s="18"/>
      <c r="G14" s="17">
        <f>ROUND(E14*F14,2)</f>
        <v>0</v>
      </c>
      <c r="H14" s="8"/>
      <c r="I14" s="8"/>
    </row>
    <row r="15" spans="1:9" ht="24">
      <c r="A15" s="12">
        <v>2</v>
      </c>
      <c r="B15" s="13" t="s">
        <v>67</v>
      </c>
      <c r="C15" s="14" t="s">
        <v>68</v>
      </c>
      <c r="D15" s="13" t="s">
        <v>20</v>
      </c>
      <c r="E15" s="15">
        <v>3200</v>
      </c>
      <c r="F15" s="18"/>
      <c r="G15" s="17">
        <f t="shared" ref="G15:G17" si="0">ROUND(E15*F15,2)</f>
        <v>0</v>
      </c>
      <c r="H15" s="8"/>
      <c r="I15" s="8"/>
    </row>
    <row r="16" spans="1:9">
      <c r="A16" s="12">
        <v>3</v>
      </c>
      <c r="B16" s="13">
        <v>88004001</v>
      </c>
      <c r="C16" s="14" t="s">
        <v>69</v>
      </c>
      <c r="D16" s="13" t="s">
        <v>10</v>
      </c>
      <c r="E16" s="15">
        <v>3200</v>
      </c>
      <c r="F16" s="18"/>
      <c r="G16" s="17">
        <f t="shared" si="0"/>
        <v>0</v>
      </c>
      <c r="H16" s="8"/>
      <c r="I16" s="8"/>
    </row>
    <row r="17" spans="1:9" ht="24">
      <c r="A17" s="12">
        <v>4</v>
      </c>
      <c r="B17" s="13" t="s">
        <v>70</v>
      </c>
      <c r="C17" s="14" t="s">
        <v>71</v>
      </c>
      <c r="D17" s="13" t="s">
        <v>72</v>
      </c>
      <c r="E17" s="15">
        <v>9.1700000000000004E-2</v>
      </c>
      <c r="F17" s="18"/>
      <c r="G17" s="17">
        <f t="shared" si="0"/>
        <v>0</v>
      </c>
      <c r="H17" s="8"/>
      <c r="I17" s="8"/>
    </row>
    <row r="18" spans="1:9">
      <c r="A18" s="12"/>
      <c r="B18" s="12"/>
      <c r="C18" s="64" t="s">
        <v>24</v>
      </c>
      <c r="D18" s="65"/>
      <c r="E18" s="65"/>
      <c r="F18" s="16"/>
      <c r="G18" s="17">
        <f>SUM(G14:G17)</f>
        <v>0</v>
      </c>
    </row>
    <row r="19" spans="1:9">
      <c r="A19" s="12"/>
      <c r="B19" s="12"/>
      <c r="C19" s="64" t="s">
        <v>73</v>
      </c>
      <c r="D19" s="65"/>
      <c r="E19" s="65"/>
      <c r="F19" s="16"/>
      <c r="G19" s="17">
        <f>G18</f>
        <v>0</v>
      </c>
    </row>
    <row r="20" spans="1:9">
      <c r="A20" s="12"/>
      <c r="B20" s="12"/>
      <c r="C20" s="66" t="s">
        <v>26</v>
      </c>
      <c r="D20" s="67"/>
      <c r="E20" s="67"/>
      <c r="F20" s="16"/>
      <c r="G20" s="17">
        <f>ROUND(G19*0.21,2)</f>
        <v>0</v>
      </c>
    </row>
    <row r="21" spans="1:9">
      <c r="A21" s="12"/>
      <c r="B21" s="12"/>
      <c r="C21" s="64" t="s">
        <v>74</v>
      </c>
      <c r="D21" s="65"/>
      <c r="E21" s="65"/>
      <c r="F21" s="16"/>
      <c r="G21" s="17">
        <f>G20+G19</f>
        <v>0</v>
      </c>
    </row>
    <row r="23" spans="1:9">
      <c r="B23" s="61"/>
      <c r="C23" s="61"/>
      <c r="D23" s="61"/>
      <c r="E23" s="61"/>
      <c r="F23" s="61"/>
      <c r="G23" s="61"/>
    </row>
    <row r="24" spans="1:9">
      <c r="B24" s="61"/>
      <c r="C24" s="61"/>
      <c r="D24" s="61"/>
      <c r="E24" s="61"/>
      <c r="F24" s="61"/>
      <c r="G24" s="61"/>
    </row>
    <row r="26" spans="1:9">
      <c r="B26" s="61" t="s">
        <v>28</v>
      </c>
      <c r="C26" s="61"/>
      <c r="D26" s="61"/>
      <c r="E26" s="61"/>
      <c r="F26" s="61"/>
      <c r="G26" s="61"/>
    </row>
    <row r="27" spans="1:9">
      <c r="B27" s="61" t="s">
        <v>28</v>
      </c>
      <c r="C27" s="61"/>
      <c r="D27" s="61"/>
      <c r="E27" s="61"/>
      <c r="F27" s="61"/>
      <c r="G27" s="61"/>
    </row>
    <row r="28" spans="1:9">
      <c r="B28" s="61" t="s">
        <v>28</v>
      </c>
      <c r="C28" s="61"/>
      <c r="D28" s="61"/>
      <c r="E28" s="61"/>
      <c r="F28" s="61"/>
      <c r="G28" s="61"/>
    </row>
    <row r="29" spans="1:9">
      <c r="B29" s="61" t="s">
        <v>28</v>
      </c>
      <c r="C29" s="61"/>
      <c r="D29" s="61"/>
      <c r="E29" s="61"/>
      <c r="F29" s="61"/>
      <c r="G29" s="61"/>
    </row>
    <row r="30" spans="1:9">
      <c r="B30" s="61" t="s">
        <v>28</v>
      </c>
      <c r="C30" s="61"/>
      <c r="D30" s="61"/>
      <c r="E30" s="61"/>
      <c r="F30" s="61"/>
      <c r="G30" s="61"/>
    </row>
    <row r="31" spans="1:9">
      <c r="B31" s="61" t="s">
        <v>28</v>
      </c>
      <c r="C31" s="61"/>
      <c r="D31" s="61"/>
      <c r="E31" s="61"/>
      <c r="F31" s="61"/>
      <c r="G31" s="61"/>
    </row>
    <row r="32" spans="1:9">
      <c r="B32" s="61" t="s">
        <v>28</v>
      </c>
      <c r="C32" s="61"/>
      <c r="D32" s="61"/>
      <c r="E32" s="61"/>
      <c r="F32" s="61"/>
      <c r="G32" s="61"/>
    </row>
    <row r="33" spans="2:7">
      <c r="B33" s="61" t="s">
        <v>28</v>
      </c>
      <c r="C33" s="61"/>
      <c r="D33" s="61"/>
      <c r="E33" s="61"/>
      <c r="F33" s="61"/>
      <c r="G33" s="61"/>
    </row>
  </sheetData>
  <sheetProtection algorithmName="SHA-512" hashValue="CotgIBkcR8lPVTqMMZKjJg65rZhvMxnmFW+hTX8JJkUxFcaU/UaJDe0eHl35ugDTMwSJW48jmfsf36mQbKQEdw==" saltValue="yhCU2qXp3+R2C2V2aLZfhQ==" spinCount="100000" sheet="1" objects="1" scenarios="1"/>
  <mergeCells count="23">
    <mergeCell ref="B32:G32"/>
    <mergeCell ref="B33:G33"/>
    <mergeCell ref="B26:G26"/>
    <mergeCell ref="B27:G27"/>
    <mergeCell ref="B28:G28"/>
    <mergeCell ref="B29:G29"/>
    <mergeCell ref="B30:G30"/>
    <mergeCell ref="B31:G31"/>
    <mergeCell ref="A5:G6"/>
    <mergeCell ref="A3:G4"/>
    <mergeCell ref="A1:G1"/>
    <mergeCell ref="B24:G24"/>
    <mergeCell ref="A7:G8"/>
    <mergeCell ref="A9:B9"/>
    <mergeCell ref="E10:E11"/>
    <mergeCell ref="F10:G10"/>
    <mergeCell ref="C12:G13"/>
    <mergeCell ref="D9:F9"/>
    <mergeCell ref="C18:E18"/>
    <mergeCell ref="C19:E19"/>
    <mergeCell ref="C20:E20"/>
    <mergeCell ref="C21:E21"/>
    <mergeCell ref="B23:G2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1F7F-4FE2-46A4-8DEF-9A0B31414C12}">
  <dimension ref="A1:I51"/>
  <sheetViews>
    <sheetView view="pageLayout" zoomScaleNormal="100" workbookViewId="0">
      <selection activeCell="E14" sqref="E14"/>
    </sheetView>
  </sheetViews>
  <sheetFormatPr defaultRowHeight="15"/>
  <cols>
    <col min="1" max="1" width="4" customWidth="1"/>
    <col min="2" max="2" width="9.7109375" customWidth="1"/>
    <col min="3" max="3" width="29.85546875" customWidth="1"/>
    <col min="4" max="4" width="7.140625" customWidth="1"/>
    <col min="5" max="5" width="10.140625" customWidth="1"/>
    <col min="6" max="6" width="12" customWidth="1"/>
    <col min="7" max="7" width="15.7109375" customWidth="1"/>
  </cols>
  <sheetData>
    <row r="1" spans="1:9" ht="15.75">
      <c r="A1" s="49" t="s">
        <v>191</v>
      </c>
      <c r="B1" s="49"/>
      <c r="C1" s="49"/>
      <c r="D1" s="49"/>
      <c r="E1" s="49"/>
      <c r="F1" s="49"/>
      <c r="G1" s="49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75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168</v>
      </c>
      <c r="E9" s="60"/>
      <c r="F9" s="60"/>
      <c r="G9" s="19">
        <f>G38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15">
        <v>1.7100000000000001E-2</v>
      </c>
      <c r="F14" s="18"/>
      <c r="G14" s="17">
        <f>ROUND(E14*F14,2)</f>
        <v>0</v>
      </c>
      <c r="H14" s="8"/>
      <c r="I14" s="8"/>
    </row>
    <row r="15" spans="1:9" ht="72">
      <c r="A15" s="12">
        <v>2</v>
      </c>
      <c r="B15" s="13" t="s">
        <v>80</v>
      </c>
      <c r="C15" s="14" t="s">
        <v>81</v>
      </c>
      <c r="D15" s="13" t="s">
        <v>61</v>
      </c>
      <c r="E15" s="15">
        <v>0.13220000000000001</v>
      </c>
      <c r="F15" s="18"/>
      <c r="G15" s="17">
        <f t="shared" ref="G15:G27" si="0">ROUND(E15*F15,2)</f>
        <v>0</v>
      </c>
      <c r="H15" s="8"/>
      <c r="I15" s="8"/>
    </row>
    <row r="16" spans="1:9" ht="36">
      <c r="A16" s="12">
        <v>3</v>
      </c>
      <c r="B16" s="13" t="s">
        <v>82</v>
      </c>
      <c r="C16" s="14" t="s">
        <v>83</v>
      </c>
      <c r="D16" s="13" t="s">
        <v>84</v>
      </c>
      <c r="E16" s="15">
        <v>0.55100000000000005</v>
      </c>
      <c r="F16" s="18"/>
      <c r="G16" s="17">
        <f t="shared" si="0"/>
        <v>0</v>
      </c>
      <c r="H16" s="8"/>
      <c r="I16" s="8"/>
    </row>
    <row r="17" spans="1:9" ht="36">
      <c r="A17" s="12">
        <v>4</v>
      </c>
      <c r="B17" s="13" t="s">
        <v>85</v>
      </c>
      <c r="C17" s="14" t="s">
        <v>86</v>
      </c>
      <c r="D17" s="13" t="s">
        <v>84</v>
      </c>
      <c r="E17" s="15">
        <v>0.55100000000000005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87</v>
      </c>
      <c r="C18" s="14" t="s">
        <v>88</v>
      </c>
      <c r="D18" s="13" t="s">
        <v>84</v>
      </c>
      <c r="E18" s="15">
        <v>0.58699999999999997</v>
      </c>
      <c r="F18" s="18"/>
      <c r="G18" s="17">
        <f t="shared" si="0"/>
        <v>0</v>
      </c>
      <c r="H18" s="8"/>
      <c r="I18" s="8"/>
    </row>
    <row r="19" spans="1:9">
      <c r="A19" s="12">
        <v>6</v>
      </c>
      <c r="B19" s="13" t="s">
        <v>89</v>
      </c>
      <c r="C19" s="14" t="s">
        <v>90</v>
      </c>
      <c r="D19" s="13" t="s">
        <v>47</v>
      </c>
      <c r="E19" s="15">
        <v>3.048</v>
      </c>
      <c r="F19" s="18"/>
      <c r="G19" s="17">
        <f t="shared" si="0"/>
        <v>0</v>
      </c>
      <c r="H19" s="8"/>
      <c r="I19" s="8"/>
    </row>
    <row r="20" spans="1:9">
      <c r="A20" s="12">
        <v>7</v>
      </c>
      <c r="B20" s="13">
        <v>88010001</v>
      </c>
      <c r="C20" s="14" t="s">
        <v>91</v>
      </c>
      <c r="D20" s="13" t="s">
        <v>66</v>
      </c>
      <c r="E20" s="15">
        <v>17</v>
      </c>
      <c r="F20" s="18"/>
      <c r="G20" s="17">
        <f t="shared" si="0"/>
        <v>0</v>
      </c>
      <c r="H20" s="8"/>
      <c r="I20" s="8"/>
    </row>
    <row r="21" spans="1:9" ht="36">
      <c r="A21" s="12">
        <v>8</v>
      </c>
      <c r="B21" s="13" t="s">
        <v>92</v>
      </c>
      <c r="C21" s="14" t="s">
        <v>93</v>
      </c>
      <c r="D21" s="13" t="s">
        <v>66</v>
      </c>
      <c r="E21" s="15">
        <v>3.6</v>
      </c>
      <c r="F21" s="18"/>
      <c r="G21" s="17">
        <f t="shared" si="0"/>
        <v>0</v>
      </c>
      <c r="H21" s="8"/>
      <c r="I21" s="8"/>
    </row>
    <row r="22" spans="1:9" ht="36">
      <c r="A22" s="12">
        <v>9</v>
      </c>
      <c r="B22" s="13" t="s">
        <v>94</v>
      </c>
      <c r="C22" s="14" t="s">
        <v>95</v>
      </c>
      <c r="D22" s="13" t="s">
        <v>72</v>
      </c>
      <c r="E22" s="15">
        <v>0.39</v>
      </c>
      <c r="F22" s="18"/>
      <c r="G22" s="17">
        <f t="shared" si="0"/>
        <v>0</v>
      </c>
      <c r="H22" s="8"/>
      <c r="I22" s="8"/>
    </row>
    <row r="23" spans="1:9">
      <c r="A23" s="12">
        <v>10</v>
      </c>
      <c r="B23" s="13">
        <v>255</v>
      </c>
      <c r="C23" s="14" t="s">
        <v>96</v>
      </c>
      <c r="D23" s="13" t="s">
        <v>47</v>
      </c>
      <c r="E23" s="15">
        <v>1.7549999999999999</v>
      </c>
      <c r="F23" s="18"/>
      <c r="G23" s="17">
        <f t="shared" si="0"/>
        <v>0</v>
      </c>
      <c r="H23" s="8"/>
      <c r="I23" s="8"/>
    </row>
    <row r="24" spans="1:9" ht="48">
      <c r="A24" s="12">
        <v>11</v>
      </c>
      <c r="B24" s="13" t="s">
        <v>97</v>
      </c>
      <c r="C24" s="14" t="s">
        <v>98</v>
      </c>
      <c r="D24" s="13" t="s">
        <v>84</v>
      </c>
      <c r="E24" s="15">
        <v>4.1500000000000004</v>
      </c>
      <c r="F24" s="18"/>
      <c r="G24" s="17">
        <f t="shared" si="0"/>
        <v>0</v>
      </c>
      <c r="H24" s="8"/>
      <c r="I24" s="8"/>
    </row>
    <row r="25" spans="1:9" ht="36">
      <c r="A25" s="12">
        <v>12</v>
      </c>
      <c r="B25" s="13" t="s">
        <v>99</v>
      </c>
      <c r="C25" s="14" t="s">
        <v>100</v>
      </c>
      <c r="D25" s="13" t="s">
        <v>84</v>
      </c>
      <c r="E25" s="15">
        <v>-4.1500000000000004</v>
      </c>
      <c r="F25" s="18"/>
      <c r="G25" s="17">
        <f t="shared" si="0"/>
        <v>0</v>
      </c>
      <c r="H25" s="8"/>
      <c r="I25" s="8"/>
    </row>
    <row r="26" spans="1:9" ht="36">
      <c r="A26" s="12">
        <v>13</v>
      </c>
      <c r="B26" s="13" t="s">
        <v>101</v>
      </c>
      <c r="C26" s="14" t="s">
        <v>102</v>
      </c>
      <c r="D26" s="13" t="s">
        <v>84</v>
      </c>
      <c r="E26" s="15">
        <v>4.1500000000000004</v>
      </c>
      <c r="F26" s="18"/>
      <c r="G26" s="17">
        <f t="shared" si="0"/>
        <v>0</v>
      </c>
      <c r="H26" s="8"/>
      <c r="I26" s="8"/>
    </row>
    <row r="27" spans="1:9" ht="24">
      <c r="A27" s="12">
        <v>14</v>
      </c>
      <c r="B27" s="13" t="s">
        <v>70</v>
      </c>
      <c r="C27" s="14" t="s">
        <v>71</v>
      </c>
      <c r="D27" s="13" t="s">
        <v>72</v>
      </c>
      <c r="E27" s="15">
        <v>0.12559999999999999</v>
      </c>
      <c r="F27" s="18"/>
      <c r="G27" s="17">
        <f t="shared" si="0"/>
        <v>0</v>
      </c>
      <c r="H27" s="8"/>
      <c r="I27" s="8"/>
    </row>
    <row r="28" spans="1:9">
      <c r="A28" s="12"/>
      <c r="B28" s="12"/>
      <c r="C28" s="64" t="s">
        <v>24</v>
      </c>
      <c r="D28" s="65"/>
      <c r="E28" s="65"/>
      <c r="F28" s="16"/>
      <c r="G28" s="17">
        <f>SUM(G14:G27)</f>
        <v>0</v>
      </c>
    </row>
    <row r="29" spans="1:9">
      <c r="A29" s="9"/>
      <c r="B29" s="9">
        <v>2</v>
      </c>
      <c r="C29" s="62" t="s">
        <v>103</v>
      </c>
      <c r="D29" s="63"/>
      <c r="E29" s="63"/>
      <c r="F29" s="63"/>
      <c r="G29" s="63"/>
    </row>
    <row r="30" spans="1:9">
      <c r="A30" s="11"/>
      <c r="B30" s="11"/>
      <c r="C30" s="63"/>
      <c r="D30" s="63"/>
      <c r="E30" s="63"/>
      <c r="F30" s="63"/>
      <c r="G30" s="63"/>
    </row>
    <row r="31" spans="1:9">
      <c r="A31" s="12">
        <v>1</v>
      </c>
      <c r="B31" s="13" t="s">
        <v>104</v>
      </c>
      <c r="C31" s="14" t="s">
        <v>105</v>
      </c>
      <c r="D31" s="13" t="s">
        <v>47</v>
      </c>
      <c r="E31" s="15">
        <v>85.6</v>
      </c>
      <c r="F31" s="18"/>
      <c r="G31" s="17">
        <f t="shared" ref="G31:G34" si="1">ROUND(E31*F31,2)</f>
        <v>0</v>
      </c>
      <c r="H31" s="8"/>
      <c r="I31" s="8"/>
    </row>
    <row r="32" spans="1:9" ht="24">
      <c r="A32" s="12">
        <v>2</v>
      </c>
      <c r="B32" s="13" t="s">
        <v>106</v>
      </c>
      <c r="C32" s="14" t="s">
        <v>107</v>
      </c>
      <c r="D32" s="13" t="s">
        <v>47</v>
      </c>
      <c r="E32" s="15">
        <v>85.6</v>
      </c>
      <c r="F32" s="18"/>
      <c r="G32" s="17">
        <f t="shared" si="1"/>
        <v>0</v>
      </c>
      <c r="H32" s="8"/>
      <c r="I32" s="8"/>
    </row>
    <row r="33" spans="1:9">
      <c r="A33" s="12">
        <v>3</v>
      </c>
      <c r="B33" s="13" t="s">
        <v>108</v>
      </c>
      <c r="C33" s="14" t="s">
        <v>109</v>
      </c>
      <c r="D33" s="13" t="s">
        <v>84</v>
      </c>
      <c r="E33" s="15">
        <v>3.1</v>
      </c>
      <c r="F33" s="18"/>
      <c r="G33" s="17">
        <f t="shared" si="1"/>
        <v>0</v>
      </c>
      <c r="H33" s="8"/>
      <c r="I33" s="8"/>
    </row>
    <row r="34" spans="1:9" ht="60">
      <c r="A34" s="12">
        <v>4</v>
      </c>
      <c r="B34" s="13" t="s">
        <v>110</v>
      </c>
      <c r="C34" s="14" t="s">
        <v>111</v>
      </c>
      <c r="D34" s="13" t="s">
        <v>79</v>
      </c>
      <c r="E34" s="15">
        <v>5.5E-2</v>
      </c>
      <c r="F34" s="18"/>
      <c r="G34" s="17">
        <f t="shared" si="1"/>
        <v>0</v>
      </c>
      <c r="H34" s="8"/>
      <c r="I34" s="8"/>
    </row>
    <row r="35" spans="1:9">
      <c r="A35" s="12"/>
      <c r="B35" s="12"/>
      <c r="C35" s="64" t="s">
        <v>112</v>
      </c>
      <c r="D35" s="65"/>
      <c r="E35" s="65"/>
      <c r="F35" s="16"/>
      <c r="G35" s="17">
        <f>SUM(G31:G34)</f>
        <v>0</v>
      </c>
    </row>
    <row r="36" spans="1:9">
      <c r="A36" s="12"/>
      <c r="B36" s="12"/>
      <c r="C36" s="64" t="s">
        <v>113</v>
      </c>
      <c r="D36" s="65"/>
      <c r="E36" s="65"/>
      <c r="F36" s="16"/>
      <c r="G36" s="17">
        <f>G35+G28</f>
        <v>0</v>
      </c>
    </row>
    <row r="37" spans="1:9">
      <c r="A37" s="12"/>
      <c r="B37" s="12"/>
      <c r="C37" s="66" t="s">
        <v>26</v>
      </c>
      <c r="D37" s="67"/>
      <c r="E37" s="67"/>
      <c r="F37" s="16"/>
      <c r="G37" s="17">
        <f>ROUND(G36*0.21,2)</f>
        <v>0</v>
      </c>
    </row>
    <row r="38" spans="1:9">
      <c r="A38" s="12"/>
      <c r="B38" s="12"/>
      <c r="C38" s="64" t="s">
        <v>114</v>
      </c>
      <c r="D38" s="65"/>
      <c r="E38" s="65"/>
      <c r="F38" s="16"/>
      <c r="G38" s="17">
        <f>G37+G36</f>
        <v>0</v>
      </c>
    </row>
    <row r="40" spans="1:9">
      <c r="B40" s="61"/>
      <c r="C40" s="61"/>
      <c r="D40" s="61"/>
      <c r="E40" s="61"/>
      <c r="F40" s="61"/>
      <c r="G40" s="61"/>
    </row>
    <row r="41" spans="1:9">
      <c r="B41" s="61"/>
      <c r="C41" s="61"/>
      <c r="D41" s="61"/>
      <c r="E41" s="61"/>
      <c r="F41" s="61"/>
      <c r="G41" s="61"/>
    </row>
    <row r="43" spans="1:9">
      <c r="B43" s="61" t="s">
        <v>28</v>
      </c>
      <c r="C43" s="61"/>
      <c r="D43" s="61"/>
      <c r="E43" s="61"/>
      <c r="F43" s="61"/>
      <c r="G43" s="61"/>
    </row>
    <row r="44" spans="1:9">
      <c r="B44" s="61" t="s">
        <v>28</v>
      </c>
      <c r="C44" s="61"/>
      <c r="D44" s="61"/>
      <c r="E44" s="61"/>
      <c r="F44" s="61"/>
      <c r="G44" s="61"/>
    </row>
    <row r="45" spans="1:9">
      <c r="B45" s="61" t="s">
        <v>28</v>
      </c>
      <c r="C45" s="61"/>
      <c r="D45" s="61"/>
      <c r="E45" s="61"/>
      <c r="F45" s="61"/>
      <c r="G45" s="61"/>
    </row>
    <row r="46" spans="1:9">
      <c r="B46" s="61" t="s">
        <v>28</v>
      </c>
      <c r="C46" s="61"/>
      <c r="D46" s="61"/>
      <c r="E46" s="61"/>
      <c r="F46" s="61"/>
      <c r="G46" s="61"/>
    </row>
    <row r="47" spans="1:9">
      <c r="B47" s="61" t="s">
        <v>28</v>
      </c>
      <c r="C47" s="61"/>
      <c r="D47" s="61"/>
      <c r="E47" s="61"/>
      <c r="F47" s="61"/>
      <c r="G47" s="61"/>
    </row>
    <row r="48" spans="1:9">
      <c r="B48" s="61" t="s">
        <v>28</v>
      </c>
      <c r="C48" s="61"/>
      <c r="D48" s="61"/>
      <c r="E48" s="61"/>
      <c r="F48" s="61"/>
      <c r="G48" s="61"/>
    </row>
    <row r="49" spans="2:7">
      <c r="B49" s="61" t="s">
        <v>28</v>
      </c>
      <c r="C49" s="61"/>
      <c r="D49" s="61"/>
      <c r="E49" s="61"/>
      <c r="F49" s="61"/>
      <c r="G49" s="61"/>
    </row>
    <row r="50" spans="2:7">
      <c r="B50" s="61" t="s">
        <v>28</v>
      </c>
      <c r="C50" s="61"/>
      <c r="D50" s="61"/>
      <c r="E50" s="61"/>
      <c r="F50" s="61"/>
      <c r="G50" s="61"/>
    </row>
    <row r="51" spans="2:7">
      <c r="B51" s="61" t="s">
        <v>28</v>
      </c>
      <c r="C51" s="61"/>
      <c r="D51" s="61"/>
      <c r="E51" s="61"/>
      <c r="F51" s="61"/>
      <c r="G51" s="61"/>
    </row>
  </sheetData>
  <sheetProtection algorithmName="SHA-512" hashValue="OMW5vdm7b/iQchy9w9S8V6RAU5B18bxDaL+0sJKG0/k0p2p94R43Nx5lTwWGFtbjA+LzhYsO6iNw4uPEbt2RNw==" saltValue="mAJP8tw3DPm+7ydvvNv9QQ==" spinCount="100000" sheet="1" objects="1" scenarios="1"/>
  <mergeCells count="27">
    <mergeCell ref="C38:E38"/>
    <mergeCell ref="C28:E28"/>
    <mergeCell ref="C29:G30"/>
    <mergeCell ref="C35:E35"/>
    <mergeCell ref="C36:E36"/>
    <mergeCell ref="C37:E37"/>
    <mergeCell ref="B51:G51"/>
    <mergeCell ref="B40:G40"/>
    <mergeCell ref="B41:G41"/>
    <mergeCell ref="B43:G43"/>
    <mergeCell ref="B44:G44"/>
    <mergeCell ref="B45:G45"/>
    <mergeCell ref="B46:G46"/>
    <mergeCell ref="B47:G47"/>
    <mergeCell ref="B48:G48"/>
    <mergeCell ref="B49:G49"/>
    <mergeCell ref="B50:G50"/>
    <mergeCell ref="A9:B9"/>
    <mergeCell ref="E10:E11"/>
    <mergeCell ref="F10:G10"/>
    <mergeCell ref="C12:G13"/>
    <mergeCell ref="D9:F9"/>
    <mergeCell ref="A5:G6"/>
    <mergeCell ref="C2:F2"/>
    <mergeCell ref="A3:G4"/>
    <mergeCell ref="A1:G1"/>
    <mergeCell ref="A7:G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722F-C175-4B5A-AC5B-71725723F6C2}">
  <dimension ref="A1:I33"/>
  <sheetViews>
    <sheetView view="pageLayout" zoomScaleNormal="100" workbookViewId="0">
      <selection activeCell="E14" sqref="E14"/>
    </sheetView>
  </sheetViews>
  <sheetFormatPr defaultRowHeight="15"/>
  <cols>
    <col min="1" max="1" width="4" customWidth="1"/>
    <col min="2" max="2" width="9" customWidth="1"/>
    <col min="3" max="3" width="31.140625" customWidth="1"/>
    <col min="4" max="4" width="6.85546875" customWidth="1"/>
    <col min="5" max="5" width="10.140625" customWidth="1"/>
    <col min="6" max="6" width="12.5703125" customWidth="1"/>
    <col min="7" max="7" width="15.28515625" customWidth="1"/>
  </cols>
  <sheetData>
    <row r="1" spans="1:9" ht="15.75">
      <c r="A1" s="49" t="s">
        <v>192</v>
      </c>
      <c r="B1" s="49"/>
      <c r="C1" s="49"/>
      <c r="D1" s="49"/>
      <c r="E1" s="49"/>
      <c r="F1" s="49"/>
      <c r="G1" s="49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115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41</v>
      </c>
      <c r="E9" s="60"/>
      <c r="F9" s="60"/>
      <c r="G9" s="23">
        <f>G20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116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48">
      <c r="A14" s="12">
        <v>1</v>
      </c>
      <c r="B14" s="13" t="s">
        <v>97</v>
      </c>
      <c r="C14" s="14" t="s">
        <v>98</v>
      </c>
      <c r="D14" s="13" t="s">
        <v>84</v>
      </c>
      <c r="E14" s="15">
        <v>2.13</v>
      </c>
      <c r="F14" s="18"/>
      <c r="G14" s="17">
        <f>ROUND(E14*F14,2)</f>
        <v>0</v>
      </c>
      <c r="H14" s="8"/>
      <c r="I14" s="8"/>
    </row>
    <row r="15" spans="1:9" ht="36">
      <c r="A15" s="12">
        <v>2</v>
      </c>
      <c r="B15" s="13" t="s">
        <v>99</v>
      </c>
      <c r="C15" s="14" t="s">
        <v>100</v>
      </c>
      <c r="D15" s="13" t="s">
        <v>84</v>
      </c>
      <c r="E15" s="15">
        <v>-2.13</v>
      </c>
      <c r="F15" s="18"/>
      <c r="G15" s="17">
        <f t="shared" ref="G15:G16" si="0">ROUND(E15*F15,2)</f>
        <v>0</v>
      </c>
      <c r="H15" s="8"/>
      <c r="I15" s="8"/>
    </row>
    <row r="16" spans="1:9" ht="36">
      <c r="A16" s="12">
        <v>3</v>
      </c>
      <c r="B16" s="13" t="s">
        <v>101</v>
      </c>
      <c r="C16" s="14" t="s">
        <v>102</v>
      </c>
      <c r="D16" s="13" t="s">
        <v>84</v>
      </c>
      <c r="E16" s="15">
        <v>2.13</v>
      </c>
      <c r="F16" s="18"/>
      <c r="G16" s="17">
        <f t="shared" si="0"/>
        <v>0</v>
      </c>
      <c r="H16" s="8"/>
      <c r="I16" s="8"/>
    </row>
    <row r="17" spans="1:7">
      <c r="A17" s="12"/>
      <c r="B17" s="12"/>
      <c r="C17" s="64" t="s">
        <v>24</v>
      </c>
      <c r="D17" s="65"/>
      <c r="E17" s="65"/>
      <c r="F17" s="16"/>
      <c r="G17" s="17">
        <f>SUM(G14:G16)</f>
        <v>0</v>
      </c>
    </row>
    <row r="18" spans="1:7">
      <c r="A18" s="12"/>
      <c r="B18" s="12"/>
      <c r="C18" s="64" t="s">
        <v>117</v>
      </c>
      <c r="D18" s="65"/>
      <c r="E18" s="65"/>
      <c r="F18" s="16"/>
      <c r="G18" s="17">
        <f>G17</f>
        <v>0</v>
      </c>
    </row>
    <row r="19" spans="1:7">
      <c r="A19" s="12"/>
      <c r="B19" s="12"/>
      <c r="C19" s="66" t="s">
        <v>26</v>
      </c>
      <c r="D19" s="67"/>
      <c r="E19" s="67"/>
      <c r="F19" s="16"/>
      <c r="G19" s="17">
        <f>ROUND(G18*0.21,2)</f>
        <v>0</v>
      </c>
    </row>
    <row r="20" spans="1:7">
      <c r="A20" s="12"/>
      <c r="B20" s="12"/>
      <c r="C20" s="64" t="s">
        <v>118</v>
      </c>
      <c r="D20" s="65"/>
      <c r="E20" s="65"/>
      <c r="F20" s="16"/>
      <c r="G20" s="17">
        <f>G19+G18</f>
        <v>0</v>
      </c>
    </row>
    <row r="22" spans="1:7">
      <c r="B22" s="61"/>
      <c r="C22" s="61"/>
      <c r="D22" s="61"/>
      <c r="E22" s="61"/>
      <c r="F22" s="61"/>
      <c r="G22" s="61"/>
    </row>
    <row r="23" spans="1:7">
      <c r="B23" s="61"/>
      <c r="C23" s="61"/>
      <c r="D23" s="61"/>
      <c r="E23" s="61"/>
      <c r="F23" s="61"/>
      <c r="G23" s="61"/>
    </row>
    <row r="25" spans="1:7">
      <c r="B25" s="61" t="s">
        <v>28</v>
      </c>
      <c r="C25" s="61"/>
      <c r="D25" s="61"/>
      <c r="E25" s="61"/>
      <c r="F25" s="61"/>
      <c r="G25" s="61"/>
    </row>
    <row r="26" spans="1:7">
      <c r="B26" s="61" t="s">
        <v>28</v>
      </c>
      <c r="C26" s="61"/>
      <c r="D26" s="61"/>
      <c r="E26" s="61"/>
      <c r="F26" s="61"/>
      <c r="G26" s="61"/>
    </row>
    <row r="27" spans="1:7">
      <c r="B27" s="61" t="s">
        <v>28</v>
      </c>
      <c r="C27" s="61"/>
      <c r="D27" s="61"/>
      <c r="E27" s="61"/>
      <c r="F27" s="61"/>
      <c r="G27" s="61"/>
    </row>
    <row r="28" spans="1:7">
      <c r="B28" s="61" t="s">
        <v>28</v>
      </c>
      <c r="C28" s="61"/>
      <c r="D28" s="61"/>
      <c r="E28" s="61"/>
      <c r="F28" s="61"/>
      <c r="G28" s="61"/>
    </row>
    <row r="29" spans="1:7">
      <c r="B29" s="61" t="s">
        <v>28</v>
      </c>
      <c r="C29" s="61"/>
      <c r="D29" s="61"/>
      <c r="E29" s="61"/>
      <c r="F29" s="61"/>
      <c r="G29" s="61"/>
    </row>
    <row r="30" spans="1:7">
      <c r="B30" s="61" t="s">
        <v>28</v>
      </c>
      <c r="C30" s="61"/>
      <c r="D30" s="61"/>
      <c r="E30" s="61"/>
      <c r="F30" s="61"/>
      <c r="G30" s="61"/>
    </row>
    <row r="31" spans="1:7">
      <c r="B31" s="61" t="s">
        <v>28</v>
      </c>
      <c r="C31" s="61"/>
      <c r="D31" s="61"/>
      <c r="E31" s="61"/>
      <c r="F31" s="61"/>
      <c r="G31" s="61"/>
    </row>
    <row r="32" spans="1:7">
      <c r="B32" s="61" t="s">
        <v>28</v>
      </c>
      <c r="C32" s="61"/>
      <c r="D32" s="61"/>
      <c r="E32" s="61"/>
      <c r="F32" s="61"/>
      <c r="G32" s="61"/>
    </row>
    <row r="33" spans="2:7">
      <c r="B33" s="61" t="s">
        <v>28</v>
      </c>
      <c r="C33" s="61"/>
      <c r="D33" s="61"/>
      <c r="E33" s="61"/>
      <c r="F33" s="61"/>
      <c r="G33" s="61"/>
    </row>
  </sheetData>
  <sheetProtection algorithmName="SHA-512" hashValue="/zVH0EQMkKlrWRSnqkMtoKqnUe+6FIzGhddEig8AjUE5Xz6rhvfsd80UXPZJNZJ/az+ohIHYbTLietOiu1rnFw==" saltValue="+MT9xoeH/1zDhA+2KZVIHQ==" spinCount="100000" sheet="1" objects="1" scenarios="1"/>
  <mergeCells count="25">
    <mergeCell ref="B33:G33"/>
    <mergeCell ref="F10:G10"/>
    <mergeCell ref="C12:G13"/>
    <mergeCell ref="C17:E17"/>
    <mergeCell ref="C18:E18"/>
    <mergeCell ref="C19:E19"/>
    <mergeCell ref="C20:E20"/>
    <mergeCell ref="B29:G29"/>
    <mergeCell ref="B30:G30"/>
    <mergeCell ref="B31:G31"/>
    <mergeCell ref="B32:G32"/>
    <mergeCell ref="B26:G26"/>
    <mergeCell ref="B27:G27"/>
    <mergeCell ref="B28:G28"/>
    <mergeCell ref="B22:G22"/>
    <mergeCell ref="A1:G1"/>
    <mergeCell ref="B23:G23"/>
    <mergeCell ref="B25:G25"/>
    <mergeCell ref="A7:G8"/>
    <mergeCell ref="A9:B9"/>
    <mergeCell ref="E10:E11"/>
    <mergeCell ref="D9:F9"/>
    <mergeCell ref="A5:G6"/>
    <mergeCell ref="C2:F2"/>
    <mergeCell ref="A3:G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44F9-0C88-4B05-A17A-6F5A1B7C2D12}">
  <dimension ref="A1:I54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30.140625" customWidth="1"/>
    <col min="4" max="4" width="6.7109375" customWidth="1"/>
    <col min="5" max="5" width="10.85546875" customWidth="1"/>
    <col min="6" max="6" width="11.28515625" customWidth="1"/>
    <col min="7" max="7" width="15.42578125" customWidth="1"/>
  </cols>
  <sheetData>
    <row r="1" spans="1:9" ht="15.75">
      <c r="A1" s="49" t="s">
        <v>193</v>
      </c>
      <c r="B1" s="49"/>
      <c r="C1" s="49"/>
      <c r="D1" s="49"/>
      <c r="E1" s="49"/>
      <c r="F1" s="49"/>
      <c r="G1" s="49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119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168</v>
      </c>
      <c r="E9" s="60"/>
      <c r="F9" s="60"/>
      <c r="G9" s="19">
        <f>G41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15">
        <v>2.7890000000000002E-2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108</v>
      </c>
      <c r="C15" s="14" t="s">
        <v>120</v>
      </c>
      <c r="D15" s="13" t="s">
        <v>84</v>
      </c>
      <c r="E15" s="15">
        <v>0.69</v>
      </c>
      <c r="F15" s="18"/>
      <c r="G15" s="17">
        <f t="shared" ref="G15:G28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15">
        <v>69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15">
        <v>0.1487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15">
        <v>0.61980000000000002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15">
        <v>0.61980000000000002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15">
        <v>0.61980000000000002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15">
        <v>4.3979999999999997</v>
      </c>
      <c r="F21" s="18"/>
      <c r="G21" s="17">
        <f t="shared" si="0"/>
        <v>0</v>
      </c>
      <c r="H21" s="8"/>
      <c r="I21" s="8"/>
    </row>
    <row r="22" spans="1:9">
      <c r="A22" s="12">
        <v>9</v>
      </c>
      <c r="B22" s="13">
        <v>88010001</v>
      </c>
      <c r="C22" s="14" t="s">
        <v>91</v>
      </c>
      <c r="D22" s="13" t="s">
        <v>66</v>
      </c>
      <c r="E22" s="15">
        <v>1.6</v>
      </c>
      <c r="F22" s="18"/>
      <c r="G22" s="17">
        <f t="shared" si="0"/>
        <v>0</v>
      </c>
      <c r="H22" s="8"/>
      <c r="I22" s="8"/>
    </row>
    <row r="23" spans="1:9" ht="36">
      <c r="A23" s="12">
        <v>10</v>
      </c>
      <c r="B23" s="13" t="s">
        <v>92</v>
      </c>
      <c r="C23" s="14" t="s">
        <v>93</v>
      </c>
      <c r="D23" s="13" t="s">
        <v>66</v>
      </c>
      <c r="E23" s="15">
        <v>5.4</v>
      </c>
      <c r="F23" s="18"/>
      <c r="G23" s="17">
        <f t="shared" si="0"/>
        <v>0</v>
      </c>
      <c r="H23" s="8"/>
      <c r="I23" s="8"/>
    </row>
    <row r="24" spans="1:9" ht="36">
      <c r="A24" s="12">
        <v>11</v>
      </c>
      <c r="B24" s="13" t="s">
        <v>94</v>
      </c>
      <c r="C24" s="14" t="s">
        <v>123</v>
      </c>
      <c r="D24" s="13" t="s">
        <v>72</v>
      </c>
      <c r="E24" s="15">
        <v>0.58850000000000002</v>
      </c>
      <c r="F24" s="18"/>
      <c r="G24" s="17">
        <f t="shared" si="0"/>
        <v>0</v>
      </c>
      <c r="H24" s="8"/>
      <c r="I24" s="8"/>
    </row>
    <row r="25" spans="1:9">
      <c r="A25" s="12">
        <v>12</v>
      </c>
      <c r="B25" s="13">
        <v>255</v>
      </c>
      <c r="C25" s="14" t="s">
        <v>96</v>
      </c>
      <c r="D25" s="13" t="s">
        <v>47</v>
      </c>
      <c r="E25" s="15">
        <v>0.94099999999999995</v>
      </c>
      <c r="F25" s="18"/>
      <c r="G25" s="17">
        <f t="shared" si="0"/>
        <v>0</v>
      </c>
      <c r="H25" s="8"/>
      <c r="I25" s="8"/>
    </row>
    <row r="26" spans="1:9" ht="48">
      <c r="A26" s="12">
        <v>13</v>
      </c>
      <c r="B26" s="13" t="s">
        <v>97</v>
      </c>
      <c r="C26" s="14" t="s">
        <v>98</v>
      </c>
      <c r="D26" s="13" t="s">
        <v>84</v>
      </c>
      <c r="E26" s="15">
        <v>0.5</v>
      </c>
      <c r="F26" s="18"/>
      <c r="G26" s="17">
        <f t="shared" si="0"/>
        <v>0</v>
      </c>
      <c r="H26" s="8"/>
      <c r="I26" s="8"/>
    </row>
    <row r="27" spans="1:9" ht="36">
      <c r="A27" s="12">
        <v>14</v>
      </c>
      <c r="B27" s="13" t="s">
        <v>99</v>
      </c>
      <c r="C27" s="14" t="s">
        <v>100</v>
      </c>
      <c r="D27" s="13" t="s">
        <v>84</v>
      </c>
      <c r="E27" s="15">
        <v>-0.5</v>
      </c>
      <c r="F27" s="18"/>
      <c r="G27" s="17">
        <f t="shared" si="0"/>
        <v>0</v>
      </c>
      <c r="H27" s="8"/>
      <c r="I27" s="8"/>
    </row>
    <row r="28" spans="1:9" ht="36">
      <c r="A28" s="12">
        <v>15</v>
      </c>
      <c r="B28" s="13" t="s">
        <v>101</v>
      </c>
      <c r="C28" s="14" t="s">
        <v>102</v>
      </c>
      <c r="D28" s="13" t="s">
        <v>84</v>
      </c>
      <c r="E28" s="15">
        <v>0.5</v>
      </c>
      <c r="F28" s="18"/>
      <c r="G28" s="17">
        <f t="shared" si="0"/>
        <v>0</v>
      </c>
      <c r="H28" s="8"/>
      <c r="I28" s="8"/>
    </row>
    <row r="29" spans="1:9">
      <c r="A29" s="12"/>
      <c r="B29" s="12"/>
      <c r="C29" s="64" t="s">
        <v>24</v>
      </c>
      <c r="D29" s="65"/>
      <c r="E29" s="65"/>
      <c r="F29" s="16"/>
      <c r="G29" s="17">
        <f>SUM(G14:G28)</f>
        <v>0</v>
      </c>
    </row>
    <row r="30" spans="1:9">
      <c r="A30" s="9"/>
      <c r="B30" s="9">
        <v>2</v>
      </c>
      <c r="C30" s="62" t="s">
        <v>124</v>
      </c>
      <c r="D30" s="63"/>
      <c r="E30" s="63"/>
      <c r="F30" s="63"/>
      <c r="G30" s="63"/>
    </row>
    <row r="31" spans="1:9">
      <c r="A31" s="11"/>
      <c r="B31" s="11"/>
      <c r="C31" s="63"/>
      <c r="D31" s="63"/>
      <c r="E31" s="63"/>
      <c r="F31" s="63"/>
      <c r="G31" s="63"/>
    </row>
    <row r="32" spans="1:9" ht="36">
      <c r="A32" s="12">
        <v>1</v>
      </c>
      <c r="B32" s="13" t="s">
        <v>125</v>
      </c>
      <c r="C32" s="14" t="s">
        <v>126</v>
      </c>
      <c r="D32" s="13" t="s">
        <v>84</v>
      </c>
      <c r="E32" s="15">
        <v>0.22</v>
      </c>
      <c r="F32" s="18"/>
      <c r="G32" s="17">
        <f t="shared" ref="G32:G37" si="1">ROUND(E32*F32,2)</f>
        <v>0</v>
      </c>
      <c r="H32" s="8"/>
      <c r="I32" s="8"/>
    </row>
    <row r="33" spans="1:9">
      <c r="A33" s="12">
        <v>2</v>
      </c>
      <c r="B33" s="13">
        <v>260356</v>
      </c>
      <c r="C33" s="14" t="s">
        <v>127</v>
      </c>
      <c r="D33" s="13" t="s">
        <v>10</v>
      </c>
      <c r="E33" s="15">
        <v>369.6</v>
      </c>
      <c r="F33" s="18"/>
      <c r="G33" s="17">
        <f t="shared" si="1"/>
        <v>0</v>
      </c>
      <c r="H33" s="8"/>
      <c r="I33" s="8"/>
    </row>
    <row r="34" spans="1:9">
      <c r="A34" s="12">
        <v>3</v>
      </c>
      <c r="B34" s="13">
        <v>88012001</v>
      </c>
      <c r="C34" s="14" t="s">
        <v>128</v>
      </c>
      <c r="D34" s="13" t="s">
        <v>47</v>
      </c>
      <c r="E34" s="15">
        <v>1.32</v>
      </c>
      <c r="F34" s="18"/>
      <c r="G34" s="17">
        <f t="shared" si="1"/>
        <v>0</v>
      </c>
      <c r="H34" s="8"/>
      <c r="I34" s="8"/>
    </row>
    <row r="35" spans="1:9">
      <c r="A35" s="12">
        <v>4</v>
      </c>
      <c r="B35" s="13" t="s">
        <v>108</v>
      </c>
      <c r="C35" s="14" t="s">
        <v>109</v>
      </c>
      <c r="D35" s="13" t="s">
        <v>84</v>
      </c>
      <c r="E35" s="15">
        <v>0.22</v>
      </c>
      <c r="F35" s="18"/>
      <c r="G35" s="17">
        <f t="shared" si="1"/>
        <v>0</v>
      </c>
      <c r="H35" s="8"/>
      <c r="I35" s="8"/>
    </row>
    <row r="36" spans="1:9" ht="48">
      <c r="A36" s="12">
        <v>5</v>
      </c>
      <c r="B36" s="13" t="s">
        <v>129</v>
      </c>
      <c r="C36" s="14" t="s">
        <v>130</v>
      </c>
      <c r="D36" s="13" t="s">
        <v>84</v>
      </c>
      <c r="E36" s="15">
        <v>0.22</v>
      </c>
      <c r="F36" s="18"/>
      <c r="G36" s="17">
        <f t="shared" si="1"/>
        <v>0</v>
      </c>
      <c r="H36" s="8"/>
      <c r="I36" s="8"/>
    </row>
    <row r="37" spans="1:9" ht="36">
      <c r="A37" s="12">
        <v>6</v>
      </c>
      <c r="B37" s="13" t="s">
        <v>99</v>
      </c>
      <c r="C37" s="14" t="s">
        <v>131</v>
      </c>
      <c r="D37" s="13" t="s">
        <v>84</v>
      </c>
      <c r="E37" s="15">
        <v>0.22</v>
      </c>
      <c r="F37" s="18"/>
      <c r="G37" s="17">
        <f t="shared" si="1"/>
        <v>0</v>
      </c>
      <c r="H37" s="8"/>
      <c r="I37" s="8"/>
    </row>
    <row r="38" spans="1:9">
      <c r="A38" s="12"/>
      <c r="B38" s="12"/>
      <c r="C38" s="64" t="s">
        <v>112</v>
      </c>
      <c r="D38" s="65"/>
      <c r="E38" s="65"/>
      <c r="F38" s="16"/>
      <c r="G38" s="17">
        <f>SUM(G32:G37)</f>
        <v>0</v>
      </c>
    </row>
    <row r="39" spans="1:9">
      <c r="A39" s="12"/>
      <c r="B39" s="12"/>
      <c r="C39" s="64" t="s">
        <v>132</v>
      </c>
      <c r="D39" s="65"/>
      <c r="E39" s="65"/>
      <c r="F39" s="16"/>
      <c r="G39" s="17">
        <f>G38+G29</f>
        <v>0</v>
      </c>
    </row>
    <row r="40" spans="1:9">
      <c r="A40" s="12"/>
      <c r="B40" s="12"/>
      <c r="C40" s="66" t="s">
        <v>26</v>
      </c>
      <c r="D40" s="67"/>
      <c r="E40" s="67"/>
      <c r="F40" s="16"/>
      <c r="G40" s="17">
        <f>ROUND(G39*0.21,2)</f>
        <v>0</v>
      </c>
    </row>
    <row r="41" spans="1:9">
      <c r="A41" s="12"/>
      <c r="B41" s="12"/>
      <c r="C41" s="64" t="s">
        <v>133</v>
      </c>
      <c r="D41" s="65"/>
      <c r="E41" s="65"/>
      <c r="F41" s="16"/>
      <c r="G41" s="17">
        <f>G40+G39</f>
        <v>0</v>
      </c>
    </row>
    <row r="43" spans="1:9">
      <c r="B43" s="61"/>
      <c r="C43" s="61"/>
      <c r="D43" s="61"/>
      <c r="E43" s="61"/>
      <c r="F43" s="61"/>
      <c r="G43" s="61"/>
    </row>
    <row r="44" spans="1:9">
      <c r="B44" s="61"/>
      <c r="C44" s="61"/>
      <c r="D44" s="61"/>
      <c r="E44" s="61"/>
      <c r="F44" s="61"/>
      <c r="G44" s="61"/>
    </row>
    <row r="46" spans="1:9">
      <c r="B46" s="61" t="s">
        <v>28</v>
      </c>
      <c r="C46" s="61"/>
      <c r="D46" s="61"/>
      <c r="E46" s="61"/>
      <c r="F46" s="61"/>
      <c r="G46" s="61"/>
    </row>
    <row r="47" spans="1:9">
      <c r="B47" s="61" t="s">
        <v>28</v>
      </c>
      <c r="C47" s="61"/>
      <c r="D47" s="61"/>
      <c r="E47" s="61"/>
      <c r="F47" s="61"/>
      <c r="G47" s="61"/>
    </row>
    <row r="48" spans="1:9">
      <c r="B48" s="61" t="s">
        <v>28</v>
      </c>
      <c r="C48" s="61"/>
      <c r="D48" s="61"/>
      <c r="E48" s="61"/>
      <c r="F48" s="61"/>
      <c r="G48" s="61"/>
    </row>
    <row r="49" spans="2:7">
      <c r="B49" s="61" t="s">
        <v>28</v>
      </c>
      <c r="C49" s="61"/>
      <c r="D49" s="61"/>
      <c r="E49" s="61"/>
      <c r="F49" s="61"/>
      <c r="G49" s="61"/>
    </row>
    <row r="50" spans="2:7">
      <c r="B50" s="61" t="s">
        <v>28</v>
      </c>
      <c r="C50" s="61"/>
      <c r="D50" s="61"/>
      <c r="E50" s="61"/>
      <c r="F50" s="61"/>
      <c r="G50" s="61"/>
    </row>
    <row r="51" spans="2:7">
      <c r="B51" s="61" t="s">
        <v>28</v>
      </c>
      <c r="C51" s="61"/>
      <c r="D51" s="61"/>
      <c r="E51" s="61"/>
      <c r="F51" s="61"/>
      <c r="G51" s="61"/>
    </row>
    <row r="52" spans="2:7">
      <c r="B52" s="61" t="s">
        <v>28</v>
      </c>
      <c r="C52" s="61"/>
      <c r="D52" s="61"/>
      <c r="E52" s="61"/>
      <c r="F52" s="61"/>
      <c r="G52" s="61"/>
    </row>
    <row r="53" spans="2:7">
      <c r="B53" s="61" t="s">
        <v>28</v>
      </c>
      <c r="C53" s="61"/>
      <c r="D53" s="61"/>
      <c r="E53" s="61"/>
      <c r="F53" s="61"/>
      <c r="G53" s="61"/>
    </row>
    <row r="54" spans="2:7">
      <c r="B54" s="61" t="s">
        <v>28</v>
      </c>
      <c r="C54" s="61"/>
      <c r="D54" s="61"/>
      <c r="E54" s="61"/>
      <c r="F54" s="61"/>
      <c r="G54" s="61"/>
    </row>
  </sheetData>
  <sheetProtection algorithmName="SHA-512" hashValue="CM1aG3IZOr2heOg1V3GjFfU55RKn133263mlk4qXa03ct4l+t/sxhksx8Mhopg+ys6eCpeicsrsmi57SQFl2VA==" saltValue="GzdmSXrINQrWNcg7g37EuQ==" spinCount="100000" sheet="1" objects="1" scenarios="1"/>
  <mergeCells count="27">
    <mergeCell ref="C41:E41"/>
    <mergeCell ref="C29:E29"/>
    <mergeCell ref="C30:G31"/>
    <mergeCell ref="C38:E38"/>
    <mergeCell ref="C39:E39"/>
    <mergeCell ref="C40:E40"/>
    <mergeCell ref="B54:G54"/>
    <mergeCell ref="B43:G43"/>
    <mergeCell ref="B44:G44"/>
    <mergeCell ref="B46:G46"/>
    <mergeCell ref="B47:G47"/>
    <mergeCell ref="B48:G48"/>
    <mergeCell ref="B49:G49"/>
    <mergeCell ref="B50:G50"/>
    <mergeCell ref="B51:G51"/>
    <mergeCell ref="B52:G52"/>
    <mergeCell ref="B53:G53"/>
    <mergeCell ref="A9:B9"/>
    <mergeCell ref="E10:E11"/>
    <mergeCell ref="F10:G10"/>
    <mergeCell ref="C12:G13"/>
    <mergeCell ref="D9:F9"/>
    <mergeCell ref="A5:G6"/>
    <mergeCell ref="C2:F2"/>
    <mergeCell ref="A3:G4"/>
    <mergeCell ref="A1:G1"/>
    <mergeCell ref="A7:G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4109-29BC-4096-B6ED-E16AC8D76094}">
  <dimension ref="A1:I45"/>
  <sheetViews>
    <sheetView view="pageLayout" zoomScaleNormal="100" workbookViewId="0">
      <selection activeCell="F14" sqref="F14"/>
    </sheetView>
  </sheetViews>
  <sheetFormatPr defaultRowHeight="15"/>
  <cols>
    <col min="1" max="1" width="4" customWidth="1"/>
    <col min="2" max="2" width="10.5703125" customWidth="1"/>
    <col min="3" max="3" width="29.140625" customWidth="1"/>
    <col min="4" max="4" width="6.140625" customWidth="1"/>
    <col min="5" max="5" width="11.7109375" customWidth="1"/>
    <col min="6" max="6" width="13" customWidth="1"/>
    <col min="7" max="7" width="14.140625" customWidth="1"/>
  </cols>
  <sheetData>
    <row r="1" spans="1:9" ht="15.75">
      <c r="C1" s="49" t="s">
        <v>194</v>
      </c>
      <c r="D1" s="51"/>
      <c r="E1" s="51"/>
      <c r="F1" s="51"/>
    </row>
    <row r="2" spans="1:9">
      <c r="C2" s="50"/>
      <c r="D2" s="51"/>
      <c r="E2" s="51"/>
      <c r="F2" s="51"/>
    </row>
    <row r="3" spans="1:9">
      <c r="A3" s="52" t="s">
        <v>0</v>
      </c>
      <c r="B3" s="53"/>
      <c r="C3" s="53"/>
      <c r="D3" s="53"/>
      <c r="E3" s="53"/>
      <c r="F3" s="53"/>
      <c r="G3" s="53"/>
    </row>
    <row r="4" spans="1:9">
      <c r="A4" s="53"/>
      <c r="B4" s="53"/>
      <c r="C4" s="53"/>
      <c r="D4" s="53"/>
      <c r="E4" s="53"/>
      <c r="F4" s="53"/>
      <c r="G4" s="53"/>
    </row>
    <row r="5" spans="1:9">
      <c r="A5" s="52" t="s">
        <v>42</v>
      </c>
      <c r="B5" s="53"/>
      <c r="C5" s="53"/>
      <c r="D5" s="53"/>
      <c r="E5" s="53"/>
      <c r="F5" s="53"/>
      <c r="G5" s="53"/>
    </row>
    <row r="6" spans="1:9">
      <c r="A6" s="53"/>
      <c r="B6" s="53"/>
      <c r="C6" s="53"/>
      <c r="D6" s="53"/>
      <c r="E6" s="53"/>
      <c r="F6" s="53"/>
      <c r="G6" s="53"/>
    </row>
    <row r="7" spans="1:9">
      <c r="A7" s="52" t="s">
        <v>134</v>
      </c>
      <c r="B7" s="53"/>
      <c r="C7" s="53"/>
      <c r="D7" s="53"/>
      <c r="E7" s="53"/>
      <c r="F7" s="53"/>
      <c r="G7" s="53"/>
    </row>
    <row r="8" spans="1:9">
      <c r="A8" s="53"/>
      <c r="B8" s="53"/>
      <c r="C8" s="53"/>
      <c r="D8" s="53"/>
      <c r="E8" s="53"/>
      <c r="F8" s="53"/>
      <c r="G8" s="53"/>
    </row>
    <row r="9" spans="1:9" ht="15" customHeight="1">
      <c r="A9" s="54"/>
      <c r="B9" s="55"/>
      <c r="C9" s="1"/>
      <c r="D9" s="60" t="s">
        <v>166</v>
      </c>
      <c r="E9" s="60"/>
      <c r="F9" s="60"/>
      <c r="G9" s="19">
        <f>G31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56" t="s">
        <v>11</v>
      </c>
      <c r="F10" s="58" t="s">
        <v>12</v>
      </c>
      <c r="G10" s="59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57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3"/>
      <c r="E12" s="63"/>
      <c r="F12" s="63"/>
      <c r="G12" s="63"/>
    </row>
    <row r="13" spans="1:9">
      <c r="A13" s="11"/>
      <c r="B13" s="11"/>
      <c r="C13" s="63"/>
      <c r="D13" s="63"/>
      <c r="E13" s="63"/>
      <c r="F13" s="63"/>
      <c r="G13" s="63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15">
        <v>5.2199999999999998E-3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108</v>
      </c>
      <c r="C15" s="14" t="s">
        <v>120</v>
      </c>
      <c r="D15" s="13" t="s">
        <v>84</v>
      </c>
      <c r="E15" s="15">
        <v>0.13</v>
      </c>
      <c r="F15" s="18"/>
      <c r="G15" s="17">
        <f t="shared" ref="G15:G27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15">
        <v>13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15">
        <v>2.7799999999999998E-2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15">
        <v>0.1159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15">
        <v>0.1159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15">
        <v>0.1159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15">
        <v>0.58099999999999996</v>
      </c>
      <c r="F21" s="18"/>
      <c r="G21" s="17">
        <f t="shared" si="0"/>
        <v>0</v>
      </c>
      <c r="H21" s="8"/>
      <c r="I21" s="8"/>
    </row>
    <row r="22" spans="1:9" ht="36">
      <c r="A22" s="12">
        <v>9</v>
      </c>
      <c r="B22" s="13" t="s">
        <v>92</v>
      </c>
      <c r="C22" s="14" t="s">
        <v>93</v>
      </c>
      <c r="D22" s="13" t="s">
        <v>66</v>
      </c>
      <c r="E22" s="15">
        <v>4.3</v>
      </c>
      <c r="F22" s="18"/>
      <c r="G22" s="17">
        <f t="shared" si="0"/>
        <v>0</v>
      </c>
      <c r="H22" s="8"/>
      <c r="I22" s="8"/>
    </row>
    <row r="23" spans="1:9" ht="36">
      <c r="A23" s="12">
        <v>10</v>
      </c>
      <c r="B23" s="13" t="s">
        <v>94</v>
      </c>
      <c r="C23" s="14" t="s">
        <v>123</v>
      </c>
      <c r="D23" s="13" t="s">
        <v>72</v>
      </c>
      <c r="E23" s="15">
        <v>0.10299999999999999</v>
      </c>
      <c r="F23" s="18"/>
      <c r="G23" s="17">
        <f t="shared" si="0"/>
        <v>0</v>
      </c>
      <c r="H23" s="8"/>
      <c r="I23" s="8"/>
    </row>
    <row r="24" spans="1:9">
      <c r="A24" s="12">
        <v>11</v>
      </c>
      <c r="B24" s="13">
        <v>255</v>
      </c>
      <c r="C24" s="14" t="s">
        <v>96</v>
      </c>
      <c r="D24" s="13" t="s">
        <v>47</v>
      </c>
      <c r="E24" s="15">
        <v>0.16400000000000001</v>
      </c>
      <c r="F24" s="18"/>
      <c r="G24" s="17">
        <f t="shared" si="0"/>
        <v>0</v>
      </c>
      <c r="H24" s="8"/>
      <c r="I24" s="8"/>
    </row>
    <row r="25" spans="1:9" ht="48">
      <c r="A25" s="12">
        <v>12</v>
      </c>
      <c r="B25" s="13" t="s">
        <v>97</v>
      </c>
      <c r="C25" s="14" t="s">
        <v>98</v>
      </c>
      <c r="D25" s="13" t="s">
        <v>84</v>
      </c>
      <c r="E25" s="15">
        <v>0.1545</v>
      </c>
      <c r="F25" s="18"/>
      <c r="G25" s="17">
        <f t="shared" si="0"/>
        <v>0</v>
      </c>
      <c r="H25" s="8"/>
      <c r="I25" s="8"/>
    </row>
    <row r="26" spans="1:9" ht="36">
      <c r="A26" s="12">
        <v>13</v>
      </c>
      <c r="B26" s="13" t="s">
        <v>99</v>
      </c>
      <c r="C26" s="14" t="s">
        <v>100</v>
      </c>
      <c r="D26" s="13" t="s">
        <v>84</v>
      </c>
      <c r="E26" s="15">
        <v>-0.1545</v>
      </c>
      <c r="F26" s="18"/>
      <c r="G26" s="17">
        <f t="shared" si="0"/>
        <v>0</v>
      </c>
      <c r="H26" s="8"/>
      <c r="I26" s="8"/>
    </row>
    <row r="27" spans="1:9" ht="36">
      <c r="A27" s="12">
        <v>14</v>
      </c>
      <c r="B27" s="13" t="s">
        <v>101</v>
      </c>
      <c r="C27" s="14" t="s">
        <v>102</v>
      </c>
      <c r="D27" s="13" t="s">
        <v>84</v>
      </c>
      <c r="E27" s="15">
        <v>0.1545</v>
      </c>
      <c r="F27" s="18"/>
      <c r="G27" s="17">
        <f t="shared" si="0"/>
        <v>0</v>
      </c>
      <c r="H27" s="8"/>
      <c r="I27" s="8"/>
    </row>
    <row r="28" spans="1:9">
      <c r="A28" s="12"/>
      <c r="B28" s="12"/>
      <c r="C28" s="64" t="s">
        <v>24</v>
      </c>
      <c r="D28" s="65"/>
      <c r="E28" s="65"/>
      <c r="F28" s="16"/>
      <c r="G28" s="17">
        <f>SUM(G14:G27)</f>
        <v>0</v>
      </c>
    </row>
    <row r="29" spans="1:9">
      <c r="A29" s="12"/>
      <c r="B29" s="12"/>
      <c r="C29" s="64" t="s">
        <v>135</v>
      </c>
      <c r="D29" s="65"/>
      <c r="E29" s="65"/>
      <c r="F29" s="16"/>
      <c r="G29" s="17">
        <f>G28</f>
        <v>0</v>
      </c>
    </row>
    <row r="30" spans="1:9">
      <c r="A30" s="12"/>
      <c r="B30" s="12"/>
      <c r="C30" s="66" t="s">
        <v>26</v>
      </c>
      <c r="D30" s="67"/>
      <c r="E30" s="67"/>
      <c r="F30" s="16"/>
      <c r="G30" s="17">
        <f>ROUND(G29*0.21,2)</f>
        <v>0</v>
      </c>
    </row>
    <row r="31" spans="1:9">
      <c r="A31" s="12"/>
      <c r="B31" s="12"/>
      <c r="C31" s="64" t="s">
        <v>136</v>
      </c>
      <c r="D31" s="65"/>
      <c r="E31" s="65"/>
      <c r="F31" s="16"/>
      <c r="G31" s="17">
        <f>G30+G29</f>
        <v>0</v>
      </c>
    </row>
    <row r="33" spans="2:7">
      <c r="B33" s="61"/>
      <c r="C33" s="61"/>
      <c r="D33" s="61"/>
      <c r="E33" s="61"/>
      <c r="F33" s="61"/>
      <c r="G33" s="61"/>
    </row>
    <row r="34" spans="2:7">
      <c r="B34" s="61"/>
      <c r="C34" s="61"/>
      <c r="D34" s="61"/>
      <c r="E34" s="61"/>
      <c r="F34" s="61"/>
      <c r="G34" s="61"/>
    </row>
    <row r="36" spans="2:7">
      <c r="B36" s="61" t="s">
        <v>28</v>
      </c>
      <c r="C36" s="61"/>
      <c r="D36" s="61"/>
      <c r="E36" s="61"/>
      <c r="F36" s="61"/>
      <c r="G36" s="61"/>
    </row>
    <row r="37" spans="2:7">
      <c r="B37" s="61" t="s">
        <v>28</v>
      </c>
      <c r="C37" s="61"/>
      <c r="D37" s="61"/>
      <c r="E37" s="61"/>
      <c r="F37" s="61"/>
      <c r="G37" s="61"/>
    </row>
    <row r="38" spans="2:7">
      <c r="B38" s="61" t="s">
        <v>28</v>
      </c>
      <c r="C38" s="61"/>
      <c r="D38" s="61"/>
      <c r="E38" s="61"/>
      <c r="F38" s="61"/>
      <c r="G38" s="61"/>
    </row>
    <row r="39" spans="2:7">
      <c r="B39" s="61" t="s">
        <v>28</v>
      </c>
      <c r="C39" s="61"/>
      <c r="D39" s="61"/>
      <c r="E39" s="61"/>
      <c r="F39" s="61"/>
      <c r="G39" s="61"/>
    </row>
    <row r="40" spans="2:7">
      <c r="B40" s="61" t="s">
        <v>28</v>
      </c>
      <c r="C40" s="61"/>
      <c r="D40" s="61"/>
      <c r="E40" s="61"/>
      <c r="F40" s="61"/>
      <c r="G40" s="61"/>
    </row>
    <row r="41" spans="2:7">
      <c r="B41" s="61" t="s">
        <v>28</v>
      </c>
      <c r="C41" s="61"/>
      <c r="D41" s="61"/>
      <c r="E41" s="61"/>
      <c r="F41" s="61"/>
      <c r="G41" s="61"/>
    </row>
    <row r="42" spans="2:7">
      <c r="B42" s="61" t="s">
        <v>28</v>
      </c>
      <c r="C42" s="61"/>
      <c r="D42" s="61"/>
      <c r="E42" s="61"/>
      <c r="F42" s="61"/>
      <c r="G42" s="61"/>
    </row>
    <row r="43" spans="2:7">
      <c r="B43" s="61" t="s">
        <v>28</v>
      </c>
      <c r="C43" s="61"/>
      <c r="D43" s="61"/>
      <c r="E43" s="61"/>
      <c r="F43" s="61"/>
      <c r="G43" s="61"/>
    </row>
    <row r="44" spans="2:7">
      <c r="B44" s="61" t="s">
        <v>28</v>
      </c>
      <c r="C44" s="61"/>
      <c r="D44" s="61"/>
      <c r="E44" s="61"/>
      <c r="F44" s="61"/>
      <c r="G44" s="61"/>
    </row>
    <row r="45" spans="2:7">
      <c r="B45" s="61" t="s">
        <v>28</v>
      </c>
      <c r="C45" s="61"/>
      <c r="D45" s="61"/>
      <c r="E45" s="61"/>
      <c r="F45" s="61"/>
      <c r="G45" s="61"/>
    </row>
  </sheetData>
  <sheetProtection algorithmName="SHA-512" hashValue="rei87x+imIHJ0WgiOPHp4nOOm8FB7WPpASBwirM30PUyFRWSxj89kZifZTg6SxLQJXx5oNI+f4XsXWdpGyyl8w==" saltValue="+63H2kpYQx/wkvhcElWFcA==" spinCount="100000" sheet="1" objects="1" scenarios="1"/>
  <mergeCells count="26">
    <mergeCell ref="E10:E11"/>
    <mergeCell ref="F10:G10"/>
    <mergeCell ref="C12:G13"/>
    <mergeCell ref="B44:G44"/>
    <mergeCell ref="B45:G45"/>
    <mergeCell ref="B33:G33"/>
    <mergeCell ref="B34:G34"/>
    <mergeCell ref="B36:G36"/>
    <mergeCell ref="B37:G37"/>
    <mergeCell ref="B38:G38"/>
    <mergeCell ref="B39:G39"/>
    <mergeCell ref="B40:G40"/>
    <mergeCell ref="B41:G41"/>
    <mergeCell ref="B42:G42"/>
    <mergeCell ref="B43:G43"/>
    <mergeCell ref="C28:E28"/>
    <mergeCell ref="C29:E29"/>
    <mergeCell ref="C30:E30"/>
    <mergeCell ref="C31:E31"/>
    <mergeCell ref="A9:B9"/>
    <mergeCell ref="D9:F9"/>
    <mergeCell ref="C1:F1"/>
    <mergeCell ref="C2:F2"/>
    <mergeCell ref="A3:G4"/>
    <mergeCell ref="A5:G6"/>
    <mergeCell ref="A7:G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8385-B980-4631-A3DC-5803FBD0A437}">
  <dimension ref="A1:I44"/>
  <sheetViews>
    <sheetView view="pageLayout" zoomScaleNormal="100" workbookViewId="0">
      <selection activeCell="G14" sqref="G14"/>
    </sheetView>
  </sheetViews>
  <sheetFormatPr defaultRowHeight="15"/>
  <cols>
    <col min="1" max="1" width="4" customWidth="1"/>
    <col min="2" max="2" width="10.5703125" customWidth="1"/>
    <col min="3" max="3" width="28.85546875" customWidth="1"/>
    <col min="4" max="4" width="7" customWidth="1"/>
    <col min="5" max="5" width="10" customWidth="1"/>
    <col min="6" max="6" width="11.7109375" customWidth="1"/>
    <col min="7" max="7" width="16.5703125" customWidth="1"/>
  </cols>
  <sheetData>
    <row r="1" spans="1:9" ht="15.75">
      <c r="C1" s="49" t="s">
        <v>195</v>
      </c>
      <c r="D1" s="49"/>
      <c r="E1" s="49"/>
      <c r="F1" s="49"/>
    </row>
    <row r="3" spans="1:9">
      <c r="A3" s="52" t="s">
        <v>0</v>
      </c>
      <c r="B3" s="52"/>
      <c r="C3" s="52"/>
      <c r="D3" s="52"/>
      <c r="E3" s="52"/>
      <c r="F3" s="52"/>
      <c r="G3" s="52"/>
    </row>
    <row r="4" spans="1:9">
      <c r="A4" s="52"/>
      <c r="B4" s="52"/>
      <c r="C4" s="52"/>
      <c r="D4" s="52"/>
      <c r="E4" s="52"/>
      <c r="F4" s="52"/>
      <c r="G4" s="52"/>
    </row>
    <row r="5" spans="1:9">
      <c r="A5" s="52" t="s">
        <v>42</v>
      </c>
      <c r="B5" s="52"/>
      <c r="C5" s="52"/>
      <c r="D5" s="52"/>
      <c r="E5" s="52"/>
      <c r="F5" s="52"/>
      <c r="G5" s="52"/>
    </row>
    <row r="6" spans="1:9">
      <c r="A6" s="52"/>
      <c r="B6" s="52"/>
      <c r="C6" s="52"/>
      <c r="D6" s="52"/>
      <c r="E6" s="52"/>
      <c r="F6" s="52"/>
      <c r="G6" s="52"/>
    </row>
    <row r="7" spans="1:9">
      <c r="A7" s="52" t="s">
        <v>137</v>
      </c>
      <c r="B7" s="52"/>
      <c r="C7" s="52"/>
      <c r="D7" s="52"/>
      <c r="E7" s="52"/>
      <c r="F7" s="52"/>
      <c r="G7" s="52"/>
    </row>
    <row r="8" spans="1:9">
      <c r="A8" s="52"/>
      <c r="B8" s="52"/>
      <c r="C8" s="52"/>
      <c r="D8" s="52"/>
      <c r="E8" s="52"/>
      <c r="F8" s="52"/>
      <c r="G8" s="52"/>
    </row>
    <row r="9" spans="1:9" ht="15" customHeight="1">
      <c r="A9" s="54"/>
      <c r="B9" s="54"/>
      <c r="C9" s="1"/>
      <c r="D9" s="60" t="s">
        <v>165</v>
      </c>
      <c r="E9" s="60"/>
      <c r="F9" s="60"/>
      <c r="G9" s="22">
        <f>G31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68" t="s">
        <v>11</v>
      </c>
      <c r="F10" s="70" t="s">
        <v>12</v>
      </c>
      <c r="G10" s="71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69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2"/>
      <c r="E12" s="62"/>
      <c r="F12" s="62"/>
      <c r="G12" s="62"/>
    </row>
    <row r="13" spans="1:9">
      <c r="A13" s="11"/>
      <c r="B13" s="11"/>
      <c r="C13" s="62"/>
      <c r="D13" s="62"/>
      <c r="E13" s="62"/>
      <c r="F13" s="62"/>
      <c r="G13" s="62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15">
        <v>5.0899999999999999E-3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108</v>
      </c>
      <c r="C15" s="14" t="s">
        <v>120</v>
      </c>
      <c r="D15" s="13" t="s">
        <v>84</v>
      </c>
      <c r="E15" s="15">
        <v>0.125</v>
      </c>
      <c r="F15" s="18"/>
      <c r="G15" s="17">
        <f t="shared" ref="G15:G26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15">
        <v>12.5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15">
        <v>2.7099999999999999E-2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15">
        <v>0.1132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15">
        <v>0.1132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15">
        <v>0.1132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15">
        <v>0.56000000000000005</v>
      </c>
      <c r="F21" s="18"/>
      <c r="G21" s="17">
        <f t="shared" si="0"/>
        <v>0</v>
      </c>
      <c r="H21" s="8"/>
      <c r="I21" s="8"/>
    </row>
    <row r="22" spans="1:9" ht="36">
      <c r="A22" s="12">
        <v>9</v>
      </c>
      <c r="B22" s="13" t="s">
        <v>92</v>
      </c>
      <c r="C22" s="14" t="s">
        <v>93</v>
      </c>
      <c r="D22" s="13" t="s">
        <v>66</v>
      </c>
      <c r="E22" s="15">
        <v>4.3</v>
      </c>
      <c r="F22" s="18"/>
      <c r="G22" s="17">
        <f t="shared" si="0"/>
        <v>0</v>
      </c>
      <c r="H22" s="8"/>
      <c r="I22" s="8"/>
    </row>
    <row r="23" spans="1:9" ht="36">
      <c r="A23" s="12">
        <v>10</v>
      </c>
      <c r="B23" s="13" t="s">
        <v>94</v>
      </c>
      <c r="C23" s="14" t="s">
        <v>123</v>
      </c>
      <c r="D23" s="13" t="s">
        <v>72</v>
      </c>
      <c r="E23" s="15">
        <v>0.11600000000000001</v>
      </c>
      <c r="F23" s="18"/>
      <c r="G23" s="17">
        <f t="shared" si="0"/>
        <v>0</v>
      </c>
      <c r="H23" s="8"/>
      <c r="I23" s="8"/>
    </row>
    <row r="24" spans="1:9">
      <c r="A24" s="12">
        <v>11</v>
      </c>
      <c r="B24" s="13">
        <v>255</v>
      </c>
      <c r="C24" s="14" t="s">
        <v>96</v>
      </c>
      <c r="D24" s="13" t="s">
        <v>47</v>
      </c>
      <c r="E24" s="15">
        <v>0.185</v>
      </c>
      <c r="F24" s="18"/>
      <c r="G24" s="17">
        <f t="shared" si="0"/>
        <v>0</v>
      </c>
      <c r="H24" s="8"/>
      <c r="I24" s="8"/>
    </row>
    <row r="25" spans="1:9" ht="48">
      <c r="A25" s="12">
        <v>12</v>
      </c>
      <c r="B25" s="13" t="s">
        <v>97</v>
      </c>
      <c r="C25" s="14" t="s">
        <v>98</v>
      </c>
      <c r="D25" s="13" t="s">
        <v>84</v>
      </c>
      <c r="E25" s="15">
        <v>0.17399999999999999</v>
      </c>
      <c r="F25" s="18"/>
      <c r="G25" s="17">
        <f t="shared" si="0"/>
        <v>0</v>
      </c>
      <c r="H25" s="8"/>
      <c r="I25" s="8"/>
    </row>
    <row r="26" spans="1:9" ht="36">
      <c r="A26" s="12">
        <v>13</v>
      </c>
      <c r="B26" s="13" t="s">
        <v>99</v>
      </c>
      <c r="C26" s="14" t="s">
        <v>100</v>
      </c>
      <c r="D26" s="13" t="s">
        <v>84</v>
      </c>
      <c r="E26" s="15">
        <v>-0.17399999999999999</v>
      </c>
      <c r="F26" s="18"/>
      <c r="G26" s="17">
        <f t="shared" si="0"/>
        <v>0</v>
      </c>
      <c r="H26" s="8"/>
      <c r="I26" s="8"/>
    </row>
    <row r="27" spans="1:9" ht="36">
      <c r="A27" s="12">
        <v>14</v>
      </c>
      <c r="B27" s="13" t="s">
        <v>101</v>
      </c>
      <c r="C27" s="14" t="s">
        <v>102</v>
      </c>
      <c r="D27" s="13" t="s">
        <v>84</v>
      </c>
      <c r="E27" s="15">
        <v>0.17399999999999999</v>
      </c>
      <c r="F27" s="18"/>
      <c r="G27" s="17">
        <f>ROUND(E27*F27,2)</f>
        <v>0</v>
      </c>
      <c r="H27" s="8"/>
      <c r="I27" s="8"/>
    </row>
    <row r="28" spans="1:9">
      <c r="A28" s="12"/>
      <c r="B28" s="12"/>
      <c r="C28" s="64" t="s">
        <v>24</v>
      </c>
      <c r="D28" s="64"/>
      <c r="E28" s="64"/>
      <c r="F28" s="16"/>
      <c r="G28" s="17">
        <f>SUM(G14:G27)</f>
        <v>0</v>
      </c>
    </row>
    <row r="29" spans="1:9">
      <c r="A29" s="12"/>
      <c r="B29" s="12"/>
      <c r="C29" s="64" t="s">
        <v>138</v>
      </c>
      <c r="D29" s="64"/>
      <c r="E29" s="64"/>
      <c r="F29" s="16"/>
      <c r="G29" s="17">
        <f>G28</f>
        <v>0</v>
      </c>
    </row>
    <row r="30" spans="1:9">
      <c r="A30" s="12"/>
      <c r="B30" s="12"/>
      <c r="C30" s="66" t="s">
        <v>26</v>
      </c>
      <c r="D30" s="66"/>
      <c r="E30" s="66"/>
      <c r="F30" s="16"/>
      <c r="G30" s="17">
        <f>ROUND(G29*0.21,2)</f>
        <v>0</v>
      </c>
    </row>
    <row r="31" spans="1:9">
      <c r="A31" s="12"/>
      <c r="B31" s="12"/>
      <c r="C31" s="64" t="s">
        <v>139</v>
      </c>
      <c r="D31" s="64"/>
      <c r="E31" s="64"/>
      <c r="F31" s="16"/>
      <c r="G31" s="17">
        <f>G30+G29</f>
        <v>0</v>
      </c>
    </row>
    <row r="33" spans="2:7">
      <c r="B33" s="61"/>
      <c r="C33" s="61"/>
      <c r="D33" s="61"/>
      <c r="E33" s="61"/>
      <c r="F33" s="61"/>
      <c r="G33" s="61"/>
    </row>
    <row r="34" spans="2:7">
      <c r="B34" s="61"/>
      <c r="C34" s="61"/>
      <c r="D34" s="61"/>
      <c r="E34" s="61"/>
      <c r="F34" s="61"/>
      <c r="G34" s="61"/>
    </row>
    <row r="36" spans="2:7">
      <c r="B36" s="61" t="s">
        <v>28</v>
      </c>
      <c r="C36" s="61"/>
      <c r="D36" s="61"/>
      <c r="E36" s="61"/>
      <c r="F36" s="61"/>
      <c r="G36" s="61"/>
    </row>
    <row r="37" spans="2:7">
      <c r="B37" s="61" t="s">
        <v>28</v>
      </c>
      <c r="C37" s="61"/>
      <c r="D37" s="61"/>
      <c r="E37" s="61"/>
      <c r="F37" s="61"/>
      <c r="G37" s="61"/>
    </row>
    <row r="38" spans="2:7">
      <c r="B38" s="61" t="s">
        <v>28</v>
      </c>
      <c r="C38" s="61"/>
      <c r="D38" s="61"/>
      <c r="E38" s="61"/>
      <c r="F38" s="61"/>
      <c r="G38" s="61"/>
    </row>
    <row r="39" spans="2:7">
      <c r="B39" s="61" t="s">
        <v>28</v>
      </c>
      <c r="C39" s="61"/>
      <c r="D39" s="61"/>
      <c r="E39" s="61"/>
      <c r="F39" s="61"/>
      <c r="G39" s="61"/>
    </row>
    <row r="40" spans="2:7">
      <c r="B40" s="61" t="s">
        <v>28</v>
      </c>
      <c r="C40" s="61"/>
      <c r="D40" s="61"/>
      <c r="E40" s="61"/>
      <c r="F40" s="61"/>
      <c r="G40" s="61"/>
    </row>
    <row r="41" spans="2:7">
      <c r="B41" s="61" t="s">
        <v>28</v>
      </c>
      <c r="C41" s="61"/>
      <c r="D41" s="61"/>
      <c r="E41" s="61"/>
      <c r="F41" s="61"/>
      <c r="G41" s="61"/>
    </row>
    <row r="42" spans="2:7">
      <c r="B42" s="61" t="s">
        <v>28</v>
      </c>
      <c r="C42" s="61"/>
      <c r="D42" s="61"/>
      <c r="E42" s="61"/>
      <c r="F42" s="61"/>
      <c r="G42" s="61"/>
    </row>
    <row r="43" spans="2:7">
      <c r="B43" s="61" t="s">
        <v>28</v>
      </c>
      <c r="C43" s="61"/>
      <c r="D43" s="61"/>
      <c r="E43" s="61"/>
      <c r="F43" s="61"/>
      <c r="G43" s="61"/>
    </row>
    <row r="44" spans="2:7">
      <c r="B44" s="61" t="s">
        <v>28</v>
      </c>
      <c r="C44" s="61"/>
      <c r="D44" s="61"/>
      <c r="E44" s="61"/>
      <c r="F44" s="61"/>
      <c r="G44" s="61"/>
    </row>
  </sheetData>
  <sheetProtection algorithmName="SHA-512" hashValue="25tCAg8R8quX6eEG0sMJiJVoA2eE/1OUF6ibJK+8iBZISTUyHBPE1VREU/pAe7Am8unojJ7551lAVO5kR3Y14g==" saltValue="EE3r7acLLP9YhuPGIFDuDQ==" spinCount="100000" sheet="1" objects="1" scenarios="1"/>
  <mergeCells count="24">
    <mergeCell ref="B44:G44"/>
    <mergeCell ref="E10:E11"/>
    <mergeCell ref="F10:G10"/>
    <mergeCell ref="C12:G13"/>
    <mergeCell ref="C28:E28"/>
    <mergeCell ref="B43:G43"/>
    <mergeCell ref="B42:G42"/>
    <mergeCell ref="B36:G36"/>
    <mergeCell ref="B37:G37"/>
    <mergeCell ref="B38:G38"/>
    <mergeCell ref="B39:G39"/>
    <mergeCell ref="B40:G40"/>
    <mergeCell ref="B41:G41"/>
    <mergeCell ref="A7:G8"/>
    <mergeCell ref="A5:G6"/>
    <mergeCell ref="C1:F1"/>
    <mergeCell ref="A3:G4"/>
    <mergeCell ref="D9:F9"/>
    <mergeCell ref="A9:B9"/>
    <mergeCell ref="B33:G33"/>
    <mergeCell ref="B34:G34"/>
    <mergeCell ref="C29:E29"/>
    <mergeCell ref="C30:E30"/>
    <mergeCell ref="C31:E3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BF46-C41F-4BFB-A00D-8A2AA7D8AFAE}">
  <dimension ref="A1:I53"/>
  <sheetViews>
    <sheetView view="pageLayout" zoomScaleNormal="100" workbookViewId="0">
      <selection activeCell="A9" sqref="A9:B9"/>
    </sheetView>
  </sheetViews>
  <sheetFormatPr defaultRowHeight="15"/>
  <cols>
    <col min="1" max="1" width="4" customWidth="1"/>
    <col min="2" max="2" width="10.5703125" customWidth="1"/>
    <col min="3" max="3" width="30.5703125" customWidth="1"/>
    <col min="4" max="4" width="5.7109375" customWidth="1"/>
    <col min="5" max="5" width="11" style="24" customWidth="1"/>
    <col min="6" max="6" width="12.7109375" customWidth="1"/>
    <col min="7" max="7" width="14.7109375" customWidth="1"/>
  </cols>
  <sheetData>
    <row r="1" spans="1:9" ht="15.75" customHeight="1">
      <c r="C1" s="49" t="s">
        <v>196</v>
      </c>
      <c r="D1" s="49"/>
      <c r="E1" s="49"/>
      <c r="F1" s="49"/>
    </row>
    <row r="2" spans="1:9" ht="15.75" customHeight="1"/>
    <row r="3" spans="1:9" ht="15.75" customHeight="1">
      <c r="A3" s="52" t="s">
        <v>0</v>
      </c>
      <c r="B3" s="52"/>
      <c r="C3" s="52"/>
      <c r="D3" s="52"/>
      <c r="E3" s="52"/>
      <c r="F3" s="52"/>
      <c r="G3" s="52"/>
    </row>
    <row r="4" spans="1:9" ht="15.75" customHeight="1">
      <c r="A4" s="52"/>
      <c r="B4" s="52"/>
      <c r="C4" s="52"/>
      <c r="D4" s="52"/>
      <c r="E4" s="52"/>
      <c r="F4" s="52"/>
      <c r="G4" s="52"/>
    </row>
    <row r="5" spans="1:9">
      <c r="A5" s="52" t="s">
        <v>42</v>
      </c>
      <c r="B5" s="52"/>
      <c r="C5" s="52"/>
      <c r="D5" s="52"/>
      <c r="E5" s="52"/>
      <c r="F5" s="52"/>
      <c r="G5" s="52"/>
    </row>
    <row r="6" spans="1:9">
      <c r="A6" s="52"/>
      <c r="B6" s="52"/>
      <c r="C6" s="52"/>
      <c r="D6" s="52"/>
      <c r="E6" s="52"/>
      <c r="F6" s="52"/>
      <c r="G6" s="52"/>
    </row>
    <row r="7" spans="1:9">
      <c r="A7" s="52" t="s">
        <v>140</v>
      </c>
      <c r="B7" s="52"/>
      <c r="C7" s="52"/>
      <c r="D7" s="52"/>
      <c r="E7" s="52"/>
      <c r="F7" s="52"/>
      <c r="G7" s="52"/>
    </row>
    <row r="8" spans="1:9">
      <c r="A8" s="52"/>
      <c r="B8" s="52"/>
      <c r="C8" s="52"/>
      <c r="D8" s="52"/>
      <c r="E8" s="52"/>
      <c r="F8" s="52"/>
      <c r="G8" s="52"/>
    </row>
    <row r="9" spans="1:9" ht="15" customHeight="1">
      <c r="A9" s="54"/>
      <c r="B9" s="54"/>
      <c r="C9" s="1"/>
      <c r="D9" s="60" t="s">
        <v>41</v>
      </c>
      <c r="E9" s="60"/>
      <c r="F9" s="60"/>
      <c r="G9" s="22">
        <f>G41</f>
        <v>0</v>
      </c>
    </row>
    <row r="10" spans="1:9">
      <c r="A10" s="2" t="s">
        <v>3</v>
      </c>
      <c r="B10" s="2" t="s">
        <v>5</v>
      </c>
      <c r="C10" s="2" t="s">
        <v>7</v>
      </c>
      <c r="D10" s="4" t="s">
        <v>9</v>
      </c>
      <c r="E10" s="68" t="s">
        <v>11</v>
      </c>
      <c r="F10" s="70" t="s">
        <v>12</v>
      </c>
      <c r="G10" s="71"/>
    </row>
    <row r="11" spans="1:9">
      <c r="A11" s="3" t="s">
        <v>4</v>
      </c>
      <c r="B11" s="3" t="s">
        <v>6</v>
      </c>
      <c r="C11" s="3" t="s">
        <v>8</v>
      </c>
      <c r="D11" s="5" t="s">
        <v>10</v>
      </c>
      <c r="E11" s="69"/>
      <c r="F11" s="7" t="s">
        <v>13</v>
      </c>
      <c r="G11" s="6" t="s">
        <v>14</v>
      </c>
    </row>
    <row r="12" spans="1:9">
      <c r="A12" s="9"/>
      <c r="B12" s="9">
        <v>1</v>
      </c>
      <c r="C12" s="62" t="s">
        <v>76</v>
      </c>
      <c r="D12" s="62"/>
      <c r="E12" s="62"/>
      <c r="F12" s="62"/>
      <c r="G12" s="62"/>
    </row>
    <row r="13" spans="1:9">
      <c r="A13" s="11"/>
      <c r="B13" s="11"/>
      <c r="C13" s="62"/>
      <c r="D13" s="62"/>
      <c r="E13" s="62"/>
      <c r="F13" s="62"/>
      <c r="G13" s="62"/>
    </row>
    <row r="14" spans="1:9" ht="48">
      <c r="A14" s="12">
        <v>1</v>
      </c>
      <c r="B14" s="13" t="s">
        <v>77</v>
      </c>
      <c r="C14" s="14" t="s">
        <v>78</v>
      </c>
      <c r="D14" s="13" t="s">
        <v>79</v>
      </c>
      <c r="E14" s="47">
        <v>0.10488</v>
      </c>
      <c r="F14" s="18"/>
      <c r="G14" s="17">
        <f>ROUND(E14*F14,2)</f>
        <v>0</v>
      </c>
      <c r="H14" s="8"/>
      <c r="I14" s="8"/>
    </row>
    <row r="15" spans="1:9">
      <c r="A15" s="12">
        <v>2</v>
      </c>
      <c r="B15" s="13" t="s">
        <v>108</v>
      </c>
      <c r="C15" s="14" t="s">
        <v>120</v>
      </c>
      <c r="D15" s="13" t="s">
        <v>84</v>
      </c>
      <c r="E15" s="47">
        <v>2.57</v>
      </c>
      <c r="F15" s="18"/>
      <c r="G15" s="17">
        <f t="shared" ref="G15:G28" si="0">ROUND(E15*F15,2)</f>
        <v>0</v>
      </c>
      <c r="H15" s="8"/>
      <c r="I15" s="8"/>
    </row>
    <row r="16" spans="1:9" ht="24">
      <c r="A16" s="12">
        <v>3</v>
      </c>
      <c r="B16" s="13" t="s">
        <v>121</v>
      </c>
      <c r="C16" s="14" t="s">
        <v>122</v>
      </c>
      <c r="D16" s="13" t="s">
        <v>66</v>
      </c>
      <c r="E16" s="47">
        <v>257</v>
      </c>
      <c r="F16" s="18"/>
      <c r="G16" s="17">
        <f t="shared" si="0"/>
        <v>0</v>
      </c>
      <c r="H16" s="8"/>
      <c r="I16" s="8"/>
    </row>
    <row r="17" spans="1:9" ht="72">
      <c r="A17" s="12">
        <v>4</v>
      </c>
      <c r="B17" s="13" t="s">
        <v>80</v>
      </c>
      <c r="C17" s="14" t="s">
        <v>81</v>
      </c>
      <c r="D17" s="13" t="s">
        <v>61</v>
      </c>
      <c r="E17" s="47">
        <v>0.55900000000000005</v>
      </c>
      <c r="F17" s="18"/>
      <c r="G17" s="17">
        <f t="shared" si="0"/>
        <v>0</v>
      </c>
      <c r="H17" s="8"/>
      <c r="I17" s="8"/>
    </row>
    <row r="18" spans="1:9" ht="36">
      <c r="A18" s="12">
        <v>5</v>
      </c>
      <c r="B18" s="13" t="s">
        <v>82</v>
      </c>
      <c r="C18" s="14" t="s">
        <v>83</v>
      </c>
      <c r="D18" s="13" t="s">
        <v>84</v>
      </c>
      <c r="E18" s="47">
        <v>2.3308</v>
      </c>
      <c r="F18" s="18"/>
      <c r="G18" s="17">
        <f t="shared" si="0"/>
        <v>0</v>
      </c>
      <c r="H18" s="8"/>
      <c r="I18" s="8"/>
    </row>
    <row r="19" spans="1:9" ht="36">
      <c r="A19" s="12">
        <v>6</v>
      </c>
      <c r="B19" s="13" t="s">
        <v>85</v>
      </c>
      <c r="C19" s="14" t="s">
        <v>86</v>
      </c>
      <c r="D19" s="13" t="s">
        <v>84</v>
      </c>
      <c r="E19" s="47">
        <v>2.3308</v>
      </c>
      <c r="F19" s="18"/>
      <c r="G19" s="17">
        <f t="shared" si="0"/>
        <v>0</v>
      </c>
      <c r="H19" s="8"/>
      <c r="I19" s="8"/>
    </row>
    <row r="20" spans="1:9" ht="36">
      <c r="A20" s="12">
        <v>7</v>
      </c>
      <c r="B20" s="13" t="s">
        <v>87</v>
      </c>
      <c r="C20" s="14" t="s">
        <v>88</v>
      </c>
      <c r="D20" s="13" t="s">
        <v>84</v>
      </c>
      <c r="E20" s="47">
        <v>2.3308</v>
      </c>
      <c r="F20" s="18"/>
      <c r="G20" s="17">
        <f t="shared" si="0"/>
        <v>0</v>
      </c>
      <c r="H20" s="8"/>
      <c r="I20" s="8"/>
    </row>
    <row r="21" spans="1:9">
      <c r="A21" s="12">
        <v>8</v>
      </c>
      <c r="B21" s="13" t="s">
        <v>89</v>
      </c>
      <c r="C21" s="14" t="s">
        <v>90</v>
      </c>
      <c r="D21" s="13" t="s">
        <v>47</v>
      </c>
      <c r="E21" s="47">
        <v>15.045</v>
      </c>
      <c r="F21" s="18"/>
      <c r="G21" s="17">
        <f t="shared" si="0"/>
        <v>0</v>
      </c>
      <c r="H21" s="8"/>
      <c r="I21" s="8"/>
    </row>
    <row r="22" spans="1:9">
      <c r="A22" s="12">
        <v>9</v>
      </c>
      <c r="B22" s="13">
        <v>88010001</v>
      </c>
      <c r="C22" s="14" t="s">
        <v>91</v>
      </c>
      <c r="D22" s="13" t="s">
        <v>66</v>
      </c>
      <c r="E22" s="47">
        <v>40.700000000000003</v>
      </c>
      <c r="F22" s="18"/>
      <c r="G22" s="17">
        <f t="shared" si="0"/>
        <v>0</v>
      </c>
      <c r="H22" s="8"/>
      <c r="I22" s="8"/>
    </row>
    <row r="23" spans="1:9" ht="36">
      <c r="A23" s="12">
        <v>10</v>
      </c>
      <c r="B23" s="13" t="s">
        <v>92</v>
      </c>
      <c r="C23" s="14" t="s">
        <v>93</v>
      </c>
      <c r="D23" s="13" t="s">
        <v>66</v>
      </c>
      <c r="E23" s="47">
        <v>4.3</v>
      </c>
      <c r="F23" s="18"/>
      <c r="G23" s="17">
        <f t="shared" si="0"/>
        <v>0</v>
      </c>
      <c r="H23" s="8"/>
      <c r="I23" s="8"/>
    </row>
    <row r="24" spans="1:9" ht="36">
      <c r="A24" s="12">
        <v>11</v>
      </c>
      <c r="B24" s="13" t="s">
        <v>94</v>
      </c>
      <c r="C24" s="14" t="s">
        <v>123</v>
      </c>
      <c r="D24" s="13" t="s">
        <v>72</v>
      </c>
      <c r="E24" s="47">
        <v>1.7319</v>
      </c>
      <c r="F24" s="18"/>
      <c r="G24" s="17">
        <f t="shared" si="0"/>
        <v>0</v>
      </c>
      <c r="H24" s="8"/>
      <c r="I24" s="8"/>
    </row>
    <row r="25" spans="1:9">
      <c r="A25" s="12">
        <v>12</v>
      </c>
      <c r="B25" s="13">
        <v>255</v>
      </c>
      <c r="C25" s="14" t="s">
        <v>96</v>
      </c>
      <c r="D25" s="13" t="s">
        <v>47</v>
      </c>
      <c r="E25" s="47">
        <v>2.7709999999999999</v>
      </c>
      <c r="F25" s="18"/>
      <c r="G25" s="17">
        <f t="shared" si="0"/>
        <v>0</v>
      </c>
      <c r="H25" s="8"/>
      <c r="I25" s="8"/>
    </row>
    <row r="26" spans="1:9" ht="48">
      <c r="A26" s="12">
        <v>13</v>
      </c>
      <c r="B26" s="13" t="s">
        <v>97</v>
      </c>
      <c r="C26" s="14" t="s">
        <v>98</v>
      </c>
      <c r="D26" s="13" t="s">
        <v>84</v>
      </c>
      <c r="E26" s="47">
        <v>0.76249999999999996</v>
      </c>
      <c r="F26" s="18"/>
      <c r="G26" s="17">
        <f t="shared" si="0"/>
        <v>0</v>
      </c>
      <c r="H26" s="8"/>
      <c r="I26" s="8"/>
    </row>
    <row r="27" spans="1:9" ht="36">
      <c r="A27" s="12">
        <v>14</v>
      </c>
      <c r="B27" s="13" t="s">
        <v>99</v>
      </c>
      <c r="C27" s="14" t="s">
        <v>100</v>
      </c>
      <c r="D27" s="13" t="s">
        <v>84</v>
      </c>
      <c r="E27" s="47">
        <v>-0.76249999999999996</v>
      </c>
      <c r="F27" s="18"/>
      <c r="G27" s="17">
        <f t="shared" si="0"/>
        <v>0</v>
      </c>
      <c r="H27" s="8"/>
      <c r="I27" s="8"/>
    </row>
    <row r="28" spans="1:9" ht="36">
      <c r="A28" s="12">
        <v>15</v>
      </c>
      <c r="B28" s="13" t="s">
        <v>101</v>
      </c>
      <c r="C28" s="14" t="s">
        <v>102</v>
      </c>
      <c r="D28" s="13" t="s">
        <v>84</v>
      </c>
      <c r="E28" s="47">
        <v>0.76249999999999996</v>
      </c>
      <c r="F28" s="18"/>
      <c r="G28" s="17">
        <f t="shared" si="0"/>
        <v>0</v>
      </c>
      <c r="H28" s="8"/>
      <c r="I28" s="8"/>
    </row>
    <row r="29" spans="1:9">
      <c r="A29" s="12"/>
      <c r="B29" s="12"/>
      <c r="C29" s="64" t="s">
        <v>24</v>
      </c>
      <c r="D29" s="64"/>
      <c r="E29" s="64"/>
      <c r="F29" s="16"/>
      <c r="G29" s="17">
        <f>SUM(G14:G28)</f>
        <v>0</v>
      </c>
    </row>
    <row r="30" spans="1:9">
      <c r="A30" s="9"/>
      <c r="B30" s="9">
        <v>2</v>
      </c>
      <c r="C30" s="62" t="s">
        <v>124</v>
      </c>
      <c r="D30" s="62"/>
      <c r="E30" s="62"/>
      <c r="F30" s="62"/>
      <c r="G30" s="62"/>
    </row>
    <row r="31" spans="1:9">
      <c r="A31" s="11"/>
      <c r="B31" s="11"/>
      <c r="C31" s="62"/>
      <c r="D31" s="62"/>
      <c r="E31" s="62"/>
      <c r="F31" s="62"/>
      <c r="G31" s="62"/>
    </row>
    <row r="32" spans="1:9" ht="36">
      <c r="A32" s="12">
        <v>1</v>
      </c>
      <c r="B32" s="13" t="s">
        <v>125</v>
      </c>
      <c r="C32" s="14" t="s">
        <v>126</v>
      </c>
      <c r="D32" s="13" t="s">
        <v>84</v>
      </c>
      <c r="E32" s="47">
        <v>8.5999999999999993E-2</v>
      </c>
      <c r="F32" s="18"/>
      <c r="G32" s="17">
        <f>ROUND(E32*F32,2)</f>
        <v>0</v>
      </c>
      <c r="H32" s="8"/>
      <c r="I32" s="8"/>
    </row>
    <row r="33" spans="1:9">
      <c r="A33" s="12">
        <v>2</v>
      </c>
      <c r="B33" s="13">
        <v>260356</v>
      </c>
      <c r="C33" s="14" t="s">
        <v>127</v>
      </c>
      <c r="D33" s="13" t="s">
        <v>10</v>
      </c>
      <c r="E33" s="47">
        <v>17</v>
      </c>
      <c r="F33" s="18"/>
      <c r="G33" s="17">
        <f t="shared" ref="G33:G37" si="1">ROUND(E33*F33,2)</f>
        <v>0</v>
      </c>
      <c r="H33" s="8"/>
      <c r="I33" s="8"/>
    </row>
    <row r="34" spans="1:9">
      <c r="A34" s="12">
        <v>3</v>
      </c>
      <c r="B34" s="13">
        <v>88012001</v>
      </c>
      <c r="C34" s="14" t="s">
        <v>128</v>
      </c>
      <c r="D34" s="13" t="s">
        <v>47</v>
      </c>
      <c r="E34" s="47">
        <v>0.51600000000000001</v>
      </c>
      <c r="F34" s="18"/>
      <c r="G34" s="17">
        <f t="shared" si="1"/>
        <v>0</v>
      </c>
      <c r="H34" s="8"/>
      <c r="I34" s="8"/>
    </row>
    <row r="35" spans="1:9">
      <c r="A35" s="12">
        <v>4</v>
      </c>
      <c r="B35" s="13" t="s">
        <v>108</v>
      </c>
      <c r="C35" s="14" t="s">
        <v>109</v>
      </c>
      <c r="D35" s="13" t="s">
        <v>84</v>
      </c>
      <c r="E35" s="47">
        <v>8.5999999999999993E-2</v>
      </c>
      <c r="F35" s="18"/>
      <c r="G35" s="17">
        <f t="shared" si="1"/>
        <v>0</v>
      </c>
      <c r="H35" s="8"/>
      <c r="I35" s="8"/>
    </row>
    <row r="36" spans="1:9" ht="48">
      <c r="A36" s="12">
        <v>5</v>
      </c>
      <c r="B36" s="13" t="s">
        <v>129</v>
      </c>
      <c r="C36" s="14" t="s">
        <v>130</v>
      </c>
      <c r="D36" s="13" t="s">
        <v>84</v>
      </c>
      <c r="E36" s="47">
        <v>8.5999999999999993E-2</v>
      </c>
      <c r="F36" s="18"/>
      <c r="G36" s="17">
        <f t="shared" si="1"/>
        <v>0</v>
      </c>
      <c r="H36" s="8"/>
      <c r="I36" s="8"/>
    </row>
    <row r="37" spans="1:9" ht="36">
      <c r="A37" s="12">
        <v>6</v>
      </c>
      <c r="B37" s="13" t="s">
        <v>99</v>
      </c>
      <c r="C37" s="14" t="s">
        <v>131</v>
      </c>
      <c r="D37" s="13" t="s">
        <v>84</v>
      </c>
      <c r="E37" s="47">
        <v>8.5999999999999993E-2</v>
      </c>
      <c r="F37" s="18"/>
      <c r="G37" s="17">
        <f t="shared" si="1"/>
        <v>0</v>
      </c>
      <c r="H37" s="8"/>
      <c r="I37" s="8"/>
    </row>
    <row r="38" spans="1:9">
      <c r="A38" s="12"/>
      <c r="B38" s="12"/>
      <c r="C38" s="64" t="s">
        <v>112</v>
      </c>
      <c r="D38" s="64"/>
      <c r="E38" s="64"/>
      <c r="F38" s="16"/>
      <c r="G38" s="17">
        <f>SUM(G32:G37)</f>
        <v>0</v>
      </c>
    </row>
    <row r="39" spans="1:9">
      <c r="A39" s="12"/>
      <c r="B39" s="12"/>
      <c r="C39" s="64" t="s">
        <v>141</v>
      </c>
      <c r="D39" s="64"/>
      <c r="E39" s="64"/>
      <c r="F39" s="16"/>
      <c r="G39" s="17">
        <f>G38+G29</f>
        <v>0</v>
      </c>
    </row>
    <row r="40" spans="1:9">
      <c r="A40" s="12"/>
      <c r="B40" s="12"/>
      <c r="C40" s="66" t="s">
        <v>26</v>
      </c>
      <c r="D40" s="66"/>
      <c r="E40" s="66"/>
      <c r="F40" s="16"/>
      <c r="G40" s="17">
        <f>ROUND(G39*0.21,2)</f>
        <v>0</v>
      </c>
    </row>
    <row r="41" spans="1:9">
      <c r="A41" s="12"/>
      <c r="B41" s="12"/>
      <c r="C41" s="64" t="s">
        <v>142</v>
      </c>
      <c r="D41" s="64"/>
      <c r="E41" s="64"/>
      <c r="F41" s="16"/>
      <c r="G41" s="17">
        <f>G40+G39</f>
        <v>0</v>
      </c>
    </row>
    <row r="43" spans="1:9">
      <c r="B43" s="61"/>
      <c r="C43" s="61"/>
      <c r="D43" s="61"/>
      <c r="E43" s="61"/>
      <c r="F43" s="61"/>
      <c r="G43" s="61"/>
    </row>
    <row r="44" spans="1:9">
      <c r="B44" s="61"/>
      <c r="C44" s="61"/>
      <c r="D44" s="61"/>
      <c r="E44" s="61"/>
      <c r="F44" s="61"/>
      <c r="G44" s="61"/>
    </row>
    <row r="46" spans="1:9">
      <c r="B46" s="61" t="s">
        <v>28</v>
      </c>
      <c r="C46" s="61"/>
      <c r="D46" s="61"/>
      <c r="E46" s="61"/>
      <c r="F46" s="61"/>
      <c r="G46" s="61"/>
    </row>
    <row r="47" spans="1:9">
      <c r="B47" s="61" t="s">
        <v>28</v>
      </c>
      <c r="C47" s="61"/>
      <c r="D47" s="61"/>
      <c r="E47" s="61"/>
      <c r="F47" s="61"/>
      <c r="G47" s="61"/>
    </row>
    <row r="48" spans="1:9">
      <c r="B48" s="61" t="s">
        <v>28</v>
      </c>
      <c r="C48" s="61"/>
      <c r="D48" s="61"/>
      <c r="E48" s="61"/>
      <c r="F48" s="61"/>
      <c r="G48" s="61"/>
    </row>
    <row r="49" spans="2:7">
      <c r="B49" s="61" t="s">
        <v>28</v>
      </c>
      <c r="C49" s="61"/>
      <c r="D49" s="61"/>
      <c r="E49" s="61"/>
      <c r="F49" s="61"/>
      <c r="G49" s="61"/>
    </row>
    <row r="50" spans="2:7">
      <c r="B50" s="61" t="s">
        <v>28</v>
      </c>
      <c r="C50" s="61"/>
      <c r="D50" s="61"/>
      <c r="E50" s="61"/>
      <c r="F50" s="61"/>
      <c r="G50" s="61"/>
    </row>
    <row r="51" spans="2:7">
      <c r="B51" s="61" t="s">
        <v>28</v>
      </c>
      <c r="C51" s="61"/>
      <c r="D51" s="61"/>
      <c r="E51" s="61"/>
      <c r="F51" s="61"/>
      <c r="G51" s="61"/>
    </row>
    <row r="52" spans="2:7">
      <c r="B52" s="61" t="s">
        <v>28</v>
      </c>
      <c r="C52" s="61"/>
      <c r="D52" s="61"/>
      <c r="E52" s="61"/>
      <c r="F52" s="61"/>
      <c r="G52" s="61"/>
    </row>
    <row r="53" spans="2:7">
      <c r="B53" s="61" t="s">
        <v>28</v>
      </c>
      <c r="C53" s="61"/>
      <c r="D53" s="61"/>
      <c r="E53" s="61"/>
      <c r="F53" s="61"/>
      <c r="G53" s="61"/>
    </row>
  </sheetData>
  <sheetProtection algorithmName="SHA-512" hashValue="mF+84t7u+e/i7aHHFtQTf8S/C0ReHvQHgHsuQJjeMVhUxpUZZnVrw+UboSPj77Kl3IYfpcyLM0dChBd6xZeAnQ==" saltValue="dcpBYyAJL50VwlSnXXCKqA==" spinCount="100000" sheet="1" objects="1" scenarios="1"/>
  <mergeCells count="25">
    <mergeCell ref="C12:G13"/>
    <mergeCell ref="C29:E29"/>
    <mergeCell ref="C30:G31"/>
    <mergeCell ref="C1:F1"/>
    <mergeCell ref="A7:G8"/>
    <mergeCell ref="C38:E38"/>
    <mergeCell ref="C39:E39"/>
    <mergeCell ref="C40:E40"/>
    <mergeCell ref="C41:E41"/>
    <mergeCell ref="B47:G47"/>
    <mergeCell ref="A9:B9"/>
    <mergeCell ref="E10:E11"/>
    <mergeCell ref="A5:G6"/>
    <mergeCell ref="A3:G4"/>
    <mergeCell ref="D9:F9"/>
    <mergeCell ref="F10:G10"/>
    <mergeCell ref="B53:G53"/>
    <mergeCell ref="B43:G43"/>
    <mergeCell ref="B44:G44"/>
    <mergeCell ref="B46:G46"/>
    <mergeCell ref="B52:G52"/>
    <mergeCell ref="B48:G48"/>
    <mergeCell ref="B49:G49"/>
    <mergeCell ref="B50:G50"/>
    <mergeCell ref="B51:G5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17</vt:i4>
      </vt:variant>
    </vt:vector>
  </HeadingPairs>
  <TitlesOfParts>
    <vt:vector size="17" baseType="lpstr">
      <vt:lpstr>Suvestinis</vt:lpstr>
      <vt:lpstr>1 Laiptai Konstrukcijos</vt:lpstr>
      <vt:lpstr>2 Laiptai Architektūra</vt:lpstr>
      <vt:lpstr>3 Aikštelė Nr. 3</vt:lpstr>
      <vt:lpstr>4 Aikštelė Nr. 4</vt:lpstr>
      <vt:lpstr>5 Aikštelė Nr. 5</vt:lpstr>
      <vt:lpstr>6 Aikštelė Nr. 6</vt:lpstr>
      <vt:lpstr>7 Aikštelė Nr. 7</vt:lpstr>
      <vt:lpstr>8 Aikštelė Nr. 8</vt:lpstr>
      <vt:lpstr>9 Aikštelė Nr. 9</vt:lpstr>
      <vt:lpstr>10 Aikštelė Nr. 10</vt:lpstr>
      <vt:lpstr>11 Aikštelė Nr. 11</vt:lpstr>
      <vt:lpstr>12 Aikštelė Nr. 12</vt:lpstr>
      <vt:lpstr>13 Kelio ženklai</vt:lpstr>
      <vt:lpstr>14 Mažoji architektūra</vt:lpstr>
      <vt:lpstr>15 Mažoji arch įrenginiai</vt:lpstr>
      <vt:lpstr>16 Želdiniai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 Dimetris</dc:creator>
  <cp:lastModifiedBy>Rūta Rameikaitė-Jonienė</cp:lastModifiedBy>
  <dcterms:created xsi:type="dcterms:W3CDTF">2010-02-09T07:20:51Z</dcterms:created>
  <dcterms:modified xsi:type="dcterms:W3CDTF">2024-11-18T09:44:49Z</dcterms:modified>
</cp:coreProperties>
</file>