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VADVPT01\Kulig\2025\1. ATVIRI  TARPTAUTINIAI konkursai\Slaugos priemonės (manipuliaciniai vežimėliai, med. spintos). Pirkimo nr. 2602-4\CVP IS\"/>
    </mc:Choice>
  </mc:AlternateContent>
  <xr:revisionPtr revIDLastSave="0" documentId="13_ncr:1_{4F77E5A4-E5ED-4FCB-859D-E5E9D0F794AF}"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4" i="1" l="1"/>
  <c r="G113" i="1"/>
  <c r="F90" i="1"/>
  <c r="F113" i="1" s="1"/>
  <c r="F114" i="1" s="1"/>
  <c r="F115" i="1" s="1"/>
  <c r="G80" i="1"/>
  <c r="F64" i="1"/>
  <c r="G79" i="1" s="1"/>
  <c r="G54" i="1"/>
  <c r="G53" i="1"/>
  <c r="F37" i="1"/>
  <c r="F53" i="1" s="1"/>
  <c r="F54" i="1" s="1"/>
  <c r="F55" i="1" s="1"/>
  <c r="G21" i="1"/>
  <c r="F79" i="1" l="1"/>
  <c r="F80" i="1" s="1"/>
  <c r="F81" i="1" s="1"/>
</calcChain>
</file>

<file path=xl/sharedStrings.xml><?xml version="1.0" encoding="utf-8"?>
<sst xmlns="http://schemas.openxmlformats.org/spreadsheetml/2006/main" count="218" uniqueCount="166">
  <si>
    <t>PIRKIMO SĄLYGŲ PRIEDAS "PASIŪLYMO FORMA"</t>
  </si>
  <si>
    <t>SLAUGOS PRIEMONĖS (MANIPULIACINIAI VĖŽIMĖLIAI, MED. SPINTOS IR PAN.)</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</si>
  <si>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</si>
  <si>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</si>
  <si>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</si>
  <si>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</si>
  <si>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</si>
  <si>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</si>
  <si>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</si>
  <si>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</si>
  <si>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</si>
  <si>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</si>
  <si>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</si>
  <si>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</si>
  <si>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</si>
  <si>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</si>
  <si>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</si>
  <si>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</si>
  <si>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</si>
  <si>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</si>
  <si>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</si>
  <si>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</si>
  <si>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</si>
  <si>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</si>
  <si>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</si>
  <si>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</si>
  <si>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</si>
  <si>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VEŽIMĖLIS SU SMULKIŲ PRIEMONIŲ DISPANCERIU</t>
  </si>
  <si>
    <t>Tiekėjo pasiūlymas:</t>
  </si>
  <si>
    <t>Nr.</t>
  </si>
  <si>
    <t>Pavadinimas</t>
  </si>
  <si>
    <t>Kiekis</t>
  </si>
  <si>
    <t>Mato vienetas</t>
  </si>
  <si>
    <t>Kaina be PVM, Eur</t>
  </si>
  <si>
    <t>Suma be PVM, Eur</t>
  </si>
  <si>
    <t>Gamintojas, modelis, prekės kodas (jeigu turi)</t>
  </si>
  <si>
    <t>Konkreti siūlomo parametro reikšmė (būtina išsamiai nurodyti)</t>
  </si>
  <si>
    <t>Dokumentas, kuriame yra nurodyta parametro reikšmė, pavadinimas ir puslapio Nr.</t>
  </si>
  <si>
    <t>1.</t>
  </si>
  <si>
    <t>Vežimėlis su smulkių priemonių dispanceriu</t>
  </si>
  <si>
    <t>1.1.</t>
  </si>
  <si>
    <t>vnt</t>
  </si>
  <si>
    <t>1.1.1.</t>
  </si>
  <si>
    <t>Vežimėlio išmatavimai be priedų (750x600x1050) ± 30 mm</t>
  </si>
  <si>
    <t>1.1.2.</t>
  </si>
  <si>
    <t>Vežimėlio rėmas: 1.Pagamintas iš plieno, dažyto milteliniu būdu arba lygiaverčiu. 2.Papildomam didesnei apsaugai rėmo danga su antibakterine apsauga 3. Rėmas su užapvalintais kampais ir be aštrių briaunų</t>
  </si>
  <si>
    <t>1.1.3.</t>
  </si>
  <si>
    <t>Konstrukcija: 1. Viename vėžimėlio šone du  bėgeliai papildomų vežimėlio priedų pakabinimui. 2. Kitame vėžimėlio šone dėklai dokumentams arba kitoms priemonėms 3. Papildomas darbastalis</t>
  </si>
  <si>
    <t>1.1.4.</t>
  </si>
  <si>
    <t>Dėklai dokumentams arba kitoms priemonėms: 1. Pagaminti iš skaidraus plastiko arba lygiaverčių medžiagų 2. Atverčiami 3. Išimami lengvesniam valymui 4. Ne mažiau nei 3 vnt.</t>
  </si>
  <si>
    <t>1.1.5.</t>
  </si>
  <si>
    <t>Papildomas darbastalis: ištraukiamas iš vėžimėlio šono</t>
  </si>
  <si>
    <t>1.1.6.</t>
  </si>
  <si>
    <t>Pagrindinis darbastalis: 1. Pagamintas iš nerudijnačio plieno arba lygiavertės medžiagos 2. Vientisas, be tarpų 3. Su borteliais iš visų keturių pusių 4. Darbinis paviršius su papildoma nerudijančio plieno arba lygiavertės medžiagos danga</t>
  </si>
  <si>
    <t>1.1.7.</t>
  </si>
  <si>
    <t>Stūmimo rankenos: abiejuose vėžimėlio šonuose, ne mažiau kaip dvi</t>
  </si>
  <si>
    <t>1.1.8.</t>
  </si>
  <si>
    <t>Pagrindas: 1. Pagamintas iš smūgiams ir įbrėžimams atsparaus plastiko arba lygiavertės medžiagos 2. Keturi apvalūs buferiai vežimėlio kampuose, kaip apsauga nuo smūgių į sieną 3. Keturi apie savo ašį besisukantys ratukai, kurių skersmuo ne mažesnis kaip 125 mm 5. Ne mažiau kaip du priekiniai ratukai su stabdžiais</t>
  </si>
  <si>
    <t>1.1.9.</t>
  </si>
  <si>
    <t>Virš vėžimėlio darbastalio tvirtinamas rėmas priedams tvirtinti: būtina</t>
  </si>
  <si>
    <t>1.1.10.</t>
  </si>
  <si>
    <t>Prie vežimėlio pridedama:  atverčiamų dėžučių blokas su dviem eilėmis dėžučių. Eilėje 4-6 dėžutės. Dėžutės pagamintos iš permatomo plastiko arba lygiaverčių medžiagų</t>
  </si>
  <si>
    <t>1.1.11.</t>
  </si>
  <si>
    <t>Prie vežimėlio pridedama: universalus aštrių atliekų konteinerio laikiklis. Su reguliuojamo ilgio velcro juostele konteinerio pritvirtinimui. Laikiklis tvirtinamas prie virš darbastalio tvirtinamo priedų rėmo</t>
  </si>
  <si>
    <t>1.1.12.</t>
  </si>
  <si>
    <t>Prie vežimėlio pridedama: pirštinių dėžučių laikikliai, ne mažiau nei 2 vnt. Tvirtinami prie virš vežimėlio darbastalio tviritnamo priedų rėmo.</t>
  </si>
  <si>
    <t>1.1.13.</t>
  </si>
  <si>
    <t>Pridedama: ne mažiau nei 2 vnt. atliekų kibirų. Tvirtinami prie vežimėlio šone esančių priedų bėgelių. Ne mažesnės nei 10 l talpos. Pagaminti iš plastiko arba lygiavertės medžiagos. Atidaromi paspaudus keliu arba kitu analoginiu būdu.</t>
  </si>
  <si>
    <t>1.1.14.</t>
  </si>
  <si>
    <t>Garantija: ne trumpesnė nei 24 mėn.</t>
  </si>
  <si>
    <t>1.1.15.</t>
  </si>
  <si>
    <t>Stalčiai: 1. Ne mažiau nei 4 vnt. 2. Stalčiai pagamnti iš milteliniu būdu  dengto plieno su antimikrobiniu priedu. 3. Stalčių aukštis: virušiniai 150 mm ±10mm 3 vnt., apatinis 230 mm ± 10 mm 1 vnt. 4. Ne mažiau kaip du viršutiniai stalčiai su stalčių dalytuvais, kurie suteikia galimybę stalčių padalinti į ne mažiau kaip 12 skirtingo dydžių skyrių 5. Stalčių priekiai pagaminti iš plastiko. Su užapvalintais kampais. Su integruotomis pasirenkamos spalvos (spalva pasirenkama užsakymo metu) ergonomiškomis rankenomis 6. Stalčiai su etikečių laikikliais 7. Pilno ištraukimo bėgeliai su amortizuojančiu uždarymu 8. Centrinis užraktas</t>
  </si>
  <si>
    <t>Suma be PVM</t>
  </si>
  <si>
    <t>Taikomas PVM dydis (%)</t>
  </si>
  <si>
    <t>PVM suma</t>
  </si>
  <si>
    <t>Suma su PVM</t>
  </si>
  <si>
    <t>2. DALIS</t>
  </si>
  <si>
    <t>MULTIFUNKCINIS VEŽIMĖLIS</t>
  </si>
  <si>
    <t>2.</t>
  </si>
  <si>
    <t>Multifunkcinis vežimėlis</t>
  </si>
  <si>
    <t>2.1.</t>
  </si>
  <si>
    <t>2.1.1.</t>
  </si>
  <si>
    <t>2.1.2.</t>
  </si>
  <si>
    <t>2.1.3.</t>
  </si>
  <si>
    <t>2.1.4.</t>
  </si>
  <si>
    <t>2.1.5.</t>
  </si>
  <si>
    <t>2.1.6.</t>
  </si>
  <si>
    <t>2.1.7.</t>
  </si>
  <si>
    <t>2.1.8.</t>
  </si>
  <si>
    <t>2.1.9.</t>
  </si>
  <si>
    <t>2.1.10.</t>
  </si>
  <si>
    <t>2.1.11.</t>
  </si>
  <si>
    <t>2.1.12.</t>
  </si>
  <si>
    <t>2.1.13.</t>
  </si>
  <si>
    <t>2.1.14.</t>
  </si>
  <si>
    <t>3. DALIS</t>
  </si>
  <si>
    <t>TRANSPORTINIS ANESTEZIJOS STALIUKAS</t>
  </si>
  <si>
    <t>3.</t>
  </si>
  <si>
    <t>Transportinis anestezijos staliukas</t>
  </si>
  <si>
    <t>3.1.</t>
  </si>
  <si>
    <t>3.1.1.</t>
  </si>
  <si>
    <t>Paskirtis: vežiojamas procedūrinis staliukas medicininėms priemonėms laikyti ir pervežti.</t>
  </si>
  <si>
    <t>3.1.2.</t>
  </si>
  <si>
    <t>Išmatavimai: Išmatavimai. 1100 x 640 x 1110 mm ± 20 mm</t>
  </si>
  <si>
    <t>3.1.3.</t>
  </si>
  <si>
    <t>Konstrukcija: 1. Rėmas pagamintas iš milteliniu būdu padengto plieno RAL 7035, storis 10/10 ar lygiavertės medžiagos. 2. Atsparus įbrėžimams, dėmėms ir korozijai. 3. Dažymo procesas atitinka UNI EN ISO 9002 standartą. 4. Galima plauti ir dezinfekuoti</t>
  </si>
  <si>
    <t>3.1.4.</t>
  </si>
  <si>
    <t>Stalčiai:  pagaminti iš milteliniu būdu padengto plieno ar lygiavertės medžiagos.</t>
  </si>
  <si>
    <t>3.1.5.</t>
  </si>
  <si>
    <t>Stalčių skaičius: 5 stalčiai. Pirmas stalčius: 100 mm ± 10 mm. Antras ir trečias stalčiai: 150 mm ± 10 mm. Ketvirtas ir penktas stalčiai: 200 mm ± 10 mm.</t>
  </si>
  <si>
    <t>3.1.6.</t>
  </si>
  <si>
    <t>Galimybė stalčius visiškai išimti: būtina.</t>
  </si>
  <si>
    <t>3.1.7.</t>
  </si>
  <si>
    <t>Stalčių rankenos: 1. Stalčių rankenos pagamintos iš aliuminio ar lygiavertės medžiagos. 2. Ergonominiu, anti-trauminiu dizainu.</t>
  </si>
  <si>
    <t>3.1.8.</t>
  </si>
  <si>
    <t>Stalčių užraktas: centralizuotas užraktas visiems stalčiams.</t>
  </si>
  <si>
    <t>3.1.9.</t>
  </si>
  <si>
    <t>Stalviršis: 1. Pagamintas iš nerūdijančio plieno lygiavertės medžiagos. 2. Su pakeltais kraštais iš trijų pusių. 3. Atsparus įbrėžimams ir dėmėms. 4. Galima valyti, plauti ir dezinfekuoti.</t>
  </si>
  <si>
    <t>3.1.10.</t>
  </si>
  <si>
    <t>Stūmimo rankena: ergonominė ir anti-trauminė ABS rankena ar lygiavertė.</t>
  </si>
  <si>
    <t>3.1.11.</t>
  </si>
  <si>
    <t>Ištraukiamas darbastalis: pagamintas iš technopolimero ar lygiavertės medžiagos.</t>
  </si>
  <si>
    <t>3.1.12.</t>
  </si>
  <si>
    <t>Pakeliamas darbastalis: būtina. 2 vnt.</t>
  </si>
  <si>
    <t>3.1.13.</t>
  </si>
  <si>
    <t>Apsaugos kampuose: pagrindo kampai apsaugoti žymių nepaliekančiomis apsaugomis.</t>
  </si>
  <si>
    <t>3.1.14.</t>
  </si>
  <si>
    <t>Ratukai: 4 ratukai, kurių skersmuo 150 mm ± 5 mm, ne mažiau nei du iš jų su stabdžiais.</t>
  </si>
  <si>
    <t>3.1.15.</t>
  </si>
  <si>
    <t>Šiukšliadėžės (ne mažiau nei 2 vnt.) vežimėlio šone: 1. Keliu valdomos. 2. Kiekvienos talpa ne mažiau 10 l.</t>
  </si>
  <si>
    <t>3.1.16.</t>
  </si>
  <si>
    <t>Laikiklis aštriems objektams, adatoms: būtina.</t>
  </si>
  <si>
    <t>3.1.17.</t>
  </si>
  <si>
    <t>Apšvietimo lempos maitinimas iš baterijų.</t>
  </si>
  <si>
    <t>3.1.18.</t>
  </si>
  <si>
    <t>Stalčių daliklis: skirtas 100 mm stalčiui.</t>
  </si>
  <si>
    <t>3.1.19.</t>
  </si>
  <si>
    <t>Dėžutės virš darbastalio: 9 dėžutės, 5+4 tipo.</t>
  </si>
  <si>
    <t>3.1.20.</t>
  </si>
  <si>
    <t>Pirštinių laikikliai: 2 vnt. tvirtinami vežimėlio šone.</t>
  </si>
  <si>
    <t>3.1.21.</t>
  </si>
  <si>
    <t>Spalva: galima pasirinkti spalvą.</t>
  </si>
  <si>
    <t>3.1.22.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</si>
  <si>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</si>
  <si>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</si>
  <si>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</si>
  <si>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</si>
  <si>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</si>
  <si>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</si>
  <si>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</si>
  <si>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</si>
  <si>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</si>
  <si>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</si>
  <si>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</si>
  <si>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</si>
  <si>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</si>
  <si>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</si>
  <si>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</si>
  <si>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</si>
  <si>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</si>
  <si>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</si>
  <si>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</si>
  <si>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</si>
  <si>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</si>
  <si>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</si>
  <si>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2602-4 2025-12-04 18:05:20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</si>
</sst>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15"/>
  <sheetViews>
    <sheetView tabSelected="1" topLeftCell="A55" workbookViewId="0">
      <selection activeCell="I1" sqref="I1:I1048576"/>
    </sheetView>
  </sheetViews>
  <sheetFormatPr defaultColWidth="10.875" defaultRowHeight="15" x14ac:dyDescent="0.25"/>
  <cols>
    <col min="1" max="1" width="9.125" style="1" customWidth="1"/>
    <col min="2" max="2" width="56.75" style="11" customWidth="1"/>
    <col min="3" max="3" width="15.125" style="73" customWidth="1"/>
    <col min="4" max="4" width="13" style="73" customWidth="1"/>
    <col min="5" max="5" width="16.875" style="1" customWidth="1"/>
    <col min="6" max="6" width="17.125" style="1" customWidth="1"/>
    <col min="7" max="7" width="23.62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c r="B32" s="69" t="s">
        <v>27</v>
      </c>
    </row>
    <row r="34" spans="1:9" x14ac:dyDescent="0.25">
      <c r="A34" s="12" t="s">
        <v>28</v>
      </c>
    </row>
    <row r="35" spans="1:9" ht="45" x14ac:dyDescent="0.25">
      <c r="A35" s="14" t="s">
        <v>29</v>
      </c>
      <c r="B35" s="71" t="s">
        <v>30</v>
      </c>
      <c r="C35" s="74" t="s">
        <v>31</v>
      </c>
      <c r="D35" s="74" t="s">
        <v>32</v>
      </c>
      <c r="E35" s="14" t="s">
        <v>33</v>
      </c>
      <c r="F35" s="14" t="s">
        <v>34</v>
      </c>
      <c r="G35" s="71" t="s">
        <v>35</v>
      </c>
      <c r="H35" s="71" t="s">
        <v>36</v>
      </c>
      <c r="I35" s="71" t="s">
        <v>37</v>
      </c>
    </row>
    <row r="36" spans="1:9" x14ac:dyDescent="0.25">
      <c r="A36" s="14" t="s">
        <v>38</v>
      </c>
      <c r="B36" s="71" t="s">
        <v>39</v>
      </c>
      <c r="C36" s="75"/>
      <c r="D36" s="75"/>
      <c r="E36" s="15"/>
      <c r="F36" s="15"/>
      <c r="G36" s="72"/>
      <c r="H36" s="72"/>
      <c r="I36" s="72"/>
    </row>
    <row r="37" spans="1:9" x14ac:dyDescent="0.25">
      <c r="A37" s="15" t="s">
        <v>40</v>
      </c>
      <c r="B37" s="72" t="s">
        <v>39</v>
      </c>
      <c r="C37" s="75">
        <v>10</v>
      </c>
      <c r="D37" s="75" t="s">
        <v>41</v>
      </c>
      <c r="E37" s="16"/>
      <c r="F37" s="15" t="str">
        <f>IF(ISBLANK(E37),"", PRODUCT(C37,E37))</f>
        <v/>
      </c>
      <c r="G37" s="79"/>
      <c r="H37" s="72"/>
      <c r="I37" s="72"/>
    </row>
    <row r="38" spans="1:9" x14ac:dyDescent="0.25">
      <c r="A38" s="15" t="s">
        <v>42</v>
      </c>
      <c r="B38" s="72" t="s">
        <v>43</v>
      </c>
      <c r="C38" s="75"/>
      <c r="D38" s="75"/>
      <c r="E38" s="15"/>
      <c r="F38" s="15"/>
      <c r="G38" s="72"/>
      <c r="H38" s="79"/>
      <c r="I38" s="79"/>
    </row>
    <row r="39" spans="1:9" ht="60" x14ac:dyDescent="0.25">
      <c r="A39" s="15" t="s">
        <v>44</v>
      </c>
      <c r="B39" s="72" t="s">
        <v>45</v>
      </c>
      <c r="C39" s="75"/>
      <c r="D39" s="75"/>
      <c r="E39" s="15"/>
      <c r="F39" s="15"/>
      <c r="G39" s="72"/>
      <c r="H39" s="79"/>
      <c r="I39" s="79"/>
    </row>
    <row r="40" spans="1:9" ht="45" x14ac:dyDescent="0.25">
      <c r="A40" s="15" t="s">
        <v>46</v>
      </c>
      <c r="B40" s="72" t="s">
        <v>47</v>
      </c>
      <c r="C40" s="75"/>
      <c r="D40" s="75"/>
      <c r="E40" s="15"/>
      <c r="F40" s="15"/>
      <c r="G40" s="72"/>
      <c r="H40" s="79"/>
      <c r="I40" s="79"/>
    </row>
    <row r="41" spans="1:9" ht="45" x14ac:dyDescent="0.25">
      <c r="A41" s="15" t="s">
        <v>48</v>
      </c>
      <c r="B41" s="72" t="s">
        <v>49</v>
      </c>
      <c r="C41" s="75"/>
      <c r="D41" s="75"/>
      <c r="E41" s="15"/>
      <c r="F41" s="15"/>
      <c r="G41" s="72"/>
      <c r="H41" s="79"/>
      <c r="I41" s="79"/>
    </row>
    <row r="42" spans="1:9" x14ac:dyDescent="0.25">
      <c r="A42" s="15" t="s">
        <v>50</v>
      </c>
      <c r="B42" s="72" t="s">
        <v>51</v>
      </c>
      <c r="C42" s="75"/>
      <c r="D42" s="75"/>
      <c r="E42" s="15"/>
      <c r="F42" s="15"/>
      <c r="G42" s="72"/>
      <c r="H42" s="79"/>
      <c r="I42" s="79"/>
    </row>
    <row r="43" spans="1:9" ht="60" x14ac:dyDescent="0.25">
      <c r="A43" s="15" t="s">
        <v>52</v>
      </c>
      <c r="B43" s="72" t="s">
        <v>53</v>
      </c>
      <c r="C43" s="75"/>
      <c r="D43" s="75"/>
      <c r="E43" s="15"/>
      <c r="F43" s="15"/>
      <c r="G43" s="72"/>
      <c r="H43" s="79"/>
      <c r="I43" s="79"/>
    </row>
    <row r="44" spans="1:9" x14ac:dyDescent="0.25">
      <c r="A44" s="15" t="s">
        <v>54</v>
      </c>
      <c r="B44" s="72" t="s">
        <v>55</v>
      </c>
      <c r="C44" s="75"/>
      <c r="D44" s="75"/>
      <c r="E44" s="15"/>
      <c r="F44" s="15"/>
      <c r="G44" s="72"/>
      <c r="H44" s="79"/>
      <c r="I44" s="79"/>
    </row>
    <row r="45" spans="1:9" ht="75" x14ac:dyDescent="0.25">
      <c r="A45" s="15" t="s">
        <v>56</v>
      </c>
      <c r="B45" s="72" t="s">
        <v>57</v>
      </c>
      <c r="C45" s="75"/>
      <c r="D45" s="75"/>
      <c r="E45" s="15"/>
      <c r="F45" s="15"/>
      <c r="G45" s="72"/>
      <c r="H45" s="79"/>
      <c r="I45" s="79"/>
    </row>
    <row r="46" spans="1:9" x14ac:dyDescent="0.25">
      <c r="A46" s="15" t="s">
        <v>58</v>
      </c>
      <c r="B46" s="72" t="s">
        <v>59</v>
      </c>
      <c r="C46" s="75"/>
      <c r="D46" s="75"/>
      <c r="E46" s="15"/>
      <c r="F46" s="15"/>
      <c r="G46" s="72"/>
      <c r="H46" s="79"/>
      <c r="I46" s="79"/>
    </row>
    <row r="47" spans="1:9" ht="45" x14ac:dyDescent="0.25">
      <c r="A47" s="15" t="s">
        <v>60</v>
      </c>
      <c r="B47" s="72" t="s">
        <v>61</v>
      </c>
      <c r="C47" s="75"/>
      <c r="D47" s="75"/>
      <c r="E47" s="15"/>
      <c r="F47" s="15"/>
      <c r="G47" s="72"/>
      <c r="H47" s="79"/>
      <c r="I47" s="79"/>
    </row>
    <row r="48" spans="1:9" ht="60" x14ac:dyDescent="0.25">
      <c r="A48" s="15" t="s">
        <v>62</v>
      </c>
      <c r="B48" s="72" t="s">
        <v>63</v>
      </c>
      <c r="C48" s="75"/>
      <c r="D48" s="75"/>
      <c r="E48" s="15"/>
      <c r="F48" s="15"/>
      <c r="G48" s="72"/>
      <c r="H48" s="79"/>
      <c r="I48" s="79"/>
    </row>
    <row r="49" spans="1:9" ht="30" x14ac:dyDescent="0.25">
      <c r="A49" s="15" t="s">
        <v>64</v>
      </c>
      <c r="B49" s="72" t="s">
        <v>65</v>
      </c>
      <c r="C49" s="75"/>
      <c r="D49" s="75"/>
      <c r="E49" s="15"/>
      <c r="F49" s="15"/>
      <c r="G49" s="72"/>
      <c r="H49" s="79"/>
      <c r="I49" s="79"/>
    </row>
    <row r="50" spans="1:9" ht="60" x14ac:dyDescent="0.25">
      <c r="A50" s="15" t="s">
        <v>66</v>
      </c>
      <c r="B50" s="72" t="s">
        <v>67</v>
      </c>
      <c r="C50" s="75"/>
      <c r="D50" s="75"/>
      <c r="E50" s="15"/>
      <c r="F50" s="15"/>
      <c r="G50" s="72"/>
      <c r="H50" s="79"/>
      <c r="I50" s="79"/>
    </row>
    <row r="51" spans="1:9" x14ac:dyDescent="0.25">
      <c r="A51" s="15" t="s">
        <v>68</v>
      </c>
      <c r="B51" s="72" t="s">
        <v>69</v>
      </c>
      <c r="C51" s="75"/>
      <c r="D51" s="75"/>
      <c r="E51" s="15"/>
      <c r="F51" s="15"/>
      <c r="G51" s="72"/>
      <c r="H51" s="79"/>
      <c r="I51" s="79"/>
    </row>
    <row r="52" spans="1:9" ht="150" x14ac:dyDescent="0.25">
      <c r="A52" s="15" t="s">
        <v>70</v>
      </c>
      <c r="B52" s="72" t="s">
        <v>71</v>
      </c>
      <c r="C52" s="75"/>
      <c r="D52" s="75"/>
      <c r="E52" s="15"/>
      <c r="F52" s="15"/>
      <c r="G52" s="72"/>
      <c r="H52" s="79"/>
      <c r="I52" s="79"/>
    </row>
    <row r="53" spans="1:9" ht="30" x14ac:dyDescent="0.25">
      <c r="E53" s="14" t="s">
        <v>72</v>
      </c>
      <c r="F53" s="14" t="str">
        <f>IF((COUNT(C37:C52)&lt;&gt;COUNT(F37:F52)),"", ROUND(SUM(F37:F52),2))</f>
        <v/>
      </c>
      <c r="G53" s="78" t="str">
        <f>IF((COUNT(C37:C52)&lt;&gt;COUNT(F37:F52)),"Neužpildytos visų objektų kainos", "")</f>
        <v>Neužpildytos visų objektų kainos</v>
      </c>
    </row>
    <row r="54" spans="1:9" ht="30" x14ac:dyDescent="0.25">
      <c r="C54" s="74" t="s">
        <v>73</v>
      </c>
      <c r="D54" s="77"/>
      <c r="E54" s="14" t="s">
        <v>74</v>
      </c>
      <c r="F54" s="14" t="str">
        <f>IF(OR(F53="",D54=""),"", ROUND(PRODUCT(D54,F53)/100,2))</f>
        <v/>
      </c>
      <c r="G54" s="78" t="str">
        <f>IF(D54="", "Nurodykite taikomą PVM dydį", "")</f>
        <v>Nurodykite taikomą PVM dydį</v>
      </c>
    </row>
    <row r="55" spans="1:9" x14ac:dyDescent="0.25">
      <c r="E55" s="14" t="s">
        <v>75</v>
      </c>
      <c r="F55" s="14">
        <f>IF(ISBLANK(F54), "", ROUND(SUM(F53:F54),2))</f>
        <v>0</v>
      </c>
    </row>
    <row r="59" spans="1:9" x14ac:dyDescent="0.25">
      <c r="A59" s="12" t="s">
        <v>76</v>
      </c>
      <c r="B59" s="69" t="s">
        <v>77</v>
      </c>
    </row>
    <row r="61" spans="1:9" x14ac:dyDescent="0.25">
      <c r="A61" s="12" t="s">
        <v>28</v>
      </c>
    </row>
    <row r="62" spans="1:9" ht="45" x14ac:dyDescent="0.25">
      <c r="A62" s="14" t="s">
        <v>29</v>
      </c>
      <c r="B62" s="71" t="s">
        <v>30</v>
      </c>
      <c r="C62" s="74" t="s">
        <v>31</v>
      </c>
      <c r="D62" s="74" t="s">
        <v>32</v>
      </c>
      <c r="E62" s="14" t="s">
        <v>33</v>
      </c>
      <c r="F62" s="14" t="s">
        <v>34</v>
      </c>
      <c r="G62" s="71" t="s">
        <v>35</v>
      </c>
      <c r="H62" s="71" t="s">
        <v>36</v>
      </c>
      <c r="I62" s="71" t="s">
        <v>37</v>
      </c>
    </row>
    <row r="63" spans="1:9" x14ac:dyDescent="0.25">
      <c r="A63" s="14" t="s">
        <v>78</v>
      </c>
      <c r="B63" s="71" t="s">
        <v>79</v>
      </c>
      <c r="C63" s="75"/>
      <c r="D63" s="75"/>
      <c r="E63" s="15"/>
      <c r="F63" s="15"/>
      <c r="G63" s="72"/>
      <c r="H63" s="72"/>
      <c r="I63" s="72"/>
    </row>
    <row r="64" spans="1:9" x14ac:dyDescent="0.25">
      <c r="A64" s="15" t="s">
        <v>80</v>
      </c>
      <c r="B64" s="72" t="s">
        <v>79</v>
      </c>
      <c r="C64" s="75">
        <v>20</v>
      </c>
      <c r="D64" s="75" t="s">
        <v>41</v>
      </c>
      <c r="E64" s="16"/>
      <c r="F64" s="15" t="str">
        <f>IF(ISBLANK(E64),"", PRODUCT(C64,E64))</f>
        <v/>
      </c>
      <c r="G64" s="79"/>
      <c r="H64" s="72"/>
      <c r="I64" s="72"/>
    </row>
    <row r="65" spans="1:9" x14ac:dyDescent="0.25">
      <c r="A65" s="15" t="s">
        <v>81</v>
      </c>
      <c r="B65" s="72" t="s">
        <v>43</v>
      </c>
      <c r="C65" s="75"/>
      <c r="D65" s="75"/>
      <c r="E65" s="15"/>
      <c r="F65" s="15"/>
      <c r="G65" s="72"/>
      <c r="H65" s="79"/>
      <c r="I65" s="79"/>
    </row>
    <row r="66" spans="1:9" ht="60" x14ac:dyDescent="0.25">
      <c r="A66" s="15" t="s">
        <v>82</v>
      </c>
      <c r="B66" s="72" t="s">
        <v>45</v>
      </c>
      <c r="C66" s="75"/>
      <c r="D66" s="75"/>
      <c r="E66" s="15"/>
      <c r="F66" s="15"/>
      <c r="G66" s="72"/>
      <c r="H66" s="79"/>
      <c r="I66" s="79"/>
    </row>
    <row r="67" spans="1:9" ht="45" x14ac:dyDescent="0.25">
      <c r="A67" s="15" t="s">
        <v>83</v>
      </c>
      <c r="B67" s="72" t="s">
        <v>47</v>
      </c>
      <c r="C67" s="75"/>
      <c r="D67" s="75"/>
      <c r="E67" s="15"/>
      <c r="F67" s="15"/>
      <c r="G67" s="72"/>
      <c r="H67" s="79"/>
      <c r="I67" s="79"/>
    </row>
    <row r="68" spans="1:9" ht="45" x14ac:dyDescent="0.25">
      <c r="A68" s="15" t="s">
        <v>84</v>
      </c>
      <c r="B68" s="72" t="s">
        <v>49</v>
      </c>
      <c r="C68" s="75"/>
      <c r="D68" s="75"/>
      <c r="E68" s="15"/>
      <c r="F68" s="15"/>
      <c r="G68" s="72"/>
      <c r="H68" s="79"/>
      <c r="I68" s="79"/>
    </row>
    <row r="69" spans="1:9" ht="150" x14ac:dyDescent="0.25">
      <c r="A69" s="15" t="s">
        <v>85</v>
      </c>
      <c r="B69" s="72" t="s">
        <v>71</v>
      </c>
      <c r="C69" s="75"/>
      <c r="D69" s="75"/>
      <c r="E69" s="15"/>
      <c r="F69" s="15"/>
      <c r="G69" s="72"/>
      <c r="H69" s="79"/>
      <c r="I69" s="79"/>
    </row>
    <row r="70" spans="1:9" x14ac:dyDescent="0.25">
      <c r="A70" s="15" t="s">
        <v>86</v>
      </c>
      <c r="B70" s="72" t="s">
        <v>51</v>
      </c>
      <c r="C70" s="75"/>
      <c r="D70" s="75"/>
      <c r="E70" s="15"/>
      <c r="F70" s="15"/>
      <c r="G70" s="72"/>
      <c r="H70" s="79"/>
      <c r="I70" s="79"/>
    </row>
    <row r="71" spans="1:9" ht="60" x14ac:dyDescent="0.25">
      <c r="A71" s="15" t="s">
        <v>87</v>
      </c>
      <c r="B71" s="72" t="s">
        <v>53</v>
      </c>
      <c r="C71" s="75"/>
      <c r="D71" s="75"/>
      <c r="E71" s="15"/>
      <c r="F71" s="15"/>
      <c r="G71" s="72"/>
      <c r="H71" s="79"/>
      <c r="I71" s="79"/>
    </row>
    <row r="72" spans="1:9" x14ac:dyDescent="0.25">
      <c r="A72" s="15" t="s">
        <v>88</v>
      </c>
      <c r="B72" s="72" t="s">
        <v>55</v>
      </c>
      <c r="C72" s="75"/>
      <c r="D72" s="75"/>
      <c r="E72" s="15"/>
      <c r="F72" s="15"/>
      <c r="G72" s="72"/>
      <c r="H72" s="79"/>
      <c r="I72" s="79"/>
    </row>
    <row r="73" spans="1:9" ht="75" x14ac:dyDescent="0.25">
      <c r="A73" s="15" t="s">
        <v>89</v>
      </c>
      <c r="B73" s="72" t="s">
        <v>57</v>
      </c>
      <c r="C73" s="75"/>
      <c r="D73" s="75"/>
      <c r="E73" s="15"/>
      <c r="F73" s="15"/>
      <c r="G73" s="72"/>
      <c r="H73" s="79"/>
      <c r="I73" s="79"/>
    </row>
    <row r="74" spans="1:9" x14ac:dyDescent="0.25">
      <c r="A74" s="15" t="s">
        <v>90</v>
      </c>
      <c r="B74" s="72" t="s">
        <v>59</v>
      </c>
      <c r="C74" s="75"/>
      <c r="D74" s="75"/>
      <c r="E74" s="15"/>
      <c r="F74" s="15"/>
      <c r="G74" s="72"/>
      <c r="H74" s="79"/>
      <c r="I74" s="79"/>
    </row>
    <row r="75" spans="1:9" ht="60" x14ac:dyDescent="0.25">
      <c r="A75" s="15" t="s">
        <v>91</v>
      </c>
      <c r="B75" s="72" t="s">
        <v>63</v>
      </c>
      <c r="C75" s="75"/>
      <c r="D75" s="75"/>
      <c r="E75" s="15"/>
      <c r="F75" s="15"/>
      <c r="G75" s="72"/>
      <c r="H75" s="79"/>
      <c r="I75" s="79"/>
    </row>
    <row r="76" spans="1:9" ht="30" x14ac:dyDescent="0.25">
      <c r="A76" s="15" t="s">
        <v>92</v>
      </c>
      <c r="B76" s="72" t="s">
        <v>65</v>
      </c>
      <c r="C76" s="75"/>
      <c r="D76" s="75"/>
      <c r="E76" s="15"/>
      <c r="F76" s="15"/>
      <c r="G76" s="72"/>
      <c r="H76" s="79"/>
      <c r="I76" s="79"/>
    </row>
    <row r="77" spans="1:9" ht="60" x14ac:dyDescent="0.25">
      <c r="A77" s="15" t="s">
        <v>93</v>
      </c>
      <c r="B77" s="72" t="s">
        <v>67</v>
      </c>
      <c r="C77" s="75"/>
      <c r="D77" s="75"/>
      <c r="E77" s="15"/>
      <c r="F77" s="15"/>
      <c r="G77" s="72"/>
      <c r="H77" s="79"/>
      <c r="I77" s="79"/>
    </row>
    <row r="78" spans="1:9" x14ac:dyDescent="0.25">
      <c r="A78" s="15" t="s">
        <v>94</v>
      </c>
      <c r="B78" s="72" t="s">
        <v>69</v>
      </c>
      <c r="C78" s="75"/>
      <c r="D78" s="75"/>
      <c r="E78" s="15"/>
      <c r="F78" s="15"/>
      <c r="G78" s="72"/>
      <c r="H78" s="79"/>
      <c r="I78" s="79"/>
    </row>
    <row r="79" spans="1:9" ht="30" x14ac:dyDescent="0.25">
      <c r="E79" s="14" t="s">
        <v>72</v>
      </c>
      <c r="F79" s="14" t="str">
        <f>IF((COUNT(C64:C78)&lt;&gt;COUNT(F64:F78)),"", ROUND(SUM(F64:F78),2))</f>
        <v/>
      </c>
      <c r="G79" s="78" t="str">
        <f>IF((COUNT(C64:C78)&lt;&gt;COUNT(F64:F78)),"Neužpildytos visų objektų kainos", "")</f>
        <v>Neužpildytos visų objektų kainos</v>
      </c>
    </row>
    <row r="80" spans="1:9" ht="30" x14ac:dyDescent="0.25">
      <c r="C80" s="74" t="s">
        <v>73</v>
      </c>
      <c r="D80" s="77"/>
      <c r="E80" s="14" t="s">
        <v>74</v>
      </c>
      <c r="F80" s="14" t="str">
        <f>IF(OR(F79="",D80=""),"", ROUND(PRODUCT(D80,F79)/100,2))</f>
        <v/>
      </c>
      <c r="G80" s="78" t="str">
        <f>IF(D80="", "Nurodykite taikomą PVM dydį", "")</f>
        <v>Nurodykite taikomą PVM dydį</v>
      </c>
    </row>
    <row r="81" spans="1:9" x14ac:dyDescent="0.25">
      <c r="E81" s="14" t="s">
        <v>75</v>
      </c>
      <c r="F81" s="14">
        <f>IF(ISBLANK(F80), "", ROUND(SUM(F79:F80),2))</f>
        <v>0</v>
      </c>
    </row>
    <row r="85" spans="1:9" x14ac:dyDescent="0.25">
      <c r="A85" s="12" t="s">
        <v>95</v>
      </c>
      <c r="B85" s="69" t="s">
        <v>96</v>
      </c>
    </row>
    <row r="87" spans="1:9" x14ac:dyDescent="0.25">
      <c r="A87" s="12" t="s">
        <v>28</v>
      </c>
    </row>
    <row r="88" spans="1:9" ht="45" x14ac:dyDescent="0.25">
      <c r="A88" s="14" t="s">
        <v>29</v>
      </c>
      <c r="B88" s="71" t="s">
        <v>30</v>
      </c>
      <c r="C88" s="74" t="s">
        <v>31</v>
      </c>
      <c r="D88" s="74" t="s">
        <v>32</v>
      </c>
      <c r="E88" s="14" t="s">
        <v>33</v>
      </c>
      <c r="F88" s="14" t="s">
        <v>34</v>
      </c>
      <c r="G88" s="71" t="s">
        <v>35</v>
      </c>
      <c r="H88" s="71" t="s">
        <v>36</v>
      </c>
      <c r="I88" s="71" t="s">
        <v>37</v>
      </c>
    </row>
    <row r="89" spans="1:9" x14ac:dyDescent="0.25">
      <c r="A89" s="14" t="s">
        <v>97</v>
      </c>
      <c r="B89" s="71" t="s">
        <v>98</v>
      </c>
      <c r="C89" s="75"/>
      <c r="D89" s="75"/>
      <c r="E89" s="15"/>
      <c r="F89" s="15"/>
      <c r="G89" s="72"/>
      <c r="H89" s="72"/>
      <c r="I89" s="72"/>
    </row>
    <row r="90" spans="1:9" x14ac:dyDescent="0.25">
      <c r="A90" s="15" t="s">
        <v>99</v>
      </c>
      <c r="B90" s="72" t="s">
        <v>98</v>
      </c>
      <c r="C90" s="75">
        <v>21</v>
      </c>
      <c r="D90" s="75" t="s">
        <v>41</v>
      </c>
      <c r="E90" s="16"/>
      <c r="F90" s="15" t="str">
        <f>IF(ISBLANK(E90),"", PRODUCT(C90,E90))</f>
        <v/>
      </c>
      <c r="G90" s="79"/>
      <c r="H90" s="72"/>
      <c r="I90" s="72"/>
    </row>
    <row r="91" spans="1:9" ht="30" x14ac:dyDescent="0.25">
      <c r="A91" s="15" t="s">
        <v>100</v>
      </c>
      <c r="B91" s="72" t="s">
        <v>101</v>
      </c>
      <c r="C91" s="75"/>
      <c r="D91" s="75"/>
      <c r="E91" s="15"/>
      <c r="F91" s="15"/>
      <c r="G91" s="72"/>
      <c r="H91" s="79"/>
      <c r="I91" s="79"/>
    </row>
    <row r="92" spans="1:9" x14ac:dyDescent="0.25">
      <c r="A92" s="15" t="s">
        <v>102</v>
      </c>
      <c r="B92" s="72" t="s">
        <v>103</v>
      </c>
      <c r="C92" s="75"/>
      <c r="D92" s="75"/>
      <c r="E92" s="15"/>
      <c r="F92" s="15"/>
      <c r="G92" s="72"/>
      <c r="H92" s="79"/>
      <c r="I92" s="79"/>
    </row>
    <row r="93" spans="1:9" ht="60" x14ac:dyDescent="0.25">
      <c r="A93" s="15" t="s">
        <v>104</v>
      </c>
      <c r="B93" s="72" t="s">
        <v>105</v>
      </c>
      <c r="C93" s="75"/>
      <c r="D93" s="75"/>
      <c r="E93" s="15"/>
      <c r="F93" s="15"/>
      <c r="G93" s="72"/>
      <c r="H93" s="79"/>
      <c r="I93" s="79"/>
    </row>
    <row r="94" spans="1:9" ht="30" x14ac:dyDescent="0.25">
      <c r="A94" s="15" t="s">
        <v>106</v>
      </c>
      <c r="B94" s="72" t="s">
        <v>107</v>
      </c>
      <c r="C94" s="75"/>
      <c r="D94" s="75"/>
      <c r="E94" s="15"/>
      <c r="F94" s="15"/>
      <c r="G94" s="72"/>
      <c r="H94" s="79"/>
      <c r="I94" s="79"/>
    </row>
    <row r="95" spans="1:9" ht="45" x14ac:dyDescent="0.25">
      <c r="A95" s="15" t="s">
        <v>108</v>
      </c>
      <c r="B95" s="72" t="s">
        <v>109</v>
      </c>
      <c r="C95" s="75"/>
      <c r="D95" s="75"/>
      <c r="E95" s="15"/>
      <c r="F95" s="15"/>
      <c r="G95" s="72"/>
      <c r="H95" s="79"/>
      <c r="I95" s="79"/>
    </row>
    <row r="96" spans="1:9" x14ac:dyDescent="0.25">
      <c r="A96" s="15" t="s">
        <v>110</v>
      </c>
      <c r="B96" s="72" t="s">
        <v>111</v>
      </c>
      <c r="C96" s="75"/>
      <c r="D96" s="75"/>
      <c r="E96" s="15"/>
      <c r="F96" s="15"/>
      <c r="G96" s="72"/>
      <c r="H96" s="79"/>
      <c r="I96" s="79"/>
    </row>
    <row r="97" spans="1:9" ht="30" x14ac:dyDescent="0.25">
      <c r="A97" s="15" t="s">
        <v>112</v>
      </c>
      <c r="B97" s="72" t="s">
        <v>113</v>
      </c>
      <c r="C97" s="75"/>
      <c r="D97" s="75"/>
      <c r="E97" s="15"/>
      <c r="F97" s="15"/>
      <c r="G97" s="72"/>
      <c r="H97" s="79"/>
      <c r="I97" s="79"/>
    </row>
    <row r="98" spans="1:9" x14ac:dyDescent="0.25">
      <c r="A98" s="15" t="s">
        <v>114</v>
      </c>
      <c r="B98" s="72" t="s">
        <v>115</v>
      </c>
      <c r="C98" s="75"/>
      <c r="D98" s="75"/>
      <c r="E98" s="15"/>
      <c r="F98" s="15"/>
      <c r="G98" s="72"/>
      <c r="H98" s="79"/>
      <c r="I98" s="79"/>
    </row>
    <row r="99" spans="1:9" ht="45" x14ac:dyDescent="0.25">
      <c r="A99" s="15" t="s">
        <v>116</v>
      </c>
      <c r="B99" s="72" t="s">
        <v>117</v>
      </c>
      <c r="C99" s="75"/>
      <c r="D99" s="75"/>
      <c r="E99" s="15"/>
      <c r="F99" s="15"/>
      <c r="G99" s="72"/>
      <c r="H99" s="79"/>
      <c r="I99" s="79"/>
    </row>
    <row r="100" spans="1:9" ht="30" x14ac:dyDescent="0.25">
      <c r="A100" s="15" t="s">
        <v>118</v>
      </c>
      <c r="B100" s="72" t="s">
        <v>119</v>
      </c>
      <c r="C100" s="75"/>
      <c r="D100" s="75"/>
      <c r="E100" s="15"/>
      <c r="F100" s="15"/>
      <c r="G100" s="72"/>
      <c r="H100" s="79"/>
      <c r="I100" s="79"/>
    </row>
    <row r="101" spans="1:9" ht="30" x14ac:dyDescent="0.25">
      <c r="A101" s="15" t="s">
        <v>120</v>
      </c>
      <c r="B101" s="72" t="s">
        <v>121</v>
      </c>
      <c r="C101" s="75"/>
      <c r="D101" s="75"/>
      <c r="E101" s="15"/>
      <c r="F101" s="15"/>
      <c r="G101" s="72"/>
      <c r="H101" s="79"/>
      <c r="I101" s="79"/>
    </row>
    <row r="102" spans="1:9" x14ac:dyDescent="0.25">
      <c r="A102" s="15" t="s">
        <v>122</v>
      </c>
      <c r="B102" s="72" t="s">
        <v>123</v>
      </c>
      <c r="C102" s="75"/>
      <c r="D102" s="75"/>
      <c r="E102" s="15"/>
      <c r="F102" s="15"/>
      <c r="G102" s="72"/>
      <c r="H102" s="79"/>
      <c r="I102" s="79"/>
    </row>
    <row r="103" spans="1:9" ht="30" x14ac:dyDescent="0.25">
      <c r="A103" s="15" t="s">
        <v>124</v>
      </c>
      <c r="B103" s="72" t="s">
        <v>125</v>
      </c>
      <c r="C103" s="75"/>
      <c r="D103" s="75"/>
      <c r="E103" s="15"/>
      <c r="F103" s="15"/>
      <c r="G103" s="72"/>
      <c r="H103" s="79"/>
      <c r="I103" s="79"/>
    </row>
    <row r="104" spans="1:9" ht="30" x14ac:dyDescent="0.25">
      <c r="A104" s="15" t="s">
        <v>126</v>
      </c>
      <c r="B104" s="72" t="s">
        <v>127</v>
      </c>
      <c r="C104" s="75"/>
      <c r="D104" s="75"/>
      <c r="E104" s="15"/>
      <c r="F104" s="15"/>
      <c r="G104" s="72"/>
      <c r="H104" s="79"/>
      <c r="I104" s="79"/>
    </row>
    <row r="105" spans="1:9" ht="30" x14ac:dyDescent="0.25">
      <c r="A105" s="15" t="s">
        <v>128</v>
      </c>
      <c r="B105" s="72" t="s">
        <v>129</v>
      </c>
      <c r="C105" s="75"/>
      <c r="D105" s="75"/>
      <c r="E105" s="15"/>
      <c r="F105" s="15"/>
      <c r="G105" s="72"/>
      <c r="H105" s="79"/>
      <c r="I105" s="79"/>
    </row>
    <row r="106" spans="1:9" x14ac:dyDescent="0.25">
      <c r="A106" s="15" t="s">
        <v>130</v>
      </c>
      <c r="B106" s="72" t="s">
        <v>131</v>
      </c>
      <c r="C106" s="75"/>
      <c r="D106" s="75"/>
      <c r="E106" s="15"/>
      <c r="F106" s="15"/>
      <c r="G106" s="72"/>
      <c r="H106" s="79"/>
      <c r="I106" s="79"/>
    </row>
    <row r="107" spans="1:9" x14ac:dyDescent="0.25">
      <c r="A107" s="15" t="s">
        <v>132</v>
      </c>
      <c r="B107" s="72" t="s">
        <v>133</v>
      </c>
      <c r="C107" s="75"/>
      <c r="D107" s="75"/>
      <c r="E107" s="15"/>
      <c r="F107" s="15"/>
      <c r="G107" s="72"/>
      <c r="H107" s="79"/>
      <c r="I107" s="79"/>
    </row>
    <row r="108" spans="1:9" x14ac:dyDescent="0.25">
      <c r="A108" s="15" t="s">
        <v>134</v>
      </c>
      <c r="B108" s="72" t="s">
        <v>135</v>
      </c>
      <c r="C108" s="75"/>
      <c r="D108" s="75"/>
      <c r="E108" s="15"/>
      <c r="F108" s="15"/>
      <c r="G108" s="72"/>
      <c r="H108" s="79"/>
      <c r="I108" s="79"/>
    </row>
    <row r="109" spans="1:9" x14ac:dyDescent="0.25">
      <c r="A109" s="15" t="s">
        <v>136</v>
      </c>
      <c r="B109" s="72" t="s">
        <v>137</v>
      </c>
      <c r="C109" s="75"/>
      <c r="D109" s="75"/>
      <c r="E109" s="15"/>
      <c r="F109" s="15"/>
      <c r="G109" s="72"/>
      <c r="H109" s="79"/>
      <c r="I109" s="79"/>
    </row>
    <row r="110" spans="1:9" x14ac:dyDescent="0.25">
      <c r="A110" s="15" t="s">
        <v>138</v>
      </c>
      <c r="B110" s="72" t="s">
        <v>139</v>
      </c>
      <c r="C110" s="75"/>
      <c r="D110" s="75"/>
      <c r="E110" s="15"/>
      <c r="F110" s="15"/>
      <c r="G110" s="72"/>
      <c r="H110" s="79"/>
      <c r="I110" s="79"/>
    </row>
    <row r="111" spans="1:9" x14ac:dyDescent="0.25">
      <c r="A111" s="15" t="s">
        <v>140</v>
      </c>
      <c r="B111" s="72" t="s">
        <v>141</v>
      </c>
      <c r="C111" s="75"/>
      <c r="D111" s="75"/>
      <c r="E111" s="15"/>
      <c r="F111" s="15"/>
      <c r="G111" s="72"/>
      <c r="H111" s="79"/>
      <c r="I111" s="79"/>
    </row>
    <row r="112" spans="1:9" x14ac:dyDescent="0.25">
      <c r="A112" s="15" t="s">
        <v>142</v>
      </c>
      <c r="B112" s="72" t="s">
        <v>69</v>
      </c>
      <c r="C112" s="75"/>
      <c r="D112" s="75"/>
      <c r="E112" s="15"/>
      <c r="F112" s="15"/>
      <c r="G112" s="72"/>
      <c r="H112" s="79"/>
      <c r="I112" s="79"/>
    </row>
    <row r="113" spans="3:7" ht="30" x14ac:dyDescent="0.25">
      <c r="E113" s="14" t="s">
        <v>72</v>
      </c>
      <c r="F113" s="14" t="str">
        <f>IF((COUNT(C90:C112)&lt;&gt;COUNT(F90:F112)),"", ROUND(SUM(F90:F112),2))</f>
        <v/>
      </c>
      <c r="G113" s="78" t="str">
        <f>IF((COUNT(C90:C112)&lt;&gt;COUNT(F90:F112)),"Neužpildytos visų objektų kainos", "")</f>
        <v>Neužpildytos visų objektų kainos</v>
      </c>
    </row>
    <row r="114" spans="3:7" ht="30" x14ac:dyDescent="0.25">
      <c r="C114" s="74" t="s">
        <v>73</v>
      </c>
      <c r="D114" s="77"/>
      <c r="E114" s="14" t="s">
        <v>74</v>
      </c>
      <c r="F114" s="14" t="str">
        <f>IF(OR(F113="",D114=""),"", ROUND(PRODUCT(D114,F113)/100,2))</f>
        <v/>
      </c>
      <c r="G114" s="78" t="str">
        <f>IF(D114="", "Nurodykite taikomą PVM dydį", "")</f>
        <v>Nurodykite taikomą PVM dydį</v>
      </c>
    </row>
    <row r="115" spans="3:7" x14ac:dyDescent="0.25">
      <c r="E115" s="14" t="s">
        <v>75</v>
      </c>
      <c r="F115" s="14">
        <f>IF(ISBLANK(F114), "", ROUND(SUM(F113:F114),2))</f>
        <v>0</v>
      </c>
    </row>
  </sheetData>
  <sheetProtection algorithmName="SHA-512" hashValue="LaqccG1Vs2TRRtmBdf2iATkjox9ywxQCle9qS5dLLyZP4EANwR4NSDWarZc/oX0gooZWsvcGGz4lU6fvOaabUQ==" saltValue="CZSwGxAHdi9h3sxQ8pmr+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143</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144</v>
      </c>
      <c r="B5" s="41"/>
      <c r="C5" s="39" t="s">
        <v>145</v>
      </c>
      <c r="D5" s="40"/>
      <c r="E5" s="41"/>
      <c r="F5" s="39" t="s">
        <v>146</v>
      </c>
      <c r="G5" s="40"/>
      <c r="H5" s="41"/>
      <c r="I5" s="39" t="s">
        <v>147</v>
      </c>
      <c r="J5" s="41"/>
      <c r="K5" s="8" t="s">
        <v>148</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149</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145</v>
      </c>
      <c r="D19" s="40"/>
      <c r="E19" s="41"/>
      <c r="F19" s="39" t="s">
        <v>150</v>
      </c>
      <c r="G19" s="40"/>
      <c r="H19" s="41"/>
      <c r="I19" s="60" t="s">
        <v>147</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151</v>
      </c>
      <c r="B33" s="27"/>
      <c r="C33" s="27"/>
      <c r="D33" s="27"/>
      <c r="E33" s="27"/>
      <c r="F33" s="27"/>
      <c r="G33" s="27"/>
      <c r="H33" s="27"/>
      <c r="I33" s="27"/>
      <c r="J33" s="27"/>
    </row>
    <row r="34" spans="1:10" ht="15.95" customHeight="1" thickBot="1" x14ac:dyDescent="0.3"/>
    <row r="35" spans="1:10" ht="15.95" customHeight="1" x14ac:dyDescent="0.25">
      <c r="A35" s="7" t="s">
        <v>29</v>
      </c>
      <c r="B35" s="56" t="s">
        <v>152</v>
      </c>
      <c r="C35" s="40"/>
      <c r="D35" s="40"/>
      <c r="E35" s="40"/>
      <c r="F35" s="40"/>
      <c r="G35" s="41"/>
      <c r="H35" s="57" t="s">
        <v>153</v>
      </c>
      <c r="I35" s="40"/>
      <c r="J35" s="58"/>
    </row>
    <row r="36" spans="1:10" ht="48" customHeight="1" x14ac:dyDescent="0.25">
      <c r="A36" s="19" t="s">
        <v>154</v>
      </c>
      <c r="B36" s="48" t="s">
        <v>155</v>
      </c>
      <c r="C36" s="43"/>
      <c r="D36" s="43"/>
      <c r="E36" s="43"/>
      <c r="F36" s="43"/>
      <c r="G36" s="26"/>
      <c r="H36" s="51"/>
      <c r="I36" s="43"/>
      <c r="J36" s="45"/>
    </row>
    <row r="37" spans="1:10" ht="48" customHeight="1" x14ac:dyDescent="0.25">
      <c r="A37" s="19" t="s">
        <v>156</v>
      </c>
      <c r="B37" s="48" t="s">
        <v>157</v>
      </c>
      <c r="C37" s="43"/>
      <c r="D37" s="43"/>
      <c r="E37" s="43"/>
      <c r="F37" s="43"/>
      <c r="G37" s="26"/>
      <c r="H37" s="51"/>
      <c r="I37" s="43"/>
      <c r="J37" s="45"/>
    </row>
    <row r="38" spans="1:10" ht="48" customHeight="1" x14ac:dyDescent="0.25">
      <c r="A38" s="19" t="s">
        <v>158</v>
      </c>
      <c r="B38" s="48" t="s">
        <v>159</v>
      </c>
      <c r="C38" s="43"/>
      <c r="D38" s="43"/>
      <c r="E38" s="43"/>
      <c r="F38" s="43"/>
      <c r="G38" s="26"/>
      <c r="H38" s="51"/>
      <c r="I38" s="43"/>
      <c r="J38" s="45"/>
    </row>
    <row r="39" spans="1:10" ht="48" customHeight="1" x14ac:dyDescent="0.25">
      <c r="A39" s="19" t="s">
        <v>160</v>
      </c>
      <c r="B39" s="48" t="s">
        <v>161</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162</v>
      </c>
      <c r="B48" s="27"/>
      <c r="C48" s="27"/>
      <c r="D48" s="27"/>
      <c r="E48" s="27"/>
      <c r="F48" s="27"/>
      <c r="G48" s="27"/>
      <c r="H48" s="27"/>
      <c r="I48" s="27"/>
      <c r="J48" s="27"/>
    </row>
    <row r="51" spans="1:10" x14ac:dyDescent="0.25">
      <c r="A51" s="47" t="s">
        <v>163</v>
      </c>
      <c r="B51" s="27"/>
      <c r="C51" s="27"/>
      <c r="D51" s="27"/>
      <c r="E51" s="53"/>
      <c r="F51" s="27"/>
      <c r="G51" s="27"/>
      <c r="H51" s="27"/>
      <c r="I51" s="27"/>
      <c r="J51" s="27"/>
    </row>
    <row r="53" spans="1:10" x14ac:dyDescent="0.25">
      <c r="A53" s="47" t="s">
        <v>164</v>
      </c>
      <c r="B53" s="27"/>
      <c r="C53" s="27"/>
      <c r="D53" s="27"/>
      <c r="E53" s="53"/>
      <c r="F53" s="27"/>
      <c r="G53" s="27"/>
      <c r="H53" s="27"/>
      <c r="I53" s="27"/>
      <c r="J53" s="27"/>
    </row>
    <row r="100" spans="1:1" ht="15.75" x14ac:dyDescent="0.25">
      <c r="A100" t="s">
        <v>165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2025-12-09T14:15:56Z</dcterms:modified>
</cp:coreProperties>
</file>