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polt0-my.sharepoint.com/personal/r_glusniene_cpo_lt/Documents/Documents/Pirkimai/2025/RK/LSMUKL_Oftalmologijos ir/RK_dok/"/>
    </mc:Choice>
  </mc:AlternateContent>
  <xr:revisionPtr revIDLastSave="46" documentId="8_{20AC0857-7E36-4D1F-AAC4-8EC3CDC7D2B2}" xr6:coauthVersionLast="47" xr6:coauthVersionMax="47" xr10:uidLastSave="{E5FA86F1-4199-446A-9BA0-62677B8F0651}"/>
  <bookViews>
    <workbookView xWindow="28680" yWindow="645" windowWidth="29040" windowHeight="15840" xr2:uid="{00000000-000D-0000-FFFF-FFFF00000000}"/>
  </bookViews>
  <sheets>
    <sheet name="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" i="1" l="1"/>
  <c r="F79" i="1"/>
  <c r="G69" i="1"/>
  <c r="F46" i="1"/>
  <c r="F68" i="1" s="1"/>
  <c r="F69" i="1" s="1"/>
  <c r="F70" i="1" s="1"/>
  <c r="G36" i="1"/>
  <c r="F15" i="1"/>
  <c r="F35" i="1" s="1"/>
  <c r="F36" i="1" s="1"/>
  <c r="F37" i="1" s="1"/>
  <c r="F102" i="1" l="1"/>
  <c r="F103" i="1" s="1"/>
  <c r="F104" i="1" s="1"/>
</calcChain>
</file>

<file path=xl/sharedStrings.xml><?xml version="1.0" encoding="utf-8"?>
<sst xmlns="http://schemas.openxmlformats.org/spreadsheetml/2006/main" count="186" uniqueCount="153">
  <si>
    <t>1. DALIS</t>
  </si>
  <si>
    <t>DIOPTRIMETRAS</t>
  </si>
  <si>
    <t>Tiekėjo pasiūlymas:</t>
  </si>
  <si>
    <t>Nr.</t>
  </si>
  <si>
    <t>Pavadinimas</t>
  </si>
  <si>
    <t>Kiekis</t>
  </si>
  <si>
    <t>Mato vienetas</t>
  </si>
  <si>
    <t>Kaina be PVM, Eur</t>
  </si>
  <si>
    <t>Suma be PVM, Eur</t>
  </si>
  <si>
    <t>Gamintojas, modelis</t>
  </si>
  <si>
    <t>Pastabos techninės specifikacijos reikalavimams</t>
  </si>
  <si>
    <t>1.</t>
  </si>
  <si>
    <t>Dioptrimetras</t>
  </si>
  <si>
    <t>1.1.</t>
  </si>
  <si>
    <t>vnt.</t>
  </si>
  <si>
    <t>1.1.1.</t>
  </si>
  <si>
    <t>Prietaiso tipas Automatinis</t>
  </si>
  <si>
    <t>1.1.2.</t>
  </si>
  <si>
    <t>Sferinės refrakcijos matavimo ribos, ne siauresniame diapazone nei (-25,00) – (+25,00) D</t>
  </si>
  <si>
    <t>1.1.3.</t>
  </si>
  <si>
    <t>Sferinės refrakcijos žingsniai pasirenkami: 0,25D, 0,12D ir 0,01D</t>
  </si>
  <si>
    <t>1.1.4.</t>
  </si>
  <si>
    <t>Cilindrinės refrakcijos matavimo ribos, ne siauresniame diapazone nei (-10,00) – (+10,00) D</t>
  </si>
  <si>
    <t>1.1.5.</t>
  </si>
  <si>
    <t>Cilindrinės refrakcijos žingsniai pasirenkami, ne mažiau: 0,25D, 0,12D ir 0,01D</t>
  </si>
  <si>
    <t>1.1.6.</t>
  </si>
  <si>
    <t>Cilindro ašies matavimo ribos, ne siauresniam diapazone nei 0° - 180°, ne mažiau negu 1° žingsniu</t>
  </si>
  <si>
    <t>1.1.7.</t>
  </si>
  <si>
    <t>Priedo skaitymui (ADD) matavimo ribos, ne siauresniame diapazone nei (0,00) – (+10,00) D</t>
  </si>
  <si>
    <t>1.1.8.</t>
  </si>
  <si>
    <t>Priedo skaitymui (ADD) žingsniai pasirenkami, ne mažiau: 0,25D, 0,12D ir 0,01D</t>
  </si>
  <si>
    <t>1.1.9.</t>
  </si>
  <si>
    <t>Multifokinių (progresinių) lęšių matavimo režimas</t>
  </si>
  <si>
    <t>1.1.10.</t>
  </si>
  <si>
    <t>Prizmių matavimo ribos, ne siauresniame diapazone nei 0 - 10,00 ∆</t>
  </si>
  <si>
    <t>1.1.11.</t>
  </si>
  <si>
    <t>Prizmių matavimo žingsniai pasirenkami, ne mažiau: 0,25∆, 0,12∆ ir 0,01∆</t>
  </si>
  <si>
    <t>1.1.12.</t>
  </si>
  <si>
    <t>Matuojamų lęšių diametras (Ø), ne siauresniame diapazone nei 20,0 - 90,0 mm</t>
  </si>
  <si>
    <t>1.1.13.</t>
  </si>
  <si>
    <t>Minkštų ir kietų kontaktinių lęšių matavimas</t>
  </si>
  <si>
    <t>1.1.14.</t>
  </si>
  <si>
    <t>Refrakcijos matavimui naudojamo šviesos šaltinio bangos ilgis 535 ±10 nm</t>
  </si>
  <si>
    <t>1.1.15.</t>
  </si>
  <si>
    <t>Prietaiso valdymas ir rezultatų atvaizdavimas ≥ 14 cm įstrižainės, spalvotame, lietimui jautriame ekrane</t>
  </si>
  <si>
    <t>1.1.16.</t>
  </si>
  <si>
    <t>Ekrano pasvirimo kampo reguliavimas</t>
  </si>
  <si>
    <t>1.1.17.</t>
  </si>
  <si>
    <t>Matavimų rezultatų atspausdinimas integruotu terminiu spausdintuvu</t>
  </si>
  <si>
    <t>1.1.18.</t>
  </si>
  <si>
    <t>Jungtis duomenų perdavimui</t>
  </si>
  <si>
    <t>1.1.19.</t>
  </si>
  <si>
    <t>Įranga suderinama su LR esamu elektros tinklu 230 V, 50 Hz</t>
  </si>
  <si>
    <t>Suma be PVM</t>
  </si>
  <si>
    <t>Taikomas PVM dydis (%)</t>
  </si>
  <si>
    <t>PVM suma</t>
  </si>
  <si>
    <t>Suma su PVM</t>
  </si>
  <si>
    <t>2. DALIS</t>
  </si>
  <si>
    <t>KOMPIUTERINIS PERIMETRAS</t>
  </si>
  <si>
    <t>2.</t>
  </si>
  <si>
    <t>Kompiuterinis perimetras</t>
  </si>
  <si>
    <t>2.1.</t>
  </si>
  <si>
    <t>2.1.1.</t>
  </si>
  <si>
    <t xml:space="preserve">Aparato paskirtis  - paciento regos lauko (akipločio) įvertinimui bei akių ligų diagnostikai  </t>
  </si>
  <si>
    <t>2.1.2.</t>
  </si>
  <si>
    <t>Perimetro ekrano diametras ≥ 30 cm</t>
  </si>
  <si>
    <t>2.1.3.</t>
  </si>
  <si>
    <t>Testavimo atstumas ≥ 30 cm</t>
  </si>
  <si>
    <t>2.1.4.</t>
  </si>
  <si>
    <t>Slenksčio testų ne mažiau negu: „10-2“, „24-2”, „30-2“, “Makula“, „60-4“, „Nosies laiptelis“ arba lygiaverčiai</t>
  </si>
  <si>
    <t>2.1.5.</t>
  </si>
  <si>
    <t>Slenksčio testo strategijų ne mažiau negu: standartinis interaktyvus slenksčio algoritmas, greitas interaktyvus slenksčio algoritmas, pilno slenksčio algoritmas, algoritmas sumažinantis pilno slenksčio testavimo laiką arba lygiaverčiai</t>
  </si>
  <si>
    <t>2.1.6.</t>
  </si>
  <si>
    <t>Virš slenkstinių testų  ne mažiau negu „C-40“, „C-64“, „C-76“, „C-80“, „C-Armaly“, periferinio lauko arba lygiaverčiai</t>
  </si>
  <si>
    <t>2.1.7.</t>
  </si>
  <si>
    <t>2.1.8.</t>
  </si>
  <si>
    <t>Specialūs testai, ne mažiau negu: „Esterman monokuliarinis“, “Esterman binokuliarinis“, “Superior 36“, “Superior 64“, testavimas pagal gydytojo sudarytą programą (būtina galimybė sudaryti ir išsaugoti savo testavimo programas) arba lygiaverčiai</t>
  </si>
  <si>
    <t>2.1.9.</t>
  </si>
  <si>
    <t>Stimulo/fono spalva  balta ant balto</t>
  </si>
  <si>
    <t>2.1.10.</t>
  </si>
  <si>
    <t>Stimulo dydžiai: ne mažiau negu keičiamo dydžio nuo I iki V pagal Goldmaną arba lygiaverčiai</t>
  </si>
  <si>
    <t>2.1.11.</t>
  </si>
  <si>
    <t>Sferos apšvietimo intensyvumas 31 ±1 ASB</t>
  </si>
  <si>
    <t>2.1.12.</t>
  </si>
  <si>
    <t>Stimulo trukmė  ≥ 200 ms</t>
  </si>
  <si>
    <t>2.1.13.</t>
  </si>
  <si>
    <t>Tyrimo duomenų išsaugojimas: Prietaiso vidinėje atmintyje; Kompiuteriniu tinklu; DICOM suderinamumas;</t>
  </si>
  <si>
    <t>2.1.14.</t>
  </si>
  <si>
    <t>2.1.15.</t>
  </si>
  <si>
    <t>Paciento pozicionavimas: motorizuota reguliuojamo aukščio paciento smakro atrama</t>
  </si>
  <si>
    <t>2.1.16.</t>
  </si>
  <si>
    <t xml:space="preserve">Regėjimo korekcija </t>
  </si>
  <si>
    <t>2.1.17.</t>
  </si>
  <si>
    <t>2.1.18.</t>
  </si>
  <si>
    <t>Tyrimo duomenų pateikimas integruotame ekrane</t>
  </si>
  <si>
    <t>2.1.19.</t>
  </si>
  <si>
    <t>Aparatas valdomas integruotu, prisilietimui jautriu, spalvotu ekranu</t>
  </si>
  <si>
    <t>2.1.20.</t>
  </si>
  <si>
    <t>2.1.21.</t>
  </si>
  <si>
    <t>3. DALIS</t>
  </si>
  <si>
    <t>OPTINĖS KOHERENTINĖS TOMOGRAFIJOS APARATAS</t>
  </si>
  <si>
    <t>3.</t>
  </si>
  <si>
    <t>Optinės koherentinės tomografijos aparatas</t>
  </si>
  <si>
    <t>3.1.</t>
  </si>
  <si>
    <t>3.1.1.</t>
  </si>
  <si>
    <t>3.1.2.</t>
  </si>
  <si>
    <t>OKT tipas: spektro domeno optinės koherencijos tomografija (ang. spectral source domain - OCT) arba reguliuojamo lazerio bangos ilgio optinės koherencijos tomografija (ang. swept source – OCT)</t>
  </si>
  <si>
    <t>3.1.3.</t>
  </si>
  <si>
    <t>OKT skenavimo greitis ≥ 100000 A skenų per sekundę</t>
  </si>
  <si>
    <t>3.1.4.</t>
  </si>
  <si>
    <t>OKT skenavimo šoninė optinė rezoliucija ≤ 20 µm</t>
  </si>
  <si>
    <t>3.1.5.</t>
  </si>
  <si>
    <t>OKT skenavimo ašinė optinė rezoliucija ≤ 8 µm</t>
  </si>
  <si>
    <t>3.1.6.</t>
  </si>
  <si>
    <t>OKT skenavimo plotis (horizontaliai) tinklainėje ≥ 12 mm</t>
  </si>
  <si>
    <t>3.1.7.</t>
  </si>
  <si>
    <t>OKT skenavimo aukštis (vertikaliai) tinklainėje ≥ 12 mm</t>
  </si>
  <si>
    <t>3.1.8.</t>
  </si>
  <si>
    <t>3.1.9.</t>
  </si>
  <si>
    <t>Minimalus vyzdžio diametras OKT tyrimui ≤ 2.5 mm</t>
  </si>
  <si>
    <t>3.1.10.</t>
  </si>
  <si>
    <t>Spalvotas akies dugno vizualiazavimas ≥ 45° apžvalgos kampu</t>
  </si>
  <si>
    <t>3.1.11.</t>
  </si>
  <si>
    <t>OKT angiografijos tyrimas (tinklainės ir optinio nervo disko kraujagyslių vizualizacija nenaudojant kontrasto)</t>
  </si>
  <si>
    <t>3.1.12.</t>
  </si>
  <si>
    <t>Akies sekimo sistema: užtikrinanti artefaktų išvengimą skanavimo metu bei tikslų tos pačios skenuojamos vietos nustatymą vėlesnių vizitų metu</t>
  </si>
  <si>
    <t>3.1.13.</t>
  </si>
  <si>
    <t>Tos pačios vietos skenavimas (ang. follow-up)</t>
  </si>
  <si>
    <t>3.1.14.</t>
  </si>
  <si>
    <t>Automatinis tinklainės sluoksnių išskyrimas ≥ 7 sluoksnių</t>
  </si>
  <si>
    <t>3.1.15.</t>
  </si>
  <si>
    <t>3.1.16.</t>
  </si>
  <si>
    <t>3.1.17.</t>
  </si>
  <si>
    <t>Priekinio akies segmento skenavimas</t>
  </si>
  <si>
    <t>3.1.18.</t>
  </si>
  <si>
    <t>Integruotas arba papildomas to paties gamintojo kompiuteris tyrimų apdorojimui ir kaupimui, ekrano įstrižainė ≥ 45 cm</t>
  </si>
  <si>
    <t>3.1.19.</t>
  </si>
  <si>
    <t>Tinklo jungtis</t>
  </si>
  <si>
    <t>3.1.20.</t>
  </si>
  <si>
    <t>DICOM suderinamumas</t>
  </si>
  <si>
    <t>3.1.21.</t>
  </si>
  <si>
    <t>3.1.22.</t>
  </si>
  <si>
    <t>TECHNINĖ SPECIFIKACIJA "OFTALMOLOGIJOS ĮRANGA"</t>
  </si>
  <si>
    <t>Tiekėjo pavadinimas</t>
  </si>
  <si>
    <t>Paciento žvilgsnio fiksacijos sekimas: Aklosios dėmės monitoringas; Akies video monitorius</t>
  </si>
  <si>
    <t>Specializuota programinė įranga : Vieno lauko analizė; Glaukomos pusinio lauko testas; Regos lauko indeksas; Valdoma progresijos analizė;   Serijinė laukų apžvalga</t>
  </si>
  <si>
    <t xml:space="preserve">Skryningo testo rėžimų ne mažiau negu: Koreguotas pagal amžių; Susietas su slenksčiu;  Pastovaus intensyvumo </t>
  </si>
  <si>
    <t>Komplektuojama: Specialus keičiamo aukščio stalelis su elektros pavara, skirtas kompiuterinio perimetro sumontavimui; Klaviatūra kompiuterinio perimetro valdymui</t>
  </si>
  <si>
    <t>Komplekte su OKT pateikiami priedai: OKT pilną prietaiso funkcionalumą užtikrinantis  elektros pavara reguliuojamo aukščio staliukas (pritaikytas ir pacientams sėdintiems vežimėlyje); Bevielė optinė pelė ir bevielė klaviatūra</t>
  </si>
  <si>
    <t>Prietaisas skirtas akių dugno ištyrimui šiais metodais: optinės koherentinės tomografijos (OKT); 2. OKT - angiografijos (nenaudojant kontrasto); 3. spalvotos akių dugno fotografijos (fundus kamera)</t>
  </si>
  <si>
    <t>OKT skenavimo šablonai, ne mažiau negu: 3D skenavimas; Linijinis skenavimas (linijos, radialinis); Raster skenavimas</t>
  </si>
  <si>
    <t>Glaukomos analizės galimybės: Tinklainės nervinių skaidulų sluoksnio (angl. RNFL) storio optiniame diske ir makuloje ganglinių ląstelių komplekso (ang. GCL) storio makuloje nustatymas, palyginimas su normatyvine duomenų baze; Pokyčių tendencijų nustatymas</t>
  </si>
  <si>
    <t>Makulos analizės galimybės: Tinklainės storio nustatymas, palyginimas su normatyvine duomenų baze;  Pokyčių tendencijų nustatymas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</si>
</sst>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3" fillId="3" borderId="0" xfId="0" applyFont="1" applyFill="1"/>
    <xf numFmtId="0" fontId="2" fillId="3" borderId="0" xfId="0" applyFont="1" applyFill="1"/>
    <xf numFmtId="0" fontId="3" fillId="3" borderId="4" xfId="0" applyFont="1" applyFill="1" applyBorder="1"/>
    <xf numFmtId="0" fontId="2" fillId="3" borderId="4" xfId="0" applyFont="1" applyFill="1" applyBorder="1"/>
    <xf numFmtId="0" fontId="2" fillId="5" borderId="4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/>
    <xf numFmtId="0" fontId="2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2" fillId="6" borderId="0" xfId="0" applyFont="1" applyFill="1" applyProtection="1">
      <protection locked="0"/>
    </xf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/>
    <xf numFmtId="0" fontId="3" fillId="3" borderId="4" xfId="0" applyFont="1" applyFill="1" applyBorder="1" applyAlignment="1">
      <alignment wrapText="1"/>
    </xf>
    <xf numFmtId="0" fontId="2" fillId="4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4"/>
  <sheetViews>
    <sheetView tabSelected="1" workbookViewId="0">
      <selection activeCell="I17" sqref="I17"/>
    </sheetView>
  </sheetViews>
  <sheetFormatPr defaultColWidth="10.796875" defaultRowHeight="14.4" x14ac:dyDescent="0.3"/>
  <cols>
    <col min="1" max="1" width="9.19921875" style="1" customWidth="1"/>
    <col min="2" max="2" width="78" style="1" customWidth="1"/>
    <col min="3" max="3" width="7.5" style="1" customWidth="1"/>
    <col min="4" max="4" width="8.8984375" style="1" customWidth="1"/>
    <col min="5" max="5" width="15.5" style="1" customWidth="1"/>
    <col min="6" max="6" width="16" style="1" customWidth="1"/>
    <col min="7" max="7" width="20.5" style="1" customWidth="1"/>
    <col min="8" max="8" width="26.5" style="1" customWidth="1"/>
    <col min="9" max="15" width="25" style="1" customWidth="1"/>
    <col min="16" max="16" width="10.796875" style="1" customWidth="1"/>
    <col min="17" max="16384" width="10.796875" style="1"/>
  </cols>
  <sheetData>
    <row r="2" spans="1:8" x14ac:dyDescent="0.3">
      <c r="B2" s="3"/>
    </row>
    <row r="3" spans="1:8" x14ac:dyDescent="0.3">
      <c r="A3" s="5" t="s">
        <v>142</v>
      </c>
      <c r="B3" s="2"/>
    </row>
    <row r="4" spans="1:8" x14ac:dyDescent="0.3">
      <c r="A4" s="2"/>
      <c r="B4" s="2"/>
    </row>
    <row r="6" spans="1:8" ht="15.6" x14ac:dyDescent="0.3">
      <c r="A6" s="16" t="s">
        <v>143</v>
      </c>
      <c r="B6" s="14"/>
      <c r="C6" s="11"/>
      <c r="D6" s="12"/>
      <c r="E6" s="12"/>
      <c r="F6" s="13"/>
    </row>
    <row r="7" spans="1:8" x14ac:dyDescent="0.3">
      <c r="A7" s="15"/>
      <c r="B7" s="15"/>
      <c r="C7" s="15"/>
      <c r="D7" s="15"/>
      <c r="E7" s="15"/>
      <c r="F7" s="15"/>
    </row>
    <row r="8" spans="1:8" x14ac:dyDescent="0.3">
      <c r="A8" s="6"/>
      <c r="D8" s="17"/>
    </row>
    <row r="9" spans="1:8" x14ac:dyDescent="0.3">
      <c r="A9" s="6"/>
    </row>
    <row r="10" spans="1:8" x14ac:dyDescent="0.3">
      <c r="A10" s="5" t="s">
        <v>0</v>
      </c>
      <c r="B10" s="5" t="s">
        <v>1</v>
      </c>
    </row>
    <row r="12" spans="1:8" x14ac:dyDescent="0.3">
      <c r="A12" s="5" t="s">
        <v>2</v>
      </c>
    </row>
    <row r="13" spans="1:8" ht="28.8" x14ac:dyDescent="0.3">
      <c r="A13" s="7" t="s">
        <v>3</v>
      </c>
      <c r="B13" s="7" t="s">
        <v>4</v>
      </c>
      <c r="C13" s="7" t="s">
        <v>5</v>
      </c>
      <c r="D13" s="24" t="s">
        <v>6</v>
      </c>
      <c r="E13" s="22" t="s">
        <v>7</v>
      </c>
      <c r="F13" s="7" t="s">
        <v>8</v>
      </c>
      <c r="G13" s="7" t="s">
        <v>9</v>
      </c>
      <c r="H13" s="22" t="s">
        <v>10</v>
      </c>
    </row>
    <row r="14" spans="1:8" x14ac:dyDescent="0.3">
      <c r="A14" s="7" t="s">
        <v>11</v>
      </c>
      <c r="B14" s="7" t="s">
        <v>12</v>
      </c>
      <c r="C14" s="8"/>
      <c r="D14" s="8"/>
      <c r="E14" s="8"/>
      <c r="F14" s="8"/>
      <c r="G14" s="8"/>
      <c r="H14" s="18"/>
    </row>
    <row r="15" spans="1:8" x14ac:dyDescent="0.3">
      <c r="A15" s="8" t="s">
        <v>13</v>
      </c>
      <c r="B15" s="8" t="s">
        <v>12</v>
      </c>
      <c r="C15" s="8">
        <v>1</v>
      </c>
      <c r="D15" s="8" t="s">
        <v>14</v>
      </c>
      <c r="E15" s="9"/>
      <c r="F15" s="8" t="str">
        <f>IF(ISBLANK(E15),"", PRODUCT(C15,E15))</f>
        <v/>
      </c>
      <c r="G15" s="10"/>
      <c r="H15" s="18"/>
    </row>
    <row r="16" spans="1:8" x14ac:dyDescent="0.3">
      <c r="A16" s="8" t="s">
        <v>15</v>
      </c>
      <c r="B16" s="8" t="s">
        <v>16</v>
      </c>
      <c r="C16" s="8"/>
      <c r="D16" s="8"/>
      <c r="E16" s="8"/>
      <c r="F16" s="8"/>
      <c r="G16" s="8"/>
      <c r="H16" s="23"/>
    </row>
    <row r="17" spans="1:8" x14ac:dyDescent="0.3">
      <c r="A17" s="8" t="s">
        <v>17</v>
      </c>
      <c r="B17" s="8" t="s">
        <v>18</v>
      </c>
      <c r="C17" s="8"/>
      <c r="D17" s="8"/>
      <c r="E17" s="8"/>
      <c r="F17" s="8"/>
      <c r="G17" s="8"/>
      <c r="H17" s="23"/>
    </row>
    <row r="18" spans="1:8" x14ac:dyDescent="0.3">
      <c r="A18" s="8" t="s">
        <v>19</v>
      </c>
      <c r="B18" s="8" t="s">
        <v>20</v>
      </c>
      <c r="C18" s="8"/>
      <c r="D18" s="8"/>
      <c r="E18" s="8"/>
      <c r="F18" s="8"/>
      <c r="G18" s="8"/>
      <c r="H18" s="23"/>
    </row>
    <row r="19" spans="1:8" x14ac:dyDescent="0.3">
      <c r="A19" s="8" t="s">
        <v>21</v>
      </c>
      <c r="B19" s="8" t="s">
        <v>22</v>
      </c>
      <c r="C19" s="8"/>
      <c r="D19" s="8"/>
      <c r="E19" s="8"/>
      <c r="F19" s="8"/>
      <c r="G19" s="8"/>
      <c r="H19" s="23"/>
    </row>
    <row r="20" spans="1:8" x14ac:dyDescent="0.3">
      <c r="A20" s="8" t="s">
        <v>23</v>
      </c>
      <c r="B20" s="8" t="s">
        <v>24</v>
      </c>
      <c r="C20" s="8"/>
      <c r="D20" s="8"/>
      <c r="E20" s="8"/>
      <c r="F20" s="8"/>
      <c r="G20" s="8"/>
      <c r="H20" s="23"/>
    </row>
    <row r="21" spans="1:8" x14ac:dyDescent="0.3">
      <c r="A21" s="8" t="s">
        <v>25</v>
      </c>
      <c r="B21" s="8" t="s">
        <v>26</v>
      </c>
      <c r="C21" s="8"/>
      <c r="D21" s="8"/>
      <c r="E21" s="8"/>
      <c r="F21" s="8"/>
      <c r="G21" s="8"/>
      <c r="H21" s="23"/>
    </row>
    <row r="22" spans="1:8" x14ac:dyDescent="0.3">
      <c r="A22" s="8" t="s">
        <v>27</v>
      </c>
      <c r="B22" s="8" t="s">
        <v>28</v>
      </c>
      <c r="C22" s="8"/>
      <c r="D22" s="8"/>
      <c r="E22" s="8"/>
      <c r="F22" s="8"/>
      <c r="G22" s="8"/>
      <c r="H22" s="23"/>
    </row>
    <row r="23" spans="1:8" x14ac:dyDescent="0.3">
      <c r="A23" s="8" t="s">
        <v>29</v>
      </c>
      <c r="B23" s="8" t="s">
        <v>30</v>
      </c>
      <c r="C23" s="8"/>
      <c r="D23" s="8"/>
      <c r="E23" s="8"/>
      <c r="F23" s="8"/>
      <c r="G23" s="8"/>
      <c r="H23" s="23"/>
    </row>
    <row r="24" spans="1:8" x14ac:dyDescent="0.3">
      <c r="A24" s="8" t="s">
        <v>31</v>
      </c>
      <c r="B24" s="8" t="s">
        <v>32</v>
      </c>
      <c r="C24" s="8"/>
      <c r="D24" s="8"/>
      <c r="E24" s="8"/>
      <c r="F24" s="8"/>
      <c r="G24" s="8"/>
      <c r="H24" s="23"/>
    </row>
    <row r="25" spans="1:8" x14ac:dyDescent="0.3">
      <c r="A25" s="8" t="s">
        <v>33</v>
      </c>
      <c r="B25" s="8" t="s">
        <v>34</v>
      </c>
      <c r="C25" s="8"/>
      <c r="D25" s="8"/>
      <c r="E25" s="8"/>
      <c r="F25" s="8"/>
      <c r="G25" s="8"/>
      <c r="H25" s="23"/>
    </row>
    <row r="26" spans="1:8" x14ac:dyDescent="0.3">
      <c r="A26" s="8" t="s">
        <v>35</v>
      </c>
      <c r="B26" s="8" t="s">
        <v>36</v>
      </c>
      <c r="C26" s="8"/>
      <c r="D26" s="8"/>
      <c r="E26" s="8"/>
      <c r="F26" s="8"/>
      <c r="G26" s="8"/>
      <c r="H26" s="23"/>
    </row>
    <row r="27" spans="1:8" x14ac:dyDescent="0.3">
      <c r="A27" s="8" t="s">
        <v>37</v>
      </c>
      <c r="B27" s="8" t="s">
        <v>38</v>
      </c>
      <c r="C27" s="8"/>
      <c r="D27" s="8"/>
      <c r="E27" s="8"/>
      <c r="F27" s="8"/>
      <c r="G27" s="8"/>
      <c r="H27" s="23"/>
    </row>
    <row r="28" spans="1:8" x14ac:dyDescent="0.3">
      <c r="A28" s="8" t="s">
        <v>39</v>
      </c>
      <c r="B28" s="8" t="s">
        <v>40</v>
      </c>
      <c r="C28" s="8"/>
      <c r="D28" s="8"/>
      <c r="E28" s="8"/>
      <c r="F28" s="8"/>
      <c r="G28" s="8"/>
      <c r="H28" s="23"/>
    </row>
    <row r="29" spans="1:8" x14ac:dyDescent="0.3">
      <c r="A29" s="8" t="s">
        <v>41</v>
      </c>
      <c r="B29" s="8" t="s">
        <v>42</v>
      </c>
      <c r="C29" s="8"/>
      <c r="D29" s="8"/>
      <c r="E29" s="8"/>
      <c r="F29" s="8"/>
      <c r="G29" s="8"/>
      <c r="H29" s="23"/>
    </row>
    <row r="30" spans="1:8" ht="27" customHeight="1" x14ac:dyDescent="0.3">
      <c r="A30" s="8" t="s">
        <v>43</v>
      </c>
      <c r="B30" s="19" t="s">
        <v>44</v>
      </c>
      <c r="C30" s="8"/>
      <c r="D30" s="8"/>
      <c r="E30" s="8"/>
      <c r="F30" s="8"/>
      <c r="G30" s="8"/>
      <c r="H30" s="23"/>
    </row>
    <row r="31" spans="1:8" x14ac:dyDescent="0.3">
      <c r="A31" s="8" t="s">
        <v>45</v>
      </c>
      <c r="B31" s="8" t="s">
        <v>46</v>
      </c>
      <c r="C31" s="8"/>
      <c r="D31" s="8"/>
      <c r="E31" s="8"/>
      <c r="F31" s="8"/>
      <c r="G31" s="8"/>
      <c r="H31" s="23"/>
    </row>
    <row r="32" spans="1:8" x14ac:dyDescent="0.3">
      <c r="A32" s="8" t="s">
        <v>47</v>
      </c>
      <c r="B32" s="8" t="s">
        <v>48</v>
      </c>
      <c r="C32" s="8"/>
      <c r="D32" s="8"/>
      <c r="E32" s="8"/>
      <c r="F32" s="8"/>
      <c r="G32" s="8"/>
      <c r="H32" s="23"/>
    </row>
    <row r="33" spans="1:8" x14ac:dyDescent="0.3">
      <c r="A33" s="8" t="s">
        <v>49</v>
      </c>
      <c r="B33" s="8" t="s">
        <v>50</v>
      </c>
      <c r="C33" s="8"/>
      <c r="D33" s="8"/>
      <c r="E33" s="8"/>
      <c r="F33" s="8"/>
      <c r="G33" s="8"/>
      <c r="H33" s="23"/>
    </row>
    <row r="34" spans="1:8" x14ac:dyDescent="0.3">
      <c r="A34" s="8" t="s">
        <v>51</v>
      </c>
      <c r="B34" s="8" t="s">
        <v>52</v>
      </c>
      <c r="C34" s="8"/>
      <c r="D34" s="8"/>
      <c r="E34" s="8"/>
      <c r="F34" s="8"/>
      <c r="G34" s="8"/>
      <c r="H34" s="23"/>
    </row>
    <row r="35" spans="1:8" x14ac:dyDescent="0.3">
      <c r="E35" s="7" t="s">
        <v>53</v>
      </c>
      <c r="F35" s="7" t="str">
        <f>IF((COUNT(C15:C34)&lt;&gt;COUNT(F15:F34)),"", ROUND(SUM(F15:F34),2))</f>
        <v/>
      </c>
      <c r="G35" s="6"/>
    </row>
    <row r="36" spans="1:8" x14ac:dyDescent="0.3">
      <c r="C36" s="7" t="s">
        <v>54</v>
      </c>
      <c r="D36" s="10"/>
      <c r="E36" s="7" t="s">
        <v>55</v>
      </c>
      <c r="F36" s="7" t="str">
        <f>IF(OR(F35="",D36=""),"", ROUND(PRODUCT(D36,F35)/100,2))</f>
        <v/>
      </c>
      <c r="G36" s="6" t="str">
        <f>IF(D36="", "Nurodykite taikomą PVM dydį", "")</f>
        <v>Nurodykite taikomą PVM dydį</v>
      </c>
    </row>
    <row r="37" spans="1:8" x14ac:dyDescent="0.3">
      <c r="E37" s="7" t="s">
        <v>56</v>
      </c>
      <c r="F37" s="7">
        <f>IF(ISBLANK(F36), "", ROUND(SUM(F35:F36),2))</f>
        <v>0</v>
      </c>
    </row>
    <row r="41" spans="1:8" x14ac:dyDescent="0.3">
      <c r="A41" s="5" t="s">
        <v>57</v>
      </c>
      <c r="B41" s="5" t="s">
        <v>58</v>
      </c>
    </row>
    <row r="43" spans="1:8" x14ac:dyDescent="0.3">
      <c r="A43" s="5" t="s">
        <v>2</v>
      </c>
    </row>
    <row r="44" spans="1:8" ht="28.8" x14ac:dyDescent="0.3">
      <c r="A44" s="7" t="s">
        <v>3</v>
      </c>
      <c r="B44" s="7" t="s">
        <v>4</v>
      </c>
      <c r="C44" s="7" t="s">
        <v>5</v>
      </c>
      <c r="D44" s="7" t="s">
        <v>6</v>
      </c>
      <c r="E44" s="7" t="s">
        <v>7</v>
      </c>
      <c r="F44" s="7" t="s">
        <v>8</v>
      </c>
      <c r="G44" s="7" t="s">
        <v>9</v>
      </c>
      <c r="H44" s="22" t="s">
        <v>10</v>
      </c>
    </row>
    <row r="45" spans="1:8" x14ac:dyDescent="0.3">
      <c r="A45" s="7" t="s">
        <v>59</v>
      </c>
      <c r="B45" s="7" t="s">
        <v>60</v>
      </c>
      <c r="C45" s="8"/>
      <c r="D45" s="8"/>
      <c r="E45" s="8"/>
      <c r="F45" s="8"/>
      <c r="G45" s="8"/>
      <c r="H45" s="18"/>
    </row>
    <row r="46" spans="1:8" x14ac:dyDescent="0.3">
      <c r="A46" s="8" t="s">
        <v>61</v>
      </c>
      <c r="B46" s="8" t="s">
        <v>60</v>
      </c>
      <c r="C46" s="8">
        <v>1</v>
      </c>
      <c r="D46" s="8" t="s">
        <v>14</v>
      </c>
      <c r="E46" s="9"/>
      <c r="F46" s="8" t="str">
        <f>IF(ISBLANK(E46),"", PRODUCT(C46,E46))</f>
        <v/>
      </c>
      <c r="G46" s="10"/>
      <c r="H46" s="18"/>
    </row>
    <row r="47" spans="1:8" x14ac:dyDescent="0.3">
      <c r="A47" s="8" t="s">
        <v>62</v>
      </c>
      <c r="B47" s="8" t="s">
        <v>63</v>
      </c>
      <c r="C47" s="8"/>
      <c r="D47" s="8"/>
      <c r="E47" s="8"/>
      <c r="F47" s="8"/>
      <c r="G47" s="8"/>
      <c r="H47" s="23"/>
    </row>
    <row r="48" spans="1:8" x14ac:dyDescent="0.3">
      <c r="A48" s="8" t="s">
        <v>64</v>
      </c>
      <c r="B48" s="8" t="s">
        <v>65</v>
      </c>
      <c r="C48" s="8"/>
      <c r="D48" s="8"/>
      <c r="E48" s="8"/>
      <c r="F48" s="8"/>
      <c r="G48" s="8"/>
      <c r="H48" s="23"/>
    </row>
    <row r="49" spans="1:8" x14ac:dyDescent="0.3">
      <c r="A49" s="8" t="s">
        <v>66</v>
      </c>
      <c r="B49" s="8" t="s">
        <v>67</v>
      </c>
      <c r="C49" s="8"/>
      <c r="D49" s="8"/>
      <c r="E49" s="8"/>
      <c r="F49" s="8"/>
      <c r="G49" s="8"/>
      <c r="H49" s="23"/>
    </row>
    <row r="50" spans="1:8" ht="28.8" x14ac:dyDescent="0.3">
      <c r="A50" s="8" t="s">
        <v>68</v>
      </c>
      <c r="B50" s="18" t="s">
        <v>69</v>
      </c>
      <c r="C50" s="8"/>
      <c r="D50" s="8"/>
      <c r="E50" s="8"/>
      <c r="F50" s="8"/>
      <c r="G50" s="8"/>
      <c r="H50" s="23"/>
    </row>
    <row r="51" spans="1:8" ht="43.2" x14ac:dyDescent="0.3">
      <c r="A51" s="8" t="s">
        <v>70</v>
      </c>
      <c r="B51" s="18" t="s">
        <v>71</v>
      </c>
      <c r="C51" s="8"/>
      <c r="D51" s="8"/>
      <c r="E51" s="8"/>
      <c r="F51" s="8"/>
      <c r="G51" s="8"/>
      <c r="H51" s="23"/>
    </row>
    <row r="52" spans="1:8" ht="28.8" x14ac:dyDescent="0.3">
      <c r="A52" s="8" t="s">
        <v>72</v>
      </c>
      <c r="B52" s="18" t="s">
        <v>73</v>
      </c>
      <c r="C52" s="8"/>
      <c r="D52" s="8"/>
      <c r="E52" s="8"/>
      <c r="F52" s="8"/>
      <c r="G52" s="8"/>
      <c r="H52" s="23"/>
    </row>
    <row r="53" spans="1:8" ht="28.8" x14ac:dyDescent="0.3">
      <c r="A53" s="8" t="s">
        <v>74</v>
      </c>
      <c r="B53" s="20" t="s">
        <v>146</v>
      </c>
      <c r="C53" s="8"/>
      <c r="D53" s="8"/>
      <c r="E53" s="8"/>
      <c r="F53" s="8"/>
      <c r="G53" s="8"/>
      <c r="H53" s="23"/>
    </row>
    <row r="54" spans="1:8" ht="43.2" x14ac:dyDescent="0.3">
      <c r="A54" s="8" t="s">
        <v>75</v>
      </c>
      <c r="B54" s="18" t="s">
        <v>76</v>
      </c>
      <c r="C54" s="8"/>
      <c r="D54" s="8"/>
      <c r="E54" s="8"/>
      <c r="F54" s="8"/>
      <c r="G54" s="8"/>
      <c r="H54" s="23"/>
    </row>
    <row r="55" spans="1:8" x14ac:dyDescent="0.3">
      <c r="A55" s="8" t="s">
        <v>77</v>
      </c>
      <c r="B55" s="18" t="s">
        <v>78</v>
      </c>
      <c r="C55" s="8"/>
      <c r="D55" s="8"/>
      <c r="E55" s="8"/>
      <c r="F55" s="8"/>
      <c r="G55" s="8"/>
      <c r="H55" s="23"/>
    </row>
    <row r="56" spans="1:8" x14ac:dyDescent="0.3">
      <c r="A56" s="8" t="s">
        <v>79</v>
      </c>
      <c r="B56" s="18" t="s">
        <v>80</v>
      </c>
      <c r="C56" s="8"/>
      <c r="D56" s="8"/>
      <c r="E56" s="8"/>
      <c r="F56" s="8"/>
      <c r="G56" s="8"/>
      <c r="H56" s="23"/>
    </row>
    <row r="57" spans="1:8" x14ac:dyDescent="0.3">
      <c r="A57" s="8" t="s">
        <v>81</v>
      </c>
      <c r="B57" s="18" t="s">
        <v>82</v>
      </c>
      <c r="C57" s="8"/>
      <c r="D57" s="8"/>
      <c r="E57" s="8"/>
      <c r="F57" s="8"/>
      <c r="G57" s="8"/>
      <c r="H57" s="23"/>
    </row>
    <row r="58" spans="1:8" x14ac:dyDescent="0.3">
      <c r="A58" s="8" t="s">
        <v>83</v>
      </c>
      <c r="B58" s="18" t="s">
        <v>84</v>
      </c>
      <c r="C58" s="8"/>
      <c r="D58" s="8"/>
      <c r="E58" s="8"/>
      <c r="F58" s="8"/>
      <c r="G58" s="8"/>
      <c r="H58" s="23"/>
    </row>
    <row r="59" spans="1:8" ht="28.8" x14ac:dyDescent="0.3">
      <c r="A59" s="8" t="s">
        <v>85</v>
      </c>
      <c r="B59" s="18" t="s">
        <v>86</v>
      </c>
      <c r="C59" s="8"/>
      <c r="D59" s="8"/>
      <c r="E59" s="8"/>
      <c r="F59" s="8"/>
      <c r="G59" s="8"/>
      <c r="H59" s="23"/>
    </row>
    <row r="60" spans="1:8" x14ac:dyDescent="0.3">
      <c r="A60" s="8" t="s">
        <v>87</v>
      </c>
      <c r="B60" s="20" t="s">
        <v>144</v>
      </c>
      <c r="C60" s="8"/>
      <c r="D60" s="8"/>
      <c r="E60" s="8"/>
      <c r="F60" s="8"/>
      <c r="G60" s="8"/>
      <c r="H60" s="23"/>
    </row>
    <row r="61" spans="1:8" x14ac:dyDescent="0.3">
      <c r="A61" s="8" t="s">
        <v>88</v>
      </c>
      <c r="B61" s="18" t="s">
        <v>89</v>
      </c>
      <c r="C61" s="8"/>
      <c r="D61" s="8"/>
      <c r="E61" s="8"/>
      <c r="F61" s="8"/>
      <c r="G61" s="8"/>
      <c r="H61" s="23"/>
    </row>
    <row r="62" spans="1:8" x14ac:dyDescent="0.3">
      <c r="A62" s="8" t="s">
        <v>90</v>
      </c>
      <c r="B62" s="18" t="s">
        <v>91</v>
      </c>
      <c r="C62" s="8"/>
      <c r="D62" s="8"/>
      <c r="E62" s="8"/>
      <c r="F62" s="8"/>
      <c r="G62" s="8"/>
      <c r="H62" s="23"/>
    </row>
    <row r="63" spans="1:8" ht="28.8" x14ac:dyDescent="0.3">
      <c r="A63" s="8" t="s">
        <v>92</v>
      </c>
      <c r="B63" s="20" t="s">
        <v>145</v>
      </c>
      <c r="C63" s="8"/>
      <c r="D63" s="8"/>
      <c r="E63" s="8"/>
      <c r="F63" s="8"/>
      <c r="G63" s="8"/>
      <c r="H63" s="23"/>
    </row>
    <row r="64" spans="1:8" x14ac:dyDescent="0.3">
      <c r="A64" s="8" t="s">
        <v>93</v>
      </c>
      <c r="B64" s="18" t="s">
        <v>94</v>
      </c>
      <c r="C64" s="8"/>
      <c r="D64" s="8"/>
      <c r="E64" s="8"/>
      <c r="F64" s="8"/>
      <c r="G64" s="8"/>
      <c r="H64" s="23"/>
    </row>
    <row r="65" spans="1:8" x14ac:dyDescent="0.3">
      <c r="A65" s="8" t="s">
        <v>95</v>
      </c>
      <c r="B65" s="18" t="s">
        <v>96</v>
      </c>
      <c r="C65" s="8"/>
      <c r="D65" s="8"/>
      <c r="E65" s="8"/>
      <c r="F65" s="8"/>
      <c r="G65" s="8"/>
      <c r="H65" s="23"/>
    </row>
    <row r="66" spans="1:8" x14ac:dyDescent="0.3">
      <c r="A66" s="8" t="s">
        <v>97</v>
      </c>
      <c r="B66" s="18" t="s">
        <v>52</v>
      </c>
      <c r="C66" s="8"/>
      <c r="D66" s="8"/>
      <c r="E66" s="8"/>
      <c r="F66" s="8"/>
      <c r="G66" s="8"/>
      <c r="H66" s="23"/>
    </row>
    <row r="67" spans="1:8" ht="28.8" x14ac:dyDescent="0.3">
      <c r="A67" s="8" t="s">
        <v>98</v>
      </c>
      <c r="B67" s="20" t="s">
        <v>147</v>
      </c>
      <c r="C67" s="8"/>
      <c r="D67" s="8"/>
      <c r="E67" s="8"/>
      <c r="F67" s="8"/>
      <c r="G67" s="8"/>
      <c r="H67" s="23"/>
    </row>
    <row r="68" spans="1:8" x14ac:dyDescent="0.3">
      <c r="E68" s="7" t="s">
        <v>53</v>
      </c>
      <c r="F68" s="7" t="str">
        <f>IF((COUNT(C46:C67)&lt;&gt;COUNT(F46:F67)),"", ROUND(SUM(F46:F67),2))</f>
        <v/>
      </c>
      <c r="G68" s="6"/>
      <c r="H68" s="4"/>
    </row>
    <row r="69" spans="1:8" x14ac:dyDescent="0.3">
      <c r="C69" s="7" t="s">
        <v>54</v>
      </c>
      <c r="D69" s="10"/>
      <c r="E69" s="7" t="s">
        <v>55</v>
      </c>
      <c r="F69" s="7" t="str">
        <f>IF(OR(F68="",D69=""),"", ROUND(PRODUCT(D69,F68)/100,2))</f>
        <v/>
      </c>
      <c r="G69" s="6" t="str">
        <f>IF(D69="", "Nurodykite taikomą PVM dydį", "")</f>
        <v>Nurodykite taikomą PVM dydį</v>
      </c>
      <c r="H69" s="4"/>
    </row>
    <row r="70" spans="1:8" x14ac:dyDescent="0.3">
      <c r="E70" s="7" t="s">
        <v>56</v>
      </c>
      <c r="F70" s="7">
        <f>IF(ISBLANK(F69), "", ROUND(SUM(F68:F69),2))</f>
        <v>0</v>
      </c>
      <c r="H70" s="4"/>
    </row>
    <row r="71" spans="1:8" x14ac:dyDescent="0.3">
      <c r="H71" s="4"/>
    </row>
    <row r="72" spans="1:8" x14ac:dyDescent="0.3">
      <c r="H72" s="4"/>
    </row>
    <row r="73" spans="1:8" x14ac:dyDescent="0.3">
      <c r="H73" s="4"/>
    </row>
    <row r="74" spans="1:8" x14ac:dyDescent="0.3">
      <c r="A74" s="5" t="s">
        <v>99</v>
      </c>
      <c r="B74" s="5" t="s">
        <v>100</v>
      </c>
      <c r="H74" s="4"/>
    </row>
    <row r="75" spans="1:8" x14ac:dyDescent="0.3">
      <c r="H75" s="4"/>
    </row>
    <row r="76" spans="1:8" x14ac:dyDescent="0.3">
      <c r="A76" s="5" t="s">
        <v>2</v>
      </c>
      <c r="H76" s="4"/>
    </row>
    <row r="77" spans="1:8" ht="28.8" x14ac:dyDescent="0.3">
      <c r="A77" s="7" t="s">
        <v>3</v>
      </c>
      <c r="B77" s="7" t="s">
        <v>4</v>
      </c>
      <c r="C77" s="7" t="s">
        <v>5</v>
      </c>
      <c r="D77" s="7" t="s">
        <v>6</v>
      </c>
      <c r="E77" s="7" t="s">
        <v>7</v>
      </c>
      <c r="F77" s="7" t="s">
        <v>8</v>
      </c>
      <c r="G77" s="7" t="s">
        <v>9</v>
      </c>
      <c r="H77" s="22" t="s">
        <v>10</v>
      </c>
    </row>
    <row r="78" spans="1:8" x14ac:dyDescent="0.3">
      <c r="A78" s="7" t="s">
        <v>101</v>
      </c>
      <c r="B78" s="7" t="s">
        <v>102</v>
      </c>
      <c r="C78" s="8"/>
      <c r="D78" s="8"/>
      <c r="E78" s="8"/>
      <c r="F78" s="8"/>
      <c r="G78" s="8"/>
      <c r="H78" s="18"/>
    </row>
    <row r="79" spans="1:8" x14ac:dyDescent="0.3">
      <c r="A79" s="8" t="s">
        <v>103</v>
      </c>
      <c r="B79" s="8" t="s">
        <v>102</v>
      </c>
      <c r="C79" s="8">
        <v>1</v>
      </c>
      <c r="D79" s="8" t="s">
        <v>14</v>
      </c>
      <c r="E79" s="9"/>
      <c r="F79" s="8" t="str">
        <f>IF(ISBLANK(E79),"", PRODUCT(C79,E79))</f>
        <v/>
      </c>
      <c r="G79" s="10"/>
      <c r="H79" s="18"/>
    </row>
    <row r="80" spans="1:8" ht="28.8" x14ac:dyDescent="0.3">
      <c r="A80" s="18" t="s">
        <v>104</v>
      </c>
      <c r="B80" s="20" t="s">
        <v>149</v>
      </c>
      <c r="C80" s="8"/>
      <c r="D80" s="8"/>
      <c r="E80" s="8"/>
      <c r="F80" s="8"/>
      <c r="G80" s="8"/>
      <c r="H80" s="23"/>
    </row>
    <row r="81" spans="1:8" ht="28.8" x14ac:dyDescent="0.3">
      <c r="A81" s="18" t="s">
        <v>105</v>
      </c>
      <c r="B81" s="18" t="s">
        <v>106</v>
      </c>
      <c r="C81" s="8"/>
      <c r="D81" s="8"/>
      <c r="E81" s="8"/>
      <c r="F81" s="8"/>
      <c r="G81" s="8"/>
      <c r="H81" s="23"/>
    </row>
    <row r="82" spans="1:8" x14ac:dyDescent="0.3">
      <c r="A82" s="18" t="s">
        <v>107</v>
      </c>
      <c r="B82" s="18" t="s">
        <v>108</v>
      </c>
      <c r="C82" s="8"/>
      <c r="D82" s="8"/>
      <c r="E82" s="8"/>
      <c r="F82" s="8"/>
      <c r="G82" s="8"/>
      <c r="H82" s="23"/>
    </row>
    <row r="83" spans="1:8" x14ac:dyDescent="0.3">
      <c r="A83" s="18" t="s">
        <v>109</v>
      </c>
      <c r="B83" s="18" t="s">
        <v>110</v>
      </c>
      <c r="C83" s="8"/>
      <c r="D83" s="8"/>
      <c r="E83" s="8"/>
      <c r="F83" s="8"/>
      <c r="G83" s="8"/>
      <c r="H83" s="23"/>
    </row>
    <row r="84" spans="1:8" x14ac:dyDescent="0.3">
      <c r="A84" s="18" t="s">
        <v>111</v>
      </c>
      <c r="B84" s="18" t="s">
        <v>112</v>
      </c>
      <c r="C84" s="21"/>
      <c r="D84" s="8"/>
      <c r="E84" s="8"/>
      <c r="F84" s="8"/>
      <c r="G84" s="8"/>
      <c r="H84" s="23"/>
    </row>
    <row r="85" spans="1:8" x14ac:dyDescent="0.3">
      <c r="A85" s="18" t="s">
        <v>113</v>
      </c>
      <c r="B85" s="18" t="s">
        <v>114</v>
      </c>
      <c r="C85" s="8"/>
      <c r="D85" s="8"/>
      <c r="E85" s="8"/>
      <c r="F85" s="8"/>
      <c r="G85" s="8"/>
      <c r="H85" s="23"/>
    </row>
    <row r="86" spans="1:8" x14ac:dyDescent="0.3">
      <c r="A86" s="18" t="s">
        <v>115</v>
      </c>
      <c r="B86" s="18" t="s">
        <v>116</v>
      </c>
      <c r="C86" s="8"/>
      <c r="D86" s="8"/>
      <c r="E86" s="8"/>
      <c r="F86" s="8"/>
      <c r="G86" s="8"/>
      <c r="H86" s="23"/>
    </row>
    <row r="87" spans="1:8" ht="28.8" x14ac:dyDescent="0.3">
      <c r="A87" s="18" t="s">
        <v>117</v>
      </c>
      <c r="B87" s="20" t="s">
        <v>150</v>
      </c>
      <c r="C87" s="8"/>
      <c r="D87" s="8"/>
      <c r="E87" s="8"/>
      <c r="F87" s="8"/>
      <c r="G87" s="8"/>
      <c r="H87" s="23"/>
    </row>
    <row r="88" spans="1:8" x14ac:dyDescent="0.3">
      <c r="A88" s="18" t="s">
        <v>118</v>
      </c>
      <c r="B88" s="18" t="s">
        <v>119</v>
      </c>
      <c r="C88" s="8"/>
      <c r="D88" s="8"/>
      <c r="E88" s="8"/>
      <c r="F88" s="8"/>
      <c r="G88" s="8"/>
      <c r="H88" s="23"/>
    </row>
    <row r="89" spans="1:8" x14ac:dyDescent="0.3">
      <c r="A89" s="18" t="s">
        <v>120</v>
      </c>
      <c r="B89" s="18" t="s">
        <v>121</v>
      </c>
      <c r="C89" s="8"/>
      <c r="D89" s="8"/>
      <c r="E89" s="8"/>
      <c r="F89" s="8"/>
      <c r="G89" s="8"/>
      <c r="H89" s="23"/>
    </row>
    <row r="90" spans="1:8" ht="28.8" x14ac:dyDescent="0.3">
      <c r="A90" s="18" t="s">
        <v>122</v>
      </c>
      <c r="B90" s="18" t="s">
        <v>123</v>
      </c>
      <c r="C90" s="8"/>
      <c r="D90" s="8"/>
      <c r="E90" s="8"/>
      <c r="F90" s="8"/>
      <c r="G90" s="8"/>
      <c r="H90" s="23"/>
    </row>
    <row r="91" spans="1:8" ht="28.8" x14ac:dyDescent="0.3">
      <c r="A91" s="18" t="s">
        <v>124</v>
      </c>
      <c r="B91" s="18" t="s">
        <v>125</v>
      </c>
      <c r="C91" s="8"/>
      <c r="D91" s="8"/>
      <c r="E91" s="8"/>
      <c r="F91" s="8"/>
      <c r="G91" s="8"/>
      <c r="H91" s="23"/>
    </row>
    <row r="92" spans="1:8" x14ac:dyDescent="0.3">
      <c r="A92" s="18" t="s">
        <v>126</v>
      </c>
      <c r="B92" s="18" t="s">
        <v>127</v>
      </c>
      <c r="C92" s="8"/>
      <c r="D92" s="8"/>
      <c r="E92" s="8"/>
      <c r="F92" s="8"/>
      <c r="G92" s="8"/>
      <c r="H92" s="23"/>
    </row>
    <row r="93" spans="1:8" x14ac:dyDescent="0.3">
      <c r="A93" s="18" t="s">
        <v>128</v>
      </c>
      <c r="B93" s="18" t="s">
        <v>129</v>
      </c>
      <c r="C93" s="8"/>
      <c r="D93" s="8"/>
      <c r="E93" s="8"/>
      <c r="F93" s="8"/>
      <c r="G93" s="8"/>
      <c r="H93" s="23"/>
    </row>
    <row r="94" spans="1:8" ht="43.2" x14ac:dyDescent="0.3">
      <c r="A94" s="18" t="s">
        <v>130</v>
      </c>
      <c r="B94" s="20" t="s">
        <v>151</v>
      </c>
      <c r="C94" s="8"/>
      <c r="D94" s="8"/>
      <c r="E94" s="8"/>
      <c r="F94" s="8"/>
      <c r="G94" s="8"/>
      <c r="H94" s="23"/>
    </row>
    <row r="95" spans="1:8" ht="28.8" x14ac:dyDescent="0.3">
      <c r="A95" s="18" t="s">
        <v>131</v>
      </c>
      <c r="B95" s="20" t="s">
        <v>152</v>
      </c>
      <c r="C95" s="8"/>
      <c r="D95" s="8"/>
      <c r="E95" s="8"/>
      <c r="F95" s="8"/>
      <c r="G95" s="8"/>
      <c r="H95" s="23"/>
    </row>
    <row r="96" spans="1:8" x14ac:dyDescent="0.3">
      <c r="A96" s="18" t="s">
        <v>132</v>
      </c>
      <c r="B96" s="18" t="s">
        <v>133</v>
      </c>
      <c r="C96" s="8"/>
      <c r="D96" s="8"/>
      <c r="E96" s="8"/>
      <c r="F96" s="8"/>
      <c r="G96" s="8"/>
      <c r="H96" s="23"/>
    </row>
    <row r="97" spans="1:8" ht="28.8" x14ac:dyDescent="0.3">
      <c r="A97" s="18" t="s">
        <v>134</v>
      </c>
      <c r="B97" s="18" t="s">
        <v>135</v>
      </c>
      <c r="C97" s="8"/>
      <c r="D97" s="8"/>
      <c r="E97" s="8"/>
      <c r="F97" s="8"/>
      <c r="G97" s="8"/>
      <c r="H97" s="23"/>
    </row>
    <row r="98" spans="1:8" x14ac:dyDescent="0.3">
      <c r="A98" s="18" t="s">
        <v>136</v>
      </c>
      <c r="B98" s="18" t="s">
        <v>137</v>
      </c>
      <c r="C98" s="8"/>
      <c r="D98" s="8"/>
      <c r="E98" s="8"/>
      <c r="F98" s="8"/>
      <c r="G98" s="8"/>
      <c r="H98" s="23"/>
    </row>
    <row r="99" spans="1:8" x14ac:dyDescent="0.3">
      <c r="A99" s="18" t="s">
        <v>138</v>
      </c>
      <c r="B99" s="18" t="s">
        <v>139</v>
      </c>
      <c r="C99" s="8"/>
      <c r="D99" s="8"/>
      <c r="E99" s="8"/>
      <c r="F99" s="8"/>
      <c r="G99" s="8"/>
      <c r="H99" s="23"/>
    </row>
    <row r="100" spans="1:8" x14ac:dyDescent="0.3">
      <c r="A100" s="18" t="s">
        <v>140</v>
      </c>
      <c r="B100" s="18" t="s">
        <v>52</v>
      </c>
      <c r="C100" s="8"/>
      <c r="D100" s="8"/>
      <c r="E100" s="8"/>
      <c r="F100" s="8"/>
      <c r="G100" s="8"/>
      <c r="H100" s="23"/>
    </row>
    <row r="101" spans="1:8" ht="43.2" x14ac:dyDescent="0.3">
      <c r="A101" s="18" t="s">
        <v>141</v>
      </c>
      <c r="B101" s="20" t="s">
        <v>148</v>
      </c>
      <c r="C101" s="8"/>
      <c r="D101" s="8"/>
      <c r="E101" s="8"/>
      <c r="F101" s="8"/>
      <c r="G101" s="8"/>
      <c r="H101" s="23"/>
    </row>
    <row r="102" spans="1:8" x14ac:dyDescent="0.3">
      <c r="E102" s="7" t="s">
        <v>53</v>
      </c>
      <c r="F102" s="7" t="str">
        <f>IF((COUNT(C79:C101)&lt;&gt;COUNT(F79:F101)),"", ROUND(SUM(F79:F101),2))</f>
        <v/>
      </c>
      <c r="G102" s="6"/>
    </row>
    <row r="103" spans="1:8" x14ac:dyDescent="0.3">
      <c r="C103" s="7" t="s">
        <v>54</v>
      </c>
      <c r="D103" s="10"/>
      <c r="E103" s="7" t="s">
        <v>55</v>
      </c>
      <c r="F103" s="7" t="str">
        <f>IF(OR(F102="",D103=""),"", ROUND(PRODUCT(D103,F102)/100,2))</f>
        <v/>
      </c>
      <c r="G103" s="6" t="str">
        <f>IF(D103="", "Nurodykite taikomą PVM dydį", "")</f>
        <v>Nurodykite taikomą PVM dydį</v>
      </c>
    </row>
    <row r="104" spans="1:8" x14ac:dyDescent="0.3">
      <c r="E104" s="7" t="s">
        <v>56</v>
      </c>
      <c r="F104" s="7">
        <f>IF(ISBLANK(F103), "", ROUND(SUM(F102:F103),2))</f>
        <v>0</v>
      </c>
    </row>
  </sheetData>
  <mergeCells count="3">
    <mergeCell ref="A7:F7"/>
    <mergeCell ref="A6:B6"/>
    <mergeCell ref="C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Rima Glušnienė</cp:lastModifiedBy>
  <dcterms:created xsi:type="dcterms:W3CDTF">2023-04-04T12:16:45Z</dcterms:created>
  <dcterms:modified xsi:type="dcterms:W3CDTF">2025-12-10T15:41:46Z</dcterms:modified>
</cp:coreProperties>
</file>