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Viešųjų pirkimų skyrius/poskyris - Dokumentų rengimo/Pirkimo sąlygos 2025/Jūratės/Želdiniai ir jų sodinimas/"/>
    </mc:Choice>
  </mc:AlternateContent>
  <xr:revisionPtr revIDLastSave="0" documentId="8_{8523D01C-AC17-4372-AAA6-961F0D9834D8}" xr6:coauthVersionLast="47" xr6:coauthVersionMax="47" xr10:uidLastSave="{00000000-0000-0000-0000-000000000000}"/>
  <bookViews>
    <workbookView xWindow="-120" yWindow="-120" windowWidth="38640" windowHeight="21120" tabRatio="736" xr2:uid="{00000000-000D-0000-FFFF-FFFF00000000}"/>
  </bookViews>
  <sheets>
    <sheet name="I - Šiaurinė miesto teritor (N)" sheetId="12" r:id="rId1"/>
    <sheet name="II-Centrinė miesto teritor (N) " sheetId="11" r:id="rId2"/>
    <sheet name="III- Pietinė miesto teritor (N)" sheetId="13" r:id="rId3"/>
    <sheet name="IV- Rytinė miesto teritor (N)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9" l="1"/>
  <c r="H192" i="13"/>
  <c r="H191" i="13"/>
  <c r="H190" i="13"/>
  <c r="H189" i="13"/>
  <c r="H188" i="13"/>
  <c r="H187" i="13"/>
  <c r="H186" i="13"/>
  <c r="H185" i="13"/>
  <c r="H184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H149" i="13"/>
  <c r="H148" i="13"/>
  <c r="H147" i="13"/>
  <c r="H146" i="13"/>
  <c r="H145" i="13"/>
  <c r="H144" i="13"/>
  <c r="H143" i="13"/>
  <c r="H142" i="13"/>
  <c r="H141" i="13"/>
  <c r="H140" i="13"/>
  <c r="H139" i="13"/>
  <c r="H138" i="13"/>
  <c r="H137" i="13"/>
  <c r="H136" i="13"/>
  <c r="M126" i="13"/>
  <c r="M125" i="13"/>
  <c r="M124" i="13"/>
  <c r="M123" i="13"/>
  <c r="M122" i="13"/>
  <c r="M121" i="13"/>
  <c r="M120" i="13"/>
  <c r="M119" i="13"/>
  <c r="M118" i="13"/>
  <c r="M117" i="13"/>
  <c r="M116" i="13"/>
  <c r="M115" i="13"/>
  <c r="M114" i="13"/>
  <c r="M113" i="13"/>
  <c r="M112" i="13"/>
  <c r="M111" i="13"/>
  <c r="M110" i="13"/>
  <c r="M109" i="13"/>
  <c r="M108" i="13"/>
  <c r="M107" i="13"/>
  <c r="M106" i="13"/>
  <c r="M105" i="13"/>
  <c r="M104" i="13"/>
  <c r="M103" i="13"/>
  <c r="M102" i="13"/>
  <c r="M101" i="13"/>
  <c r="M100" i="13"/>
  <c r="M99" i="13"/>
  <c r="M98" i="13"/>
  <c r="M97" i="13"/>
  <c r="M96" i="13"/>
  <c r="M95" i="13"/>
  <c r="M94" i="13"/>
  <c r="M93" i="13"/>
  <c r="M92" i="13"/>
  <c r="M91" i="13"/>
  <c r="M90" i="13"/>
  <c r="M89" i="13"/>
  <c r="M88" i="13"/>
  <c r="M87" i="13"/>
  <c r="M86" i="13"/>
  <c r="M85" i="13"/>
  <c r="M84" i="13"/>
  <c r="M83" i="13"/>
  <c r="M82" i="13"/>
  <c r="M81" i="13"/>
  <c r="M80" i="13"/>
  <c r="M79" i="13"/>
  <c r="M78" i="13"/>
  <c r="M77" i="13"/>
  <c r="M76" i="13"/>
  <c r="M75" i="13"/>
  <c r="M74" i="13"/>
  <c r="M73" i="13"/>
  <c r="M72" i="13"/>
  <c r="Q64" i="13"/>
  <c r="Q63" i="13"/>
  <c r="Q62" i="13"/>
  <c r="Q61" i="13"/>
  <c r="Q60" i="13"/>
  <c r="Q59" i="13"/>
  <c r="Q58" i="13"/>
  <c r="Q57" i="13"/>
  <c r="Q56" i="13"/>
  <c r="Q55" i="13"/>
  <c r="Q54" i="13"/>
  <c r="Q53" i="13"/>
  <c r="Q52" i="13"/>
  <c r="Q51" i="13"/>
  <c r="Q50" i="13"/>
  <c r="Q49" i="13"/>
  <c r="Q48" i="13"/>
  <c r="Q47" i="13"/>
  <c r="Q46" i="13"/>
  <c r="Q45" i="13"/>
  <c r="Q44" i="13"/>
  <c r="Q43" i="13"/>
  <c r="Q42" i="13"/>
  <c r="Q41" i="13"/>
  <c r="Q40" i="13"/>
  <c r="Q39" i="13"/>
  <c r="Q38" i="13"/>
  <c r="Q37" i="13"/>
  <c r="Q36" i="13"/>
  <c r="Q35" i="13"/>
  <c r="Q34" i="13"/>
  <c r="Q33" i="13"/>
  <c r="Q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8" i="13"/>
  <c r="Q7" i="13"/>
  <c r="Q6" i="13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M126" i="12"/>
  <c r="M125" i="12"/>
  <c r="M124" i="12"/>
  <c r="M123" i="12"/>
  <c r="M122" i="12"/>
  <c r="M121" i="12"/>
  <c r="M120" i="12"/>
  <c r="M119" i="12"/>
  <c r="M118" i="12"/>
  <c r="M117" i="12"/>
  <c r="M116" i="12"/>
  <c r="M115" i="12"/>
  <c r="M114" i="12"/>
  <c r="M113" i="12"/>
  <c r="M112" i="12"/>
  <c r="M111" i="12"/>
  <c r="M110" i="12"/>
  <c r="M109" i="12"/>
  <c r="M108" i="12"/>
  <c r="M107" i="12"/>
  <c r="M106" i="12"/>
  <c r="M105" i="12"/>
  <c r="M104" i="12"/>
  <c r="M103" i="12"/>
  <c r="M102" i="12"/>
  <c r="M101" i="12"/>
  <c r="M100" i="12"/>
  <c r="M99" i="12"/>
  <c r="M98" i="12"/>
  <c r="M97" i="12"/>
  <c r="M96" i="12"/>
  <c r="M95" i="12"/>
  <c r="M94" i="12"/>
  <c r="M93" i="12"/>
  <c r="M92" i="12"/>
  <c r="M91" i="12"/>
  <c r="M90" i="12"/>
  <c r="M89" i="12"/>
  <c r="M88" i="12"/>
  <c r="M87" i="12"/>
  <c r="M86" i="12"/>
  <c r="M85" i="12"/>
  <c r="M84" i="12"/>
  <c r="M83" i="12"/>
  <c r="M82" i="12"/>
  <c r="M81" i="12"/>
  <c r="M80" i="12"/>
  <c r="M79" i="12"/>
  <c r="M78" i="12"/>
  <c r="M77" i="12"/>
  <c r="M76" i="12"/>
  <c r="M75" i="12"/>
  <c r="M74" i="12"/>
  <c r="M73" i="12"/>
  <c r="M72" i="12"/>
  <c r="Q64" i="12"/>
  <c r="Q63" i="12"/>
  <c r="Q62" i="12"/>
  <c r="Q61" i="12"/>
  <c r="Q60" i="12"/>
  <c r="Q59" i="12"/>
  <c r="Q58" i="12"/>
  <c r="Q57" i="12"/>
  <c r="Q56" i="12"/>
  <c r="Q55" i="12"/>
  <c r="Q54" i="12"/>
  <c r="Q53" i="12"/>
  <c r="Q52" i="12"/>
  <c r="Q51" i="12"/>
  <c r="Q50" i="12"/>
  <c r="Q49" i="12"/>
  <c r="Q48" i="12"/>
  <c r="Q47" i="12"/>
  <c r="Q46" i="12"/>
  <c r="Q45" i="12"/>
  <c r="Q44" i="12"/>
  <c r="Q43" i="12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Q7" i="12"/>
  <c r="Q6" i="12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M126" i="11"/>
  <c r="M125" i="11"/>
  <c r="M124" i="11"/>
  <c r="M123" i="11"/>
  <c r="M122" i="11"/>
  <c r="M121" i="11"/>
  <c r="M120" i="11"/>
  <c r="M119" i="11"/>
  <c r="M118" i="11"/>
  <c r="M117" i="11"/>
  <c r="M116" i="11"/>
  <c r="M115" i="11"/>
  <c r="M114" i="11"/>
  <c r="M113" i="11"/>
  <c r="M112" i="11"/>
  <c r="M111" i="11"/>
  <c r="M110" i="11"/>
  <c r="M109" i="11"/>
  <c r="M108" i="11"/>
  <c r="M107" i="11"/>
  <c r="M106" i="11"/>
  <c r="M105" i="11"/>
  <c r="M104" i="11"/>
  <c r="M103" i="11"/>
  <c r="M102" i="11"/>
  <c r="M101" i="11"/>
  <c r="M100" i="11"/>
  <c r="M99" i="11"/>
  <c r="M98" i="11"/>
  <c r="M97" i="11"/>
  <c r="M96" i="11"/>
  <c r="M95" i="11"/>
  <c r="M94" i="11"/>
  <c r="M93" i="11"/>
  <c r="M92" i="11"/>
  <c r="M91" i="11"/>
  <c r="M90" i="11"/>
  <c r="M89" i="11"/>
  <c r="M88" i="11"/>
  <c r="M87" i="11"/>
  <c r="M86" i="11"/>
  <c r="M85" i="11"/>
  <c r="M84" i="11"/>
  <c r="M83" i="11"/>
  <c r="M82" i="11"/>
  <c r="M81" i="11"/>
  <c r="M80" i="11"/>
  <c r="M79" i="11"/>
  <c r="M78" i="11"/>
  <c r="M77" i="11"/>
  <c r="M76" i="11"/>
  <c r="M75" i="11"/>
  <c r="M74" i="11"/>
  <c r="M73" i="11"/>
  <c r="M72" i="11"/>
  <c r="Q64" i="11"/>
  <c r="Q63" i="11"/>
  <c r="Q62" i="11"/>
  <c r="Q61" i="11"/>
  <c r="Q60" i="11"/>
  <c r="Q59" i="11"/>
  <c r="Q58" i="11"/>
  <c r="Q57" i="11"/>
  <c r="Q56" i="11"/>
  <c r="Q55" i="11"/>
  <c r="Q54" i="11"/>
  <c r="Q53" i="11"/>
  <c r="Q52" i="11"/>
  <c r="Q51" i="11"/>
  <c r="Q50" i="11"/>
  <c r="Q49" i="11"/>
  <c r="Q48" i="11"/>
  <c r="Q47" i="1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8" i="11"/>
  <c r="Q7" i="11"/>
  <c r="Q6" i="11"/>
  <c r="H191" i="9"/>
  <c r="H192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72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H193" i="11" l="1"/>
  <c r="M127" i="11"/>
  <c r="Q65" i="11"/>
  <c r="H195" i="11" s="1"/>
  <c r="H196" i="11" s="1"/>
  <c r="H197" i="11" s="1"/>
  <c r="H193" i="12"/>
  <c r="M127" i="12"/>
  <c r="Q65" i="12"/>
  <c r="H195" i="12" s="1"/>
  <c r="H196" i="12" s="1"/>
  <c r="H197" i="12" s="1"/>
  <c r="M127" i="9"/>
  <c r="Q65" i="9" s="1"/>
  <c r="H195" i="9" s="1"/>
  <c r="H196" i="9" s="1"/>
  <c r="H197" i="9" s="1"/>
  <c r="M127" i="13"/>
  <c r="H193" i="13"/>
  <c r="H193" i="9"/>
  <c r="Q65" i="13" l="1"/>
  <c r="H195" i="13" s="1"/>
  <c r="H196" i="13" s="1"/>
  <c r="H197" i="13" s="1"/>
</calcChain>
</file>

<file path=xl/sharedStrings.xml><?xml version="1.0" encoding="utf-8"?>
<sst xmlns="http://schemas.openxmlformats.org/spreadsheetml/2006/main" count="1915" uniqueCount="381">
  <si>
    <t>1 lentelė</t>
  </si>
  <si>
    <t>Želdiniai (medžiai) nuo SG12-14 iki SG25-30 ir sodinukai aukštis nuo 100 iki 250 C5-14</t>
  </si>
  <si>
    <t>Eil. Nr.</t>
  </si>
  <si>
    <t>Pavadinimas</t>
  </si>
  <si>
    <t>Rūšis/veislė</t>
  </si>
  <si>
    <t>Dydis/ vnt. kaina be PVM</t>
  </si>
  <si>
    <t>Lotyniškai</t>
  </si>
  <si>
    <t>Lietuviškai</t>
  </si>
  <si>
    <t>Preliminari 36 mėn. apimtis*</t>
  </si>
  <si>
    <t>Preliminari 36 mėn. kaina, EUR be PVM</t>
  </si>
  <si>
    <t>Abies</t>
  </si>
  <si>
    <t>Kėnis</t>
  </si>
  <si>
    <t>-</t>
  </si>
  <si>
    <t>Acer</t>
  </si>
  <si>
    <t>Klevas</t>
  </si>
  <si>
    <t>platanoides</t>
  </si>
  <si>
    <t>saccharinum</t>
  </si>
  <si>
    <t>ginnala</t>
  </si>
  <si>
    <t>campestre'</t>
  </si>
  <si>
    <t xml:space="preserve">platanoides Farlake's Green </t>
  </si>
  <si>
    <t>pseudoplatanum</t>
  </si>
  <si>
    <t>psaudoplatanum Atropurpurea</t>
  </si>
  <si>
    <t>rubrum 'October Glory'</t>
  </si>
  <si>
    <t>Alnus</t>
  </si>
  <si>
    <t>Juodalksnis</t>
  </si>
  <si>
    <t>glutinosa</t>
  </si>
  <si>
    <t>Baltalksnis</t>
  </si>
  <si>
    <t>incana</t>
  </si>
  <si>
    <t>Amelanchier</t>
  </si>
  <si>
    <t>Medlieva</t>
  </si>
  <si>
    <t>lamarckii</t>
  </si>
  <si>
    <t>Betula</t>
  </si>
  <si>
    <t>Beržas</t>
  </si>
  <si>
    <t>pendula</t>
  </si>
  <si>
    <t>nigra</t>
  </si>
  <si>
    <t>utilis DK</t>
  </si>
  <si>
    <t>Carpinus</t>
  </si>
  <si>
    <t>Skroblas</t>
  </si>
  <si>
    <t>betulus</t>
  </si>
  <si>
    <t>Catalpa</t>
  </si>
  <si>
    <t>Katalpa</t>
  </si>
  <si>
    <t>Cercidiphyllum</t>
  </si>
  <si>
    <t>Puošmedis</t>
  </si>
  <si>
    <t>Corylus culurna</t>
  </si>
  <si>
    <t>Turkinis lazdynas</t>
  </si>
  <si>
    <t>Crataegus</t>
  </si>
  <si>
    <t>Gudobelė</t>
  </si>
  <si>
    <t>monogyna</t>
  </si>
  <si>
    <t>laevigiata</t>
  </si>
  <si>
    <t>Fagus</t>
  </si>
  <si>
    <t>Bukas</t>
  </si>
  <si>
    <t>Fraxinus</t>
  </si>
  <si>
    <t>Uosis</t>
  </si>
  <si>
    <t>exelsior</t>
  </si>
  <si>
    <t>americana</t>
  </si>
  <si>
    <t>Ginkgo</t>
  </si>
  <si>
    <t>Ginkmedis</t>
  </si>
  <si>
    <t>biloba</t>
  </si>
  <si>
    <t>Gleditsia</t>
  </si>
  <si>
    <t>Gledičija</t>
  </si>
  <si>
    <t>Juglans</t>
  </si>
  <si>
    <t>Riešutmedis</t>
  </si>
  <si>
    <t>Larix</t>
  </si>
  <si>
    <t>Maumedis</t>
  </si>
  <si>
    <t>Liriodenron</t>
  </si>
  <si>
    <t>Tulpmedis</t>
  </si>
  <si>
    <t>Malus</t>
  </si>
  <si>
    <t>Obelis</t>
  </si>
  <si>
    <t>Morus</t>
  </si>
  <si>
    <t>Šilkmedis</t>
  </si>
  <si>
    <t>Pinus</t>
  </si>
  <si>
    <t>Pušis</t>
  </si>
  <si>
    <t>sylvestris</t>
  </si>
  <si>
    <t>Populus</t>
  </si>
  <si>
    <t>Tuopa</t>
  </si>
  <si>
    <t>balsamifera</t>
  </si>
  <si>
    <t>nigra 'Italica'</t>
  </si>
  <si>
    <t>tremula</t>
  </si>
  <si>
    <t xml:space="preserve">berolinensis </t>
  </si>
  <si>
    <t xml:space="preserve">canadensis 'Robusta' </t>
  </si>
  <si>
    <t>simonii</t>
  </si>
  <si>
    <t>Prunus</t>
  </si>
  <si>
    <t>Slyva</t>
  </si>
  <si>
    <t>sargentii</t>
  </si>
  <si>
    <t>padus</t>
  </si>
  <si>
    <t>avium</t>
  </si>
  <si>
    <t>serrulata</t>
  </si>
  <si>
    <t>Pyrus</t>
  </si>
  <si>
    <t>Kriaušė</t>
  </si>
  <si>
    <t>Quercus</t>
  </si>
  <si>
    <t>Ąžuolas</t>
  </si>
  <si>
    <t>rubur</t>
  </si>
  <si>
    <t>palustris</t>
  </si>
  <si>
    <t>Robinia</t>
  </si>
  <si>
    <t>Robinija</t>
  </si>
  <si>
    <t>ambigua</t>
  </si>
  <si>
    <t>margarette</t>
  </si>
  <si>
    <t>Salix</t>
  </si>
  <si>
    <t>Gluosnis</t>
  </si>
  <si>
    <t>Sorbus</t>
  </si>
  <si>
    <t>Šermukšnis</t>
  </si>
  <si>
    <t>intermedia</t>
  </si>
  <si>
    <t>aucuparia</t>
  </si>
  <si>
    <t>Taxus</t>
  </si>
  <si>
    <t>Kukmedis</t>
  </si>
  <si>
    <t>baccata</t>
  </si>
  <si>
    <t>Thuja</t>
  </si>
  <si>
    <t>Tuja</t>
  </si>
  <si>
    <t>occidentalis</t>
  </si>
  <si>
    <t>Tilia</t>
  </si>
  <si>
    <t>Liepa</t>
  </si>
  <si>
    <t>cordata</t>
  </si>
  <si>
    <t>tomentosa</t>
  </si>
  <si>
    <t>europea</t>
  </si>
  <si>
    <t>plathypilos</t>
  </si>
  <si>
    <t>Tsuga</t>
  </si>
  <si>
    <t>Cūga</t>
  </si>
  <si>
    <t>Ulmus</t>
  </si>
  <si>
    <t>Skirpstas</t>
  </si>
  <si>
    <t>Viso Eur be PVM, 1 lentelė</t>
  </si>
  <si>
    <t>2 lentelė</t>
  </si>
  <si>
    <t>Želdiniai (krūmai) aukštis nuo 30 iki 80 cm C3-C5 ir želdiniai (vijokliai) C1-C2</t>
  </si>
  <si>
    <t>Rūšis</t>
  </si>
  <si>
    <t>Dydis/vnt. kaina be PVM</t>
  </si>
  <si>
    <t>`</t>
  </si>
  <si>
    <t>Arctostaphylos</t>
  </si>
  <si>
    <t>Meškauogė</t>
  </si>
  <si>
    <t>uva-urs</t>
  </si>
  <si>
    <t>Aristolochia</t>
  </si>
  <si>
    <t>Kartuolė</t>
  </si>
  <si>
    <t>macrophylla</t>
  </si>
  <si>
    <t>Aronia</t>
  </si>
  <si>
    <t>prunifolia</t>
  </si>
  <si>
    <t>melanocarpa</t>
  </si>
  <si>
    <t>Berberis</t>
  </si>
  <si>
    <t>Raugerškis</t>
  </si>
  <si>
    <t>vulgaris</t>
  </si>
  <si>
    <t>thunbergii</t>
  </si>
  <si>
    <t>Celastrus</t>
  </si>
  <si>
    <t>Smaugikas</t>
  </si>
  <si>
    <t>scandens L</t>
  </si>
  <si>
    <t>Corylus</t>
  </si>
  <si>
    <t>Lazdynas</t>
  </si>
  <si>
    <t>Cornus</t>
  </si>
  <si>
    <t>Sedula</t>
  </si>
  <si>
    <t>alba</t>
  </si>
  <si>
    <t>saricea</t>
  </si>
  <si>
    <t>sanguinea</t>
  </si>
  <si>
    <t>sericea 'Flaviramea'</t>
  </si>
  <si>
    <t>Cotoneaster</t>
  </si>
  <si>
    <t>Kaulenis</t>
  </si>
  <si>
    <t>lucidus</t>
  </si>
  <si>
    <t>Euonymus</t>
  </si>
  <si>
    <t>Ožekšnis</t>
  </si>
  <si>
    <t>europaeus</t>
  </si>
  <si>
    <t>alatus</t>
  </si>
  <si>
    <t>Forsythia</t>
  </si>
  <si>
    <t>Forsitija</t>
  </si>
  <si>
    <t>Frangula</t>
  </si>
  <si>
    <t>Šaltekšnis</t>
  </si>
  <si>
    <t>alnus</t>
  </si>
  <si>
    <t>Hamamelis</t>
  </si>
  <si>
    <t>Hedera</t>
  </si>
  <si>
    <t>Gebenė</t>
  </si>
  <si>
    <t>helix</t>
  </si>
  <si>
    <t>Humulus</t>
  </si>
  <si>
    <t>Paprastasis apynys</t>
  </si>
  <si>
    <t>lupulus</t>
  </si>
  <si>
    <t>Hydrangea</t>
  </si>
  <si>
    <t>Hortenzija</t>
  </si>
  <si>
    <t>arborescens</t>
  </si>
  <si>
    <t>petiolaris</t>
  </si>
  <si>
    <t>paniculata</t>
  </si>
  <si>
    <t>Juniperus</t>
  </si>
  <si>
    <t>Kadagys</t>
  </si>
  <si>
    <t>Ligustrum</t>
  </si>
  <si>
    <t>Ligustras</t>
  </si>
  <si>
    <t>vulgare</t>
  </si>
  <si>
    <t>Lonicera</t>
  </si>
  <si>
    <t>Sausmedis</t>
  </si>
  <si>
    <t>xylosteum</t>
  </si>
  <si>
    <t>periclymenum</t>
  </si>
  <si>
    <t>Magnolia</t>
  </si>
  <si>
    <t>Magnolija</t>
  </si>
  <si>
    <t>Parthenocissus</t>
  </si>
  <si>
    <t>Vynvytis</t>
  </si>
  <si>
    <t>quinquefolia</t>
  </si>
  <si>
    <t>Philadelphus</t>
  </si>
  <si>
    <t>Jazminas</t>
  </si>
  <si>
    <t>coronarius L.</t>
  </si>
  <si>
    <t>Physocarpus</t>
  </si>
  <si>
    <t>Pūslenis</t>
  </si>
  <si>
    <t>opulifolius</t>
  </si>
  <si>
    <t>Dygioji slyva</t>
  </si>
  <si>
    <t>spinosa</t>
  </si>
  <si>
    <t>mugo</t>
  </si>
  <si>
    <t>Potentilla</t>
  </si>
  <si>
    <t>Sidarbrakrūmis</t>
  </si>
  <si>
    <t>fruticosa</t>
  </si>
  <si>
    <t>Rhus aromatica</t>
  </si>
  <si>
    <t>kvapusis žagrenis</t>
  </si>
  <si>
    <t>Ribes</t>
  </si>
  <si>
    <t>Serbentas</t>
  </si>
  <si>
    <t>alpinum</t>
  </si>
  <si>
    <t>Rosa</t>
  </si>
  <si>
    <t>Erškėtis</t>
  </si>
  <si>
    <t>canina</t>
  </si>
  <si>
    <t>majalis</t>
  </si>
  <si>
    <t>Rubus</t>
  </si>
  <si>
    <t>Gervuogė</t>
  </si>
  <si>
    <t>Salix purpurea</t>
  </si>
  <si>
    <t>Purpurinis karklas</t>
  </si>
  <si>
    <t>Salix repens</t>
  </si>
  <si>
    <t>Šeivamedis</t>
  </si>
  <si>
    <t>Sambucus</t>
  </si>
  <si>
    <t>Sorbaria</t>
  </si>
  <si>
    <t>Lanksvūnė</t>
  </si>
  <si>
    <t>sorbifolia</t>
  </si>
  <si>
    <t>Spiraea</t>
  </si>
  <si>
    <t>Lanksva</t>
  </si>
  <si>
    <t>cinerea</t>
  </si>
  <si>
    <t>japonica</t>
  </si>
  <si>
    <t>betulifolia</t>
  </si>
  <si>
    <t xml:space="preserve">Vanhuto </t>
  </si>
  <si>
    <t>Stephanandra</t>
  </si>
  <si>
    <t>Stefanandra</t>
  </si>
  <si>
    <t>incisa</t>
  </si>
  <si>
    <t>Symphoricarpus</t>
  </si>
  <si>
    <t>Baltauogė meškytė</t>
  </si>
  <si>
    <t>dorenbosil</t>
  </si>
  <si>
    <t xml:space="preserve"> chenaultii  'Hancock‘</t>
  </si>
  <si>
    <t>doorenbosii 'Amethyst'</t>
  </si>
  <si>
    <t>Syringa</t>
  </si>
  <si>
    <t>Alyva</t>
  </si>
  <si>
    <t>Viburnum</t>
  </si>
  <si>
    <t>Putinas</t>
  </si>
  <si>
    <t>opulus</t>
  </si>
  <si>
    <t>Weigela</t>
  </si>
  <si>
    <t>Veigelė</t>
  </si>
  <si>
    <t>Viso Eur be PVM, 2 lentelė</t>
  </si>
  <si>
    <t>3 lentelė</t>
  </si>
  <si>
    <t>Teikiamos paslaugos</t>
  </si>
  <si>
    <t>Mato vnt.</t>
  </si>
  <si>
    <t>Paslaugos vieneto įkainis, Eur be PVM</t>
  </si>
  <si>
    <t>Sodinimo vietos paruošimas želdiniams, sodinimas</t>
  </si>
  <si>
    <t>1.1</t>
  </si>
  <si>
    <t>Kietoje dangoje medžiui - atstatant kietąsias dangas su vejos bortu, paliekant pomedį , kai medžio apimtis 20-25 cm. Rankinis darbas</t>
  </si>
  <si>
    <t>Vnt.</t>
  </si>
  <si>
    <t>1.2</t>
  </si>
  <si>
    <t>Vejoje, medžiui - kai medžio apimtis 20-25 cm. Rankinis darbas</t>
  </si>
  <si>
    <t>1.3</t>
  </si>
  <si>
    <t>Vejoje, medžiui - kai medžio apimtis 20-25 cm. Mechanizuotas darbas</t>
  </si>
  <si>
    <t>1.4</t>
  </si>
  <si>
    <t>Kietoje dangoje, medžiui - atstatant kietąsias dangas su vejos bortu, paliekant pomedį - kai medžio apimtis 18-20 cm Rankinis darbas</t>
  </si>
  <si>
    <t>1.5</t>
  </si>
  <si>
    <t>Vejoje, medžiui - kai medžio apimtis 18-20 cm. Rankinis darbas</t>
  </si>
  <si>
    <t>1.6</t>
  </si>
  <si>
    <t>Vejoje, medžiui - kai medžio apimtis 18-20 cm. Mechanizuotas darbas</t>
  </si>
  <si>
    <t>1.7</t>
  </si>
  <si>
    <t>Kietoje dangoje, medžiui - atstatant kietąsias dangas su vejos bortu, paliekant pomedį - kai medžio apimtis 16-18 cm Rankinis darbas</t>
  </si>
  <si>
    <t>1.8</t>
  </si>
  <si>
    <t>Vejoje, medžiui - kai medžio apimtis 16-18 cm. Rankinis darbas</t>
  </si>
  <si>
    <t>1.9</t>
  </si>
  <si>
    <t>Vejoje, medžiui -kai medžio apimtis 16-18 cm. Mechanizuotas darbas</t>
  </si>
  <si>
    <t>1.10</t>
  </si>
  <si>
    <t>Kietoje dangoje, medžiui - atstatant kietąsias dangas su vejos bortu, paliekant pomedį - kai medžio apimtis 12-14 cm Rankinis darbas</t>
  </si>
  <si>
    <t>1.11</t>
  </si>
  <si>
    <t>Vejoje, medžiui - kai medžio apimtis 12-14 cm. Rankinis darbas</t>
  </si>
  <si>
    <t>1.12</t>
  </si>
  <si>
    <t>Vejoje, medžiui -kai medžio apimtis 12-14 cm. Mechanizuotas darbas</t>
  </si>
  <si>
    <t>1.13</t>
  </si>
  <si>
    <t>Kietoje dangoje, medžiui - atstatant kietąsias dangas su vejos bortu, paliekant pomedį- kai medis nuo 1,0 iki 2,5 m aukščio. Rankinis arba mechanizuotas darbas</t>
  </si>
  <si>
    <t>1.14</t>
  </si>
  <si>
    <t>Vejoje, medžiui - kai medis nuo 1,0 iki 2,5 m aukščio. Rankinis arba mechanizuotas darbas</t>
  </si>
  <si>
    <t>1.15</t>
  </si>
  <si>
    <t>Kietoje dangoje, krūmui, vijokliui - atstatant kietąsias dangas paliekant pomedį. Rankinis arba mechanizuotas darbas</t>
  </si>
  <si>
    <t>1.16</t>
  </si>
  <si>
    <t>Vejoje, krūmui, vijokliui - rankinis arba mechanizuotas darbas</t>
  </si>
  <si>
    <t>1.17</t>
  </si>
  <si>
    <t>Medžio (kamieno apimtis iki 30 cm)  persodinimas  į veją. Rankinis arba mechanizuotas darbas</t>
  </si>
  <si>
    <t>1.18</t>
  </si>
  <si>
    <t>Medžio (kamieno apimtis iki 60 cm)  persodinimas  į veją. Rankinis arba mechanizuotas darbas</t>
  </si>
  <si>
    <t>1.19</t>
  </si>
  <si>
    <t>Krūmo persodinimas, vejoje rankinis arba mechanizuotas darbas</t>
  </si>
  <si>
    <t>1.20</t>
  </si>
  <si>
    <t>Vijoklio persodinimas, vejoje.   Rankinis arba mechanizuotas darbas</t>
  </si>
  <si>
    <t>1.21</t>
  </si>
  <si>
    <t>Medžio  (SG 12-15; SG 16-18 SG18-20); sodinimas, nevykdant 1 m priežiūros</t>
  </si>
  <si>
    <t>1.22</t>
  </si>
  <si>
    <t>Medžio  (H100-150 C5; H200-250C14) sodinimas, nevykdant 1 m priežiūros</t>
  </si>
  <si>
    <t>1.23</t>
  </si>
  <si>
    <t>Krūmo sodinimas, nevykdant 1 m priežiūros</t>
  </si>
  <si>
    <t>1.24</t>
  </si>
  <si>
    <t>Vijoklio sodinimas, nevykdant 1 m priežiūros</t>
  </si>
  <si>
    <t>Medžiagos ir kiti darbai</t>
  </si>
  <si>
    <t>2.1.</t>
  </si>
  <si>
    <t>Geotekstilė ir jos atvežimas</t>
  </si>
  <si>
    <t>m2</t>
  </si>
  <si>
    <t>2.2.</t>
  </si>
  <si>
    <t>Geotekstilės įrengimas požeminių inžinierinių tinklų atribojimui nuo šaknų. Rankinis darbas</t>
  </si>
  <si>
    <t>2.3</t>
  </si>
  <si>
    <t>Mulčas (smulkinta mediena) ir jo atvežimas</t>
  </si>
  <si>
    <t>m3</t>
  </si>
  <si>
    <t>2.4</t>
  </si>
  <si>
    <t>Mulčas (natūralios pušų žievės) ir jo atvežimas</t>
  </si>
  <si>
    <t>2.5</t>
  </si>
  <si>
    <t>Mulčas (smulkinta mediena), jo atvežimas ir paskleidimas</t>
  </si>
  <si>
    <t>2.6</t>
  </si>
  <si>
    <t>Mulčas (natūralios pušų žievės), jo atvežimas ir paskleidimas</t>
  </si>
  <si>
    <t>2.7</t>
  </si>
  <si>
    <t>Ceolitas ir jo įmaišymas į gruntą, kai medžio dydis 12-14 SG</t>
  </si>
  <si>
    <t>2.8</t>
  </si>
  <si>
    <t>Ceolitas ir jo įmaišymas į gruntą, kai medžio dydis 16-18 SG</t>
  </si>
  <si>
    <t>2.9</t>
  </si>
  <si>
    <t>Ceolitas ir jo įmaišymas į gruntą, kai medžio dydis 18-20 SG</t>
  </si>
  <si>
    <t>2.10</t>
  </si>
  <si>
    <t>Ceolitas ir jo įmaišymas į gruntą, kai medžio dydis 20-25 SG</t>
  </si>
  <si>
    <t>2.11</t>
  </si>
  <si>
    <t>Ceolitas ir jo įmaišymas į gruntą, kai medžio dydis H 100 - 250 C5-C14</t>
  </si>
  <si>
    <t>2.12</t>
  </si>
  <si>
    <t>Ceolitas ir jo įmaišymas į gruntą, kai krūmo dydis H 40 - 60 C3-C5</t>
  </si>
  <si>
    <t>2.13</t>
  </si>
  <si>
    <t>Drėgmę sulaikančios granulės ir jų įmaišymas į gruntą kai medžiui kai medžio dydis SG 12-25 (Vienam medžiui reikalinga 1,5 kg)</t>
  </si>
  <si>
    <t>2.14</t>
  </si>
  <si>
    <t>Drėgmę sulaikančios granulės ir jų įmaišymas į gruntą kai medžio dydis C5-C14 . (Vienam medžiui reikalinga 0,2 kg)</t>
  </si>
  <si>
    <t>2.15</t>
  </si>
  <si>
    <t>Plastikiniai vejos atribojimo borteliai ir jų įrengimas</t>
  </si>
  <si>
    <t>m</t>
  </si>
  <si>
    <t>2.16</t>
  </si>
  <si>
    <t>Metaliniai vejos atribojimo borteliai ir jų įrengimas</t>
  </si>
  <si>
    <t>2.17</t>
  </si>
  <si>
    <t>Medžių šaknų atribojimai nuo požeminių tinklų  ir jų įrengimas</t>
  </si>
  <si>
    <t>2.18</t>
  </si>
  <si>
    <t>Papildomas krūmų parėmimas tvirtinimo kuolais</t>
  </si>
  <si>
    <t>2.19</t>
  </si>
  <si>
    <t>Papildomas medžių tvirtinimo kuolų įrengimas</t>
  </si>
  <si>
    <t>2.20</t>
  </si>
  <si>
    <t>Tvirtinimo kuolų pašalinimas</t>
  </si>
  <si>
    <t>2.21</t>
  </si>
  <si>
    <t xml:space="preserve"> Šaknų gumulo inkaravimas (tvirtinimas trosais)</t>
  </si>
  <si>
    <t>2.22</t>
  </si>
  <si>
    <t>Plastikinės medžių kamienų apsaugos nuo šienavimo ir jų įrengimas</t>
  </si>
  <si>
    <t>2.23</t>
  </si>
  <si>
    <t>Šaligatvinių plytelių ardymas, išvežimas, utilizavimas</t>
  </si>
  <si>
    <t>2.24</t>
  </si>
  <si>
    <t>Medžio dembliais uždengimas</t>
  </si>
  <si>
    <t>2.25</t>
  </si>
  <si>
    <t>Medžio dembliais nuėmimas</t>
  </si>
  <si>
    <t>2.26</t>
  </si>
  <si>
    <t>Medžio kamieno užtepimas apsaugant nuo UV spindulių</t>
  </si>
  <si>
    <t>2.27</t>
  </si>
  <si>
    <t>Duobės medžiui iškasimas/užkasimas</t>
  </si>
  <si>
    <t>vnt.</t>
  </si>
  <si>
    <t>2.28</t>
  </si>
  <si>
    <t>Velėnos nuėmimas ir išvežimas</t>
  </si>
  <si>
    <t>2.29</t>
  </si>
  <si>
    <t>Augalinis gruntas ir jo atvežimas</t>
  </si>
  <si>
    <t>2.30</t>
  </si>
  <si>
    <t>Augalinis gruntas ir  jo atvežimas ir paskleidimas</t>
  </si>
  <si>
    <t>2.31</t>
  </si>
  <si>
    <t>Šaknų orinimo  sistema    kartu su įrengimu   vienam medžiui</t>
  </si>
  <si>
    <t>2.32</t>
  </si>
  <si>
    <t>Hidroblokų komplektas  kartu su įrengimu vienam medžiui</t>
  </si>
  <si>
    <t xml:space="preserve">vnt. </t>
  </si>
  <si>
    <t>Viso Eur be PVM, 3 lentelė</t>
  </si>
  <si>
    <t>21 % PVM:</t>
  </si>
  <si>
    <t>Pastaba:</t>
  </si>
  <si>
    <t>Išlaidas, susijusias su pasodinto želdinio priežiūra garantiniu laikotarpiu, tiekėjas įsivertina paslaugų įkainiuose.</t>
  </si>
  <si>
    <t>Įkainis Eur, be PVM SG12-14</t>
  </si>
  <si>
    <t>Įkainis Eur, be PVM
SG16-18</t>
  </si>
  <si>
    <t>Įkainis Eur, be PVM
SG18-20</t>
  </si>
  <si>
    <t>Įkainis Eur, be PVM
SG20-25</t>
  </si>
  <si>
    <t>Įkainis Eur, be PVM
H100-150 C5</t>
  </si>
  <si>
    <t>Įkainis Eur, be PVM
H200-250 C10-14</t>
  </si>
  <si>
    <t>Įkainis Eur, be PVM
H30-40 
C2</t>
  </si>
  <si>
    <t>Įkainis Eur, be PVM
H40-60 C3</t>
  </si>
  <si>
    <t>Įkainis Eur, be PVM
H60-80 C5</t>
  </si>
  <si>
    <t>Įkainis Eur, be PVM
H20 
C1</t>
  </si>
  <si>
    <t>Bendra preliminari 36 mėnesių preliminari kaina (1 + 2 + 3 lentelių suma), EUR be PVM:</t>
  </si>
  <si>
    <t>Bendra preliminari 36 mėnesių preliminari kaina, EUR su PVM**:</t>
  </si>
  <si>
    <t>Įkainis Eur, be PVM
SG12-14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</si>
</sst>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charset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40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2" fontId="1" fillId="0" borderId="0" xfId="0" applyNumberFormat="1" applyFont="1"/>
    <xf numFmtId="2" fontId="1" fillId="0" borderId="0" xfId="0" applyNumberFormat="1" applyFont="1" applyAlignment="1">
      <alignment horizontal="left"/>
    </xf>
    <xf numFmtId="2" fontId="1" fillId="0" borderId="1" xfId="0" applyNumberFormat="1" applyFont="1" applyBorder="1"/>
    <xf numFmtId="1" fontId="1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left" vertical="top"/>
    </xf>
    <xf numFmtId="1" fontId="5" fillId="0" borderId="0" xfId="0" applyNumberFormat="1" applyFont="1"/>
    <xf numFmtId="1" fontId="5" fillId="0" borderId="0" xfId="0" applyNumberFormat="1" applyFont="1" applyAlignment="1">
      <alignment vertical="center"/>
    </xf>
    <xf numFmtId="2" fontId="1" fillId="0" borderId="5" xfId="0" applyNumberFormat="1" applyFont="1" applyBorder="1"/>
    <xf numFmtId="1" fontId="8" fillId="0" borderId="1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righ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1" fillId="0" borderId="0" xfId="0" applyFont="1"/>
    <xf numFmtId="0" fontId="2" fillId="0" borderId="1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44" fontId="5" fillId="0" borderId="0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wrapText="1"/>
    </xf>
    <xf numFmtId="2" fontId="1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vertical="center" wrapText="1"/>
    </xf>
    <xf numFmtId="2" fontId="12" fillId="0" borderId="1" xfId="0" applyNumberFormat="1" applyFont="1" applyBorder="1"/>
    <xf numFmtId="1" fontId="13" fillId="0" borderId="8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/>
    <xf numFmtId="2" fontId="13" fillId="0" borderId="1" xfId="0" applyNumberFormat="1" applyFont="1" applyBorder="1" applyAlignment="1">
      <alignment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wrapText="1"/>
    </xf>
    <xf numFmtId="2" fontId="12" fillId="0" borderId="1" xfId="0" applyNumberFormat="1" applyFont="1" applyBorder="1" applyAlignment="1">
      <alignment horizontal="center" wrapText="1"/>
    </xf>
    <xf numFmtId="2" fontId="12" fillId="0" borderId="1" xfId="0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vertical="center" wrapText="1"/>
    </xf>
    <xf numFmtId="2" fontId="12" fillId="0" borderId="0" xfId="0" applyNumberFormat="1" applyFont="1"/>
    <xf numFmtId="1" fontId="12" fillId="0" borderId="6" xfId="0" applyNumberFormat="1" applyFon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wrapText="1"/>
    </xf>
    <xf numFmtId="1" fontId="12" fillId="0" borderId="6" xfId="0" applyNumberFormat="1" applyFont="1" applyBorder="1" applyAlignment="1">
      <alignment horizontal="center" wrapText="1"/>
    </xf>
    <xf numFmtId="2" fontId="12" fillId="0" borderId="6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1" fontId="1" fillId="0" borderId="6" xfId="0" applyNumberFormat="1" applyFont="1" applyBorder="1" applyAlignment="1">
      <alignment horizontal="center" vertical="top" wrapText="1"/>
    </xf>
    <xf numFmtId="2" fontId="1" fillId="0" borderId="6" xfId="0" applyNumberFormat="1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2" fontId="9" fillId="0" borderId="2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horizontal="right" vertical="center" wrapText="1"/>
    </xf>
    <xf numFmtId="2" fontId="9" fillId="0" borderId="5" xfId="0" applyNumberFormat="1" applyFont="1" applyBorder="1" applyAlignment="1">
      <alignment horizontal="right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right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12" fillId="0" borderId="0" xfId="0" applyNumberFormat="1" applyFont="1"/>
    <xf numFmtId="2" fontId="12" fillId="0" borderId="0" xfId="0" applyNumberFormat="1" applyFont="1" applyAlignment="1">
      <alignment horizontal="left"/>
    </xf>
    <xf numFmtId="2" fontId="1" fillId="0" borderId="1" xfId="0" applyNumberFormat="1" applyFont="1" applyBorder="1" applyAlignment="1">
      <alignment horizontal="right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44" fontId="17" fillId="0" borderId="0" xfId="1" applyFont="1" applyFill="1" applyBorder="1" applyAlignment="1">
      <alignment horizontal="center" vertical="center" wrapText="1"/>
    </xf>
    <xf numFmtId="44" fontId="17" fillId="0" borderId="0" xfId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" fontId="17" fillId="0" borderId="0" xfId="0" applyNumberFormat="1" applyFont="1"/>
    <xf numFmtId="0" fontId="17" fillId="0" borderId="0" xfId="0" applyFont="1"/>
    <xf numFmtId="0" fontId="17" fillId="0" borderId="0" xfId="0" applyFont="1" applyAlignment="1">
      <alignment vertical="center" wrapText="1"/>
    </xf>
    <xf numFmtId="1" fontId="17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wrapText="1"/>
    </xf>
    <xf numFmtId="2" fontId="1" fillId="0" borderId="5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2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9" fillId="0" borderId="1" xfId="0" applyFont="1" applyBorder="1" applyAlignment="1">
      <alignment horizontal="left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wrapText="1"/>
    </xf>
    <xf numFmtId="0" fontId="10" fillId="0" borderId="3" xfId="0" applyFont="1" applyBorder="1" applyAlignment="1">
      <alignment horizontal="right" wrapText="1"/>
    </xf>
    <xf numFmtId="0" fontId="10" fillId="0" borderId="4" xfId="0" applyFont="1" applyBorder="1" applyAlignment="1">
      <alignment horizontal="right" wrapText="1"/>
    </xf>
    <xf numFmtId="2" fontId="9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4" fontId="14" fillId="0" borderId="2" xfId="1" applyFont="1" applyFill="1" applyBorder="1" applyAlignment="1">
      <alignment horizontal="right" vertical="center" wrapText="1"/>
    </xf>
    <xf numFmtId="44" fontId="14" fillId="0" borderId="3" xfId="1" applyFont="1" applyFill="1" applyBorder="1" applyAlignment="1">
      <alignment horizontal="right" vertical="center" wrapText="1"/>
    </xf>
    <xf numFmtId="44" fontId="14" fillId="0" borderId="4" xfId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vertical="center" wrapText="1"/>
    </xf>
    <xf numFmtId="2" fontId="12" fillId="0" borderId="5" xfId="0" applyNumberFormat="1" applyFont="1" applyBorder="1" applyAlignment="1">
      <alignment vertical="center" wrapText="1"/>
    </xf>
    <xf numFmtId="2" fontId="12" fillId="0" borderId="6" xfId="0" applyNumberFormat="1" applyFont="1" applyBorder="1" applyAlignment="1">
      <alignment vertical="center" wrapText="1"/>
    </xf>
    <xf numFmtId="2" fontId="13" fillId="0" borderId="2" xfId="0" applyNumberFormat="1" applyFont="1" applyBorder="1" applyAlignment="1">
      <alignment horizontal="left" wrapText="1"/>
    </xf>
    <xf numFmtId="2" fontId="13" fillId="0" borderId="3" xfId="0" applyNumberFormat="1" applyFont="1" applyBorder="1" applyAlignment="1">
      <alignment horizontal="left" wrapText="1"/>
    </xf>
    <xf numFmtId="2" fontId="13" fillId="0" borderId="4" xfId="0" applyNumberFormat="1" applyFont="1" applyBorder="1" applyAlignment="1">
      <alignment horizontal="left" wrapText="1"/>
    </xf>
    <xf numFmtId="1" fontId="1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wrapText="1"/>
    </xf>
    <xf numFmtId="2" fontId="13" fillId="0" borderId="9" xfId="0" applyNumberFormat="1" applyFont="1" applyBorder="1" applyAlignment="1">
      <alignment horizontal="center" wrapText="1"/>
    </xf>
    <xf numFmtId="2" fontId="13" fillId="0" borderId="10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44" fontId="16" fillId="0" borderId="2" xfId="1" applyFont="1" applyFill="1" applyBorder="1" applyAlignment="1">
      <alignment horizontal="right" vertical="center" wrapText="1"/>
    </xf>
    <xf numFmtId="44" fontId="16" fillId="0" borderId="3" xfId="1" applyFont="1" applyFill="1" applyBorder="1" applyAlignment="1">
      <alignment horizontal="right" vertical="center" wrapText="1"/>
    </xf>
    <xf numFmtId="44" fontId="16" fillId="0" borderId="4" xfId="1" applyFont="1" applyFill="1" applyBorder="1" applyAlignment="1">
      <alignment horizontal="right"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5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wrapText="1"/>
    </xf>
    <xf numFmtId="2" fontId="2" fillId="0" borderId="9" xfId="0" applyNumberFormat="1" applyFont="1" applyBorder="1" applyAlignment="1">
      <alignment horizontal="center" wrapText="1"/>
    </xf>
    <xf numFmtId="2" fontId="2" fillId="0" borderId="10" xfId="0" applyNumberFormat="1" applyFont="1" applyBorder="1" applyAlignment="1">
      <alignment horizontal="center" wrapText="1"/>
    </xf>
    <xf numFmtId="0" fontId="10" fillId="0" borderId="15" xfId="0" applyFont="1" applyBorder="1" applyAlignment="1">
      <alignment horizontal="right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 wrapText="1"/>
    </xf>
  </cellXfs>
  <cellStyles count="2">
    <cellStyle name="Įprastas" xfId="0" builtinId="0"/>
    <cellStyle name="Vali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5BB50-2B6F-4D35-B9F5-5E49D610B57E}">
  <dimension ref="A1:Q200"/>
  <sheetViews>
    <sheetView tabSelected="1" workbookViewId="0">
      <selection activeCell="M127" sqref="M127"/>
    </sheetView>
  </sheetViews>
  <sheetFormatPr defaultColWidth="9.140625" defaultRowHeight="15" x14ac:dyDescent="0.25"/>
  <cols>
    <col min="1" max="1" width="9" style="25" customWidth="1"/>
    <col min="2" max="2" width="18.28515625" style="4" customWidth="1"/>
    <col min="3" max="3" width="22" style="4" customWidth="1"/>
    <col min="4" max="4" width="31.7109375" style="4" customWidth="1"/>
    <col min="5" max="5" width="11.140625" style="7" customWidth="1"/>
    <col min="6" max="6" width="9.28515625" style="4" customWidth="1"/>
    <col min="7" max="7" width="12.42578125" style="4" customWidth="1"/>
    <col min="8" max="8" width="9.42578125" style="4" customWidth="1"/>
    <col min="9" max="9" width="11.140625" style="4" customWidth="1"/>
    <col min="10" max="10" width="8.5703125" style="4" customWidth="1"/>
    <col min="11" max="11" width="11" style="4" customWidth="1"/>
    <col min="12" max="12" width="10.42578125" style="4" customWidth="1"/>
    <col min="13" max="13" width="11.85546875" style="4" customWidth="1"/>
    <col min="14" max="14" width="10" style="4" customWidth="1"/>
    <col min="15" max="15" width="11.28515625" style="4" customWidth="1"/>
    <col min="16" max="16" width="10.140625" style="4" customWidth="1"/>
    <col min="17" max="17" width="13.5703125" style="4" customWidth="1"/>
    <col min="18" max="16384" width="9.140625" style="4"/>
  </cols>
  <sheetData>
    <row r="1" spans="1:17" x14ac:dyDescent="0.25">
      <c r="A1" s="99"/>
      <c r="B1" s="56"/>
      <c r="C1" s="56"/>
      <c r="D1" s="56"/>
      <c r="E1" s="100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101" t="s">
        <v>0</v>
      </c>
    </row>
    <row r="2" spans="1:17" ht="13.9" x14ac:dyDescent="0.25">
      <c r="A2" s="99"/>
      <c r="B2" s="56"/>
      <c r="C2" s="56"/>
      <c r="D2" s="56"/>
      <c r="E2" s="100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15" customHeight="1" x14ac:dyDescent="0.25">
      <c r="A3" s="185" t="s">
        <v>1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7"/>
      <c r="Q3" s="44"/>
    </row>
    <row r="4" spans="1:17" ht="15" customHeight="1" x14ac:dyDescent="0.25">
      <c r="A4" s="188" t="s">
        <v>2</v>
      </c>
      <c r="B4" s="189" t="s">
        <v>3</v>
      </c>
      <c r="C4" s="189"/>
      <c r="D4" s="189" t="s">
        <v>4</v>
      </c>
      <c r="E4" s="45"/>
      <c r="F4" s="191" t="s">
        <v>5</v>
      </c>
      <c r="G4" s="192"/>
      <c r="H4" s="192"/>
      <c r="I4" s="192"/>
      <c r="J4" s="192"/>
      <c r="K4" s="192"/>
      <c r="L4" s="192"/>
      <c r="M4" s="192"/>
      <c r="N4" s="192"/>
      <c r="O4" s="192"/>
      <c r="P4" s="193"/>
      <c r="Q4" s="46"/>
    </row>
    <row r="5" spans="1:17" ht="85.5" x14ac:dyDescent="0.25">
      <c r="A5" s="188"/>
      <c r="B5" s="47" t="s">
        <v>6</v>
      </c>
      <c r="C5" s="47" t="s">
        <v>7</v>
      </c>
      <c r="D5" s="190"/>
      <c r="E5" s="48" t="s">
        <v>8</v>
      </c>
      <c r="F5" s="47" t="s">
        <v>380</v>
      </c>
      <c r="G5" s="48" t="s">
        <v>8</v>
      </c>
      <c r="H5" s="47" t="s">
        <v>369</v>
      </c>
      <c r="I5" s="48" t="s">
        <v>8</v>
      </c>
      <c r="J5" s="47" t="s">
        <v>370</v>
      </c>
      <c r="K5" s="48" t="s">
        <v>8</v>
      </c>
      <c r="L5" s="47" t="s">
        <v>371</v>
      </c>
      <c r="M5" s="48" t="s">
        <v>8</v>
      </c>
      <c r="N5" s="47" t="s">
        <v>372</v>
      </c>
      <c r="O5" s="48" t="s">
        <v>8</v>
      </c>
      <c r="P5" s="47" t="s">
        <v>373</v>
      </c>
      <c r="Q5" s="49" t="s">
        <v>9</v>
      </c>
    </row>
    <row r="6" spans="1:17" x14ac:dyDescent="0.25">
      <c r="A6" s="50">
        <v>1</v>
      </c>
      <c r="B6" s="41" t="s">
        <v>10</v>
      </c>
      <c r="C6" s="41" t="s">
        <v>11</v>
      </c>
      <c r="D6" s="51" t="s">
        <v>12</v>
      </c>
      <c r="E6" s="57">
        <v>10</v>
      </c>
      <c r="F6" s="58"/>
      <c r="G6" s="59">
        <v>1</v>
      </c>
      <c r="H6" s="58"/>
      <c r="I6" s="59">
        <v>5</v>
      </c>
      <c r="J6" s="58"/>
      <c r="K6" s="59">
        <v>1</v>
      </c>
      <c r="L6" s="58"/>
      <c r="M6" s="59">
        <v>10</v>
      </c>
      <c r="N6" s="58"/>
      <c r="O6" s="59">
        <v>20</v>
      </c>
      <c r="P6" s="60"/>
      <c r="Q6" s="60">
        <f>SUM(E6*F6+G6*H6+I6*J6+K6*L6+M6*N6+O6*P6)</f>
        <v>0</v>
      </c>
    </row>
    <row r="7" spans="1:17" x14ac:dyDescent="0.25">
      <c r="A7" s="50">
        <v>2</v>
      </c>
      <c r="B7" s="182" t="s">
        <v>13</v>
      </c>
      <c r="C7" s="182" t="s">
        <v>14</v>
      </c>
      <c r="D7" s="53" t="s">
        <v>15</v>
      </c>
      <c r="E7" s="61">
        <v>50</v>
      </c>
      <c r="F7" s="51"/>
      <c r="G7" s="50">
        <v>100</v>
      </c>
      <c r="H7" s="51"/>
      <c r="I7" s="50">
        <v>50</v>
      </c>
      <c r="J7" s="51"/>
      <c r="K7" s="50">
        <v>1</v>
      </c>
      <c r="L7" s="51"/>
      <c r="M7" s="50">
        <v>5</v>
      </c>
      <c r="N7" s="51"/>
      <c r="O7" s="50">
        <v>2</v>
      </c>
      <c r="P7" s="62"/>
      <c r="Q7" s="60">
        <f t="shared" ref="Q7:Q64" si="0">SUM(E7*F7+G7*H7+I7*J7+K7*L7+M7*N7+O7*P7)</f>
        <v>0</v>
      </c>
    </row>
    <row r="8" spans="1:17" x14ac:dyDescent="0.25">
      <c r="A8" s="50">
        <v>3</v>
      </c>
      <c r="B8" s="182"/>
      <c r="C8" s="182"/>
      <c r="D8" s="53" t="s">
        <v>16</v>
      </c>
      <c r="E8" s="61">
        <v>50</v>
      </c>
      <c r="F8" s="51"/>
      <c r="G8" s="50">
        <v>100</v>
      </c>
      <c r="H8" s="51"/>
      <c r="I8" s="50">
        <v>50</v>
      </c>
      <c r="J8" s="51"/>
      <c r="K8" s="50">
        <v>1</v>
      </c>
      <c r="L8" s="51"/>
      <c r="M8" s="50">
        <v>5</v>
      </c>
      <c r="N8" s="51"/>
      <c r="O8" s="50">
        <v>2</v>
      </c>
      <c r="P8" s="62"/>
      <c r="Q8" s="60">
        <f t="shared" si="0"/>
        <v>0</v>
      </c>
    </row>
    <row r="9" spans="1:17" x14ac:dyDescent="0.25">
      <c r="A9" s="50">
        <v>4</v>
      </c>
      <c r="B9" s="182"/>
      <c r="C9" s="182"/>
      <c r="D9" s="53" t="s">
        <v>17</v>
      </c>
      <c r="E9" s="61">
        <v>50</v>
      </c>
      <c r="F9" s="51"/>
      <c r="G9" s="50">
        <v>100</v>
      </c>
      <c r="H9" s="51"/>
      <c r="I9" s="50">
        <v>50</v>
      </c>
      <c r="J9" s="51"/>
      <c r="K9" s="50">
        <v>1</v>
      </c>
      <c r="L9" s="51"/>
      <c r="M9" s="50">
        <v>5</v>
      </c>
      <c r="N9" s="51"/>
      <c r="O9" s="50">
        <v>2</v>
      </c>
      <c r="P9" s="62"/>
      <c r="Q9" s="60">
        <f t="shared" si="0"/>
        <v>0</v>
      </c>
    </row>
    <row r="10" spans="1:17" ht="13.9" x14ac:dyDescent="0.25">
      <c r="A10" s="50">
        <v>5</v>
      </c>
      <c r="B10" s="52"/>
      <c r="C10" s="52"/>
      <c r="D10" s="53" t="s">
        <v>18</v>
      </c>
      <c r="E10" s="61">
        <v>50</v>
      </c>
      <c r="F10" s="51"/>
      <c r="G10" s="50">
        <v>100</v>
      </c>
      <c r="H10" s="51"/>
      <c r="I10" s="50">
        <v>100</v>
      </c>
      <c r="J10" s="51"/>
      <c r="K10" s="50">
        <v>1</v>
      </c>
      <c r="L10" s="51"/>
      <c r="M10" s="50">
        <v>50</v>
      </c>
      <c r="N10" s="51"/>
      <c r="O10" s="50">
        <v>50</v>
      </c>
      <c r="P10" s="62"/>
      <c r="Q10" s="60">
        <f t="shared" si="0"/>
        <v>0</v>
      </c>
    </row>
    <row r="11" spans="1:17" ht="13.9" x14ac:dyDescent="0.25">
      <c r="A11" s="50">
        <v>6</v>
      </c>
      <c r="B11" s="52"/>
      <c r="C11" s="52"/>
      <c r="D11" s="53" t="s">
        <v>19</v>
      </c>
      <c r="E11" s="61">
        <v>50</v>
      </c>
      <c r="F11" s="51"/>
      <c r="G11" s="50">
        <v>100</v>
      </c>
      <c r="H11" s="51"/>
      <c r="I11" s="50">
        <v>100</v>
      </c>
      <c r="J11" s="51"/>
      <c r="K11" s="50">
        <v>1</v>
      </c>
      <c r="L11" s="51"/>
      <c r="M11" s="50">
        <v>50</v>
      </c>
      <c r="N11" s="51"/>
      <c r="O11" s="50">
        <v>50</v>
      </c>
      <c r="P11" s="62"/>
      <c r="Q11" s="60">
        <f t="shared" si="0"/>
        <v>0</v>
      </c>
    </row>
    <row r="12" spans="1:17" ht="13.9" x14ac:dyDescent="0.25">
      <c r="A12" s="50">
        <v>7</v>
      </c>
      <c r="B12" s="52"/>
      <c r="C12" s="52"/>
      <c r="D12" s="53" t="s">
        <v>20</v>
      </c>
      <c r="E12" s="61">
        <v>50</v>
      </c>
      <c r="F12" s="51"/>
      <c r="G12" s="50">
        <v>100</v>
      </c>
      <c r="H12" s="51"/>
      <c r="I12" s="50">
        <v>50</v>
      </c>
      <c r="J12" s="51"/>
      <c r="K12" s="50">
        <v>1</v>
      </c>
      <c r="L12" s="51"/>
      <c r="M12" s="50">
        <v>20</v>
      </c>
      <c r="N12" s="51"/>
      <c r="O12" s="50">
        <v>50</v>
      </c>
      <c r="P12" s="62"/>
      <c r="Q12" s="60">
        <f t="shared" si="0"/>
        <v>0</v>
      </c>
    </row>
    <row r="13" spans="1:17" ht="13.9" x14ac:dyDescent="0.25">
      <c r="A13" s="50">
        <v>8</v>
      </c>
      <c r="B13" s="52"/>
      <c r="C13" s="52"/>
      <c r="D13" s="53" t="s">
        <v>21</v>
      </c>
      <c r="E13" s="61">
        <v>50</v>
      </c>
      <c r="F13" s="51"/>
      <c r="G13" s="50">
        <v>100</v>
      </c>
      <c r="H13" s="51"/>
      <c r="I13" s="50">
        <v>50</v>
      </c>
      <c r="J13" s="51"/>
      <c r="K13" s="50">
        <v>1</v>
      </c>
      <c r="L13" s="51"/>
      <c r="M13" s="50">
        <v>20</v>
      </c>
      <c r="N13" s="51"/>
      <c r="O13" s="50">
        <v>50</v>
      </c>
      <c r="P13" s="62"/>
      <c r="Q13" s="60">
        <f t="shared" si="0"/>
        <v>0</v>
      </c>
    </row>
    <row r="14" spans="1:17" ht="13.9" x14ac:dyDescent="0.25">
      <c r="A14" s="50">
        <v>9</v>
      </c>
      <c r="B14" s="52"/>
      <c r="C14" s="52"/>
      <c r="D14" s="53" t="s">
        <v>22</v>
      </c>
      <c r="E14" s="61">
        <v>50</v>
      </c>
      <c r="F14" s="51"/>
      <c r="G14" s="50">
        <v>100</v>
      </c>
      <c r="H14" s="51"/>
      <c r="I14" s="50">
        <v>50</v>
      </c>
      <c r="J14" s="51"/>
      <c r="K14" s="50">
        <v>1</v>
      </c>
      <c r="L14" s="51"/>
      <c r="M14" s="50">
        <v>20</v>
      </c>
      <c r="N14" s="51"/>
      <c r="O14" s="50">
        <v>50</v>
      </c>
      <c r="P14" s="62"/>
      <c r="Q14" s="60">
        <f t="shared" si="0"/>
        <v>0</v>
      </c>
    </row>
    <row r="15" spans="1:17" ht="13.9" x14ac:dyDescent="0.25">
      <c r="A15" s="50">
        <v>10</v>
      </c>
      <c r="B15" s="41" t="s">
        <v>23</v>
      </c>
      <c r="C15" s="41" t="s">
        <v>24</v>
      </c>
      <c r="D15" s="53" t="s">
        <v>25</v>
      </c>
      <c r="E15" s="61">
        <v>50</v>
      </c>
      <c r="F15" s="51"/>
      <c r="G15" s="50">
        <v>10</v>
      </c>
      <c r="H15" s="51"/>
      <c r="I15" s="50">
        <v>20</v>
      </c>
      <c r="J15" s="51"/>
      <c r="K15" s="50">
        <v>1</v>
      </c>
      <c r="L15" s="51"/>
      <c r="M15" s="50">
        <v>50</v>
      </c>
      <c r="N15" s="51"/>
      <c r="O15" s="50">
        <v>50</v>
      </c>
      <c r="P15" s="51"/>
      <c r="Q15" s="60">
        <f t="shared" si="0"/>
        <v>0</v>
      </c>
    </row>
    <row r="16" spans="1:17" ht="13.9" x14ac:dyDescent="0.25">
      <c r="A16" s="50">
        <v>11</v>
      </c>
      <c r="B16" s="41" t="s">
        <v>23</v>
      </c>
      <c r="C16" s="41" t="s">
        <v>26</v>
      </c>
      <c r="D16" s="53" t="s">
        <v>27</v>
      </c>
      <c r="E16" s="61">
        <v>2</v>
      </c>
      <c r="F16" s="51"/>
      <c r="G16" s="50">
        <v>10</v>
      </c>
      <c r="H16" s="51"/>
      <c r="I16" s="50">
        <v>20</v>
      </c>
      <c r="J16" s="51"/>
      <c r="K16" s="50">
        <v>1</v>
      </c>
      <c r="L16" s="51"/>
      <c r="M16" s="50">
        <v>50</v>
      </c>
      <c r="N16" s="51"/>
      <c r="O16" s="50">
        <v>50</v>
      </c>
      <c r="P16" s="62"/>
      <c r="Q16" s="60">
        <f t="shared" si="0"/>
        <v>0</v>
      </c>
    </row>
    <row r="17" spans="1:17" ht="13.9" x14ac:dyDescent="0.25">
      <c r="A17" s="50">
        <v>12</v>
      </c>
      <c r="B17" s="41" t="s">
        <v>28</v>
      </c>
      <c r="C17" s="41" t="s">
        <v>29</v>
      </c>
      <c r="D17" s="53" t="s">
        <v>30</v>
      </c>
      <c r="E17" s="61">
        <v>50</v>
      </c>
      <c r="F17" s="51"/>
      <c r="G17" s="50">
        <v>10</v>
      </c>
      <c r="H17" s="51"/>
      <c r="I17" s="50">
        <v>0</v>
      </c>
      <c r="J17" s="51"/>
      <c r="K17" s="50">
        <v>0</v>
      </c>
      <c r="L17" s="51"/>
      <c r="M17" s="50">
        <v>50</v>
      </c>
      <c r="N17" s="51"/>
      <c r="O17" s="50">
        <v>10</v>
      </c>
      <c r="P17" s="62"/>
      <c r="Q17" s="60">
        <f t="shared" si="0"/>
        <v>0</v>
      </c>
    </row>
    <row r="18" spans="1:17" x14ac:dyDescent="0.25">
      <c r="A18" s="50">
        <v>13</v>
      </c>
      <c r="B18" s="41" t="s">
        <v>31</v>
      </c>
      <c r="C18" s="41" t="s">
        <v>32</v>
      </c>
      <c r="D18" s="53" t="s">
        <v>33</v>
      </c>
      <c r="E18" s="61">
        <v>100</v>
      </c>
      <c r="F18" s="51"/>
      <c r="G18" s="50">
        <v>100</v>
      </c>
      <c r="H18" s="51"/>
      <c r="I18" s="50">
        <v>50</v>
      </c>
      <c r="J18" s="51"/>
      <c r="K18" s="50">
        <v>1</v>
      </c>
      <c r="L18" s="51"/>
      <c r="M18" s="50">
        <v>100</v>
      </c>
      <c r="N18" s="51"/>
      <c r="O18" s="50">
        <v>100</v>
      </c>
      <c r="P18" s="62"/>
      <c r="Q18" s="60">
        <f t="shared" si="0"/>
        <v>0</v>
      </c>
    </row>
    <row r="19" spans="1:17" ht="13.9" x14ac:dyDescent="0.25">
      <c r="A19" s="50">
        <v>14</v>
      </c>
      <c r="B19" s="41"/>
      <c r="C19" s="41"/>
      <c r="D19" s="53" t="s">
        <v>34</v>
      </c>
      <c r="E19" s="61">
        <v>100</v>
      </c>
      <c r="F19" s="51"/>
      <c r="G19" s="50">
        <v>100</v>
      </c>
      <c r="H19" s="51"/>
      <c r="I19" s="50">
        <v>50</v>
      </c>
      <c r="J19" s="51"/>
      <c r="K19" s="50">
        <v>1</v>
      </c>
      <c r="L19" s="51"/>
      <c r="M19" s="50">
        <v>100</v>
      </c>
      <c r="N19" s="51"/>
      <c r="O19" s="50">
        <v>100</v>
      </c>
      <c r="P19" s="62"/>
      <c r="Q19" s="60">
        <f t="shared" si="0"/>
        <v>0</v>
      </c>
    </row>
    <row r="20" spans="1:17" ht="13.9" x14ac:dyDescent="0.25">
      <c r="A20" s="50">
        <v>15</v>
      </c>
      <c r="B20" s="41"/>
      <c r="C20" s="41"/>
      <c r="D20" s="53" t="s">
        <v>35</v>
      </c>
      <c r="E20" s="61">
        <v>100</v>
      </c>
      <c r="F20" s="51"/>
      <c r="G20" s="50">
        <v>100</v>
      </c>
      <c r="H20" s="51"/>
      <c r="I20" s="50">
        <v>50</v>
      </c>
      <c r="J20" s="51"/>
      <c r="K20" s="50">
        <v>1</v>
      </c>
      <c r="L20" s="51"/>
      <c r="M20" s="50">
        <v>100</v>
      </c>
      <c r="N20" s="51"/>
      <c r="O20" s="50">
        <v>100</v>
      </c>
      <c r="P20" s="62"/>
      <c r="Q20" s="60">
        <f t="shared" si="0"/>
        <v>0</v>
      </c>
    </row>
    <row r="21" spans="1:17" ht="13.9" x14ac:dyDescent="0.25">
      <c r="A21" s="50">
        <v>16</v>
      </c>
      <c r="B21" s="41" t="s">
        <v>36</v>
      </c>
      <c r="C21" s="41" t="s">
        <v>37</v>
      </c>
      <c r="D21" s="53" t="s">
        <v>38</v>
      </c>
      <c r="E21" s="61">
        <v>2</v>
      </c>
      <c r="F21" s="51"/>
      <c r="G21" s="50">
        <v>1</v>
      </c>
      <c r="H21" s="51"/>
      <c r="I21" s="50">
        <v>50</v>
      </c>
      <c r="J21" s="51"/>
      <c r="K21" s="50">
        <v>1</v>
      </c>
      <c r="L21" s="51"/>
      <c r="M21" s="50">
        <v>10</v>
      </c>
      <c r="N21" s="51"/>
      <c r="O21" s="50">
        <v>10</v>
      </c>
      <c r="P21" s="62"/>
      <c r="Q21" s="60">
        <f t="shared" si="0"/>
        <v>0</v>
      </c>
    </row>
    <row r="22" spans="1:17" ht="13.9" x14ac:dyDescent="0.25">
      <c r="A22" s="50">
        <v>17</v>
      </c>
      <c r="B22" s="41" t="s">
        <v>39</v>
      </c>
      <c r="C22" s="41" t="s">
        <v>40</v>
      </c>
      <c r="D22" s="51" t="s">
        <v>12</v>
      </c>
      <c r="E22" s="61">
        <v>1</v>
      </c>
      <c r="F22" s="51"/>
      <c r="G22" s="50">
        <v>1</v>
      </c>
      <c r="H22" s="51"/>
      <c r="I22" s="50">
        <v>10</v>
      </c>
      <c r="J22" s="51"/>
      <c r="K22" s="50">
        <v>1</v>
      </c>
      <c r="L22" s="51"/>
      <c r="M22" s="50">
        <v>10</v>
      </c>
      <c r="N22" s="51"/>
      <c r="O22" s="50">
        <v>10</v>
      </c>
      <c r="P22" s="62"/>
      <c r="Q22" s="60">
        <f t="shared" si="0"/>
        <v>0</v>
      </c>
    </row>
    <row r="23" spans="1:17" x14ac:dyDescent="0.25">
      <c r="A23" s="50">
        <v>18</v>
      </c>
      <c r="B23" s="41" t="s">
        <v>41</v>
      </c>
      <c r="C23" s="41" t="s">
        <v>42</v>
      </c>
      <c r="D23" s="51" t="s">
        <v>12</v>
      </c>
      <c r="E23" s="61">
        <v>1</v>
      </c>
      <c r="F23" s="51"/>
      <c r="G23" s="50">
        <v>1</v>
      </c>
      <c r="H23" s="51"/>
      <c r="I23" s="50">
        <v>1</v>
      </c>
      <c r="J23" s="51"/>
      <c r="K23" s="50">
        <v>1</v>
      </c>
      <c r="L23" s="51"/>
      <c r="M23" s="50">
        <v>10</v>
      </c>
      <c r="N23" s="51"/>
      <c r="O23" s="50">
        <v>10</v>
      </c>
      <c r="P23" s="62"/>
      <c r="Q23" s="60">
        <f t="shared" si="0"/>
        <v>0</v>
      </c>
    </row>
    <row r="24" spans="1:17" ht="18.75" customHeight="1" x14ac:dyDescent="0.25">
      <c r="A24" s="50">
        <v>19</v>
      </c>
      <c r="B24" s="41" t="s">
        <v>43</v>
      </c>
      <c r="C24" s="41" t="s">
        <v>44</v>
      </c>
      <c r="D24" s="51"/>
      <c r="E24" s="61">
        <v>20</v>
      </c>
      <c r="F24" s="51"/>
      <c r="G24" s="50">
        <v>20</v>
      </c>
      <c r="H24" s="51"/>
      <c r="I24" s="50">
        <v>20</v>
      </c>
      <c r="J24" s="51"/>
      <c r="K24" s="50">
        <v>1</v>
      </c>
      <c r="L24" s="51"/>
      <c r="M24" s="50">
        <v>10</v>
      </c>
      <c r="N24" s="51"/>
      <c r="O24" s="50">
        <v>10</v>
      </c>
      <c r="P24" s="62"/>
      <c r="Q24" s="60">
        <f t="shared" si="0"/>
        <v>0</v>
      </c>
    </row>
    <row r="25" spans="1:17" x14ac:dyDescent="0.25">
      <c r="A25" s="50">
        <v>20</v>
      </c>
      <c r="B25" s="182" t="s">
        <v>45</v>
      </c>
      <c r="C25" s="182" t="s">
        <v>46</v>
      </c>
      <c r="D25" s="53" t="s">
        <v>47</v>
      </c>
      <c r="E25" s="61">
        <v>20</v>
      </c>
      <c r="F25" s="51"/>
      <c r="G25" s="50">
        <v>50</v>
      </c>
      <c r="H25" s="51"/>
      <c r="I25" s="50">
        <v>20</v>
      </c>
      <c r="J25" s="51"/>
      <c r="K25" s="50">
        <v>1</v>
      </c>
      <c r="L25" s="51"/>
      <c r="M25" s="50">
        <v>20</v>
      </c>
      <c r="N25" s="51"/>
      <c r="O25" s="50">
        <v>10</v>
      </c>
      <c r="P25" s="62"/>
      <c r="Q25" s="60">
        <f t="shared" si="0"/>
        <v>0</v>
      </c>
    </row>
    <row r="26" spans="1:17" x14ac:dyDescent="0.25">
      <c r="A26" s="50">
        <v>21</v>
      </c>
      <c r="B26" s="182"/>
      <c r="C26" s="182"/>
      <c r="D26" s="53" t="s">
        <v>48</v>
      </c>
      <c r="E26" s="61">
        <v>20</v>
      </c>
      <c r="F26" s="51"/>
      <c r="G26" s="50">
        <v>50</v>
      </c>
      <c r="H26" s="51"/>
      <c r="I26" s="50">
        <v>20</v>
      </c>
      <c r="J26" s="51"/>
      <c r="K26" s="50">
        <v>1</v>
      </c>
      <c r="L26" s="51"/>
      <c r="M26" s="50">
        <v>20</v>
      </c>
      <c r="N26" s="51"/>
      <c r="O26" s="50">
        <v>10</v>
      </c>
      <c r="P26" s="62"/>
      <c r="Q26" s="60">
        <f t="shared" si="0"/>
        <v>0</v>
      </c>
    </row>
    <row r="27" spans="1:17" ht="13.9" x14ac:dyDescent="0.25">
      <c r="A27" s="50">
        <v>22</v>
      </c>
      <c r="B27" s="41" t="s">
        <v>49</v>
      </c>
      <c r="C27" s="41" t="s">
        <v>50</v>
      </c>
      <c r="D27" s="54" t="s">
        <v>12</v>
      </c>
      <c r="E27" s="61">
        <v>1</v>
      </c>
      <c r="F27" s="51"/>
      <c r="G27" s="50">
        <v>1</v>
      </c>
      <c r="H27" s="51"/>
      <c r="I27" s="50">
        <v>1</v>
      </c>
      <c r="J27" s="51"/>
      <c r="K27" s="50">
        <v>1</v>
      </c>
      <c r="L27" s="51"/>
      <c r="M27" s="50">
        <v>20</v>
      </c>
      <c r="N27" s="51"/>
      <c r="O27" s="50">
        <v>10</v>
      </c>
      <c r="P27" s="62"/>
      <c r="Q27" s="60">
        <f t="shared" si="0"/>
        <v>0</v>
      </c>
    </row>
    <row r="28" spans="1:17" ht="13.9" x14ac:dyDescent="0.25">
      <c r="A28" s="50">
        <v>23</v>
      </c>
      <c r="B28" s="41" t="s">
        <v>51</v>
      </c>
      <c r="C28" s="41" t="s">
        <v>52</v>
      </c>
      <c r="D28" s="53" t="s">
        <v>53</v>
      </c>
      <c r="E28" s="61">
        <v>1</v>
      </c>
      <c r="F28" s="51"/>
      <c r="G28" s="50">
        <v>2</v>
      </c>
      <c r="H28" s="51"/>
      <c r="I28" s="50">
        <v>50</v>
      </c>
      <c r="J28" s="51"/>
      <c r="K28" s="50">
        <v>1</v>
      </c>
      <c r="L28" s="51"/>
      <c r="M28" s="50">
        <v>20</v>
      </c>
      <c r="N28" s="51"/>
      <c r="O28" s="50">
        <v>10</v>
      </c>
      <c r="P28" s="62"/>
      <c r="Q28" s="60">
        <f t="shared" si="0"/>
        <v>0</v>
      </c>
    </row>
    <row r="29" spans="1:17" ht="13.9" x14ac:dyDescent="0.25">
      <c r="A29" s="50">
        <v>24</v>
      </c>
      <c r="B29" s="41"/>
      <c r="C29" s="41"/>
      <c r="D29" s="53" t="s">
        <v>54</v>
      </c>
      <c r="E29" s="61">
        <v>1</v>
      </c>
      <c r="F29" s="51"/>
      <c r="G29" s="50">
        <v>2</v>
      </c>
      <c r="H29" s="51"/>
      <c r="I29" s="50">
        <v>20</v>
      </c>
      <c r="J29" s="51"/>
      <c r="K29" s="50">
        <v>1</v>
      </c>
      <c r="L29" s="51"/>
      <c r="M29" s="50">
        <v>20</v>
      </c>
      <c r="N29" s="51"/>
      <c r="O29" s="50">
        <v>10</v>
      </c>
      <c r="P29" s="62"/>
      <c r="Q29" s="60">
        <f t="shared" si="0"/>
        <v>0</v>
      </c>
    </row>
    <row r="30" spans="1:17" ht="13.9" x14ac:dyDescent="0.25">
      <c r="A30" s="50">
        <v>25</v>
      </c>
      <c r="B30" s="41" t="s">
        <v>55</v>
      </c>
      <c r="C30" s="41" t="s">
        <v>56</v>
      </c>
      <c r="D30" s="53" t="s">
        <v>57</v>
      </c>
      <c r="E30" s="61">
        <v>1</v>
      </c>
      <c r="F30" s="51"/>
      <c r="G30" s="50">
        <v>1</v>
      </c>
      <c r="H30" s="51"/>
      <c r="I30" s="50">
        <v>20</v>
      </c>
      <c r="J30" s="51"/>
      <c r="K30" s="50">
        <v>1</v>
      </c>
      <c r="L30" s="51"/>
      <c r="M30" s="50">
        <v>10</v>
      </c>
      <c r="N30" s="51"/>
      <c r="O30" s="50">
        <v>20</v>
      </c>
      <c r="P30" s="62"/>
      <c r="Q30" s="60">
        <f t="shared" si="0"/>
        <v>0</v>
      </c>
    </row>
    <row r="31" spans="1:17" x14ac:dyDescent="0.25">
      <c r="A31" s="50">
        <v>26</v>
      </c>
      <c r="B31" s="41" t="s">
        <v>58</v>
      </c>
      <c r="C31" s="41" t="s">
        <v>59</v>
      </c>
      <c r="D31" s="51" t="s">
        <v>12</v>
      </c>
      <c r="E31" s="61">
        <v>1</v>
      </c>
      <c r="F31" s="51"/>
      <c r="G31" s="50">
        <v>1</v>
      </c>
      <c r="H31" s="51"/>
      <c r="I31" s="50">
        <v>2</v>
      </c>
      <c r="J31" s="51"/>
      <c r="K31" s="50">
        <v>1</v>
      </c>
      <c r="L31" s="51"/>
      <c r="M31" s="50">
        <v>10</v>
      </c>
      <c r="N31" s="51"/>
      <c r="O31" s="50">
        <v>20</v>
      </c>
      <c r="P31" s="62"/>
      <c r="Q31" s="60">
        <f t="shared" si="0"/>
        <v>0</v>
      </c>
    </row>
    <row r="32" spans="1:17" x14ac:dyDescent="0.25">
      <c r="A32" s="50">
        <v>27</v>
      </c>
      <c r="B32" s="41" t="s">
        <v>60</v>
      </c>
      <c r="C32" s="41" t="s">
        <v>61</v>
      </c>
      <c r="D32" s="51" t="s">
        <v>12</v>
      </c>
      <c r="E32" s="61">
        <v>1</v>
      </c>
      <c r="F32" s="51"/>
      <c r="G32" s="50">
        <v>1</v>
      </c>
      <c r="H32" s="51"/>
      <c r="I32" s="50">
        <v>20</v>
      </c>
      <c r="J32" s="51"/>
      <c r="K32" s="50">
        <v>1</v>
      </c>
      <c r="L32" s="51"/>
      <c r="M32" s="50">
        <v>10</v>
      </c>
      <c r="N32" s="51"/>
      <c r="O32" s="50">
        <v>20</v>
      </c>
      <c r="P32" s="62"/>
      <c r="Q32" s="60">
        <f t="shared" si="0"/>
        <v>0</v>
      </c>
    </row>
    <row r="33" spans="1:17" ht="13.9" x14ac:dyDescent="0.25">
      <c r="A33" s="50">
        <v>28</v>
      </c>
      <c r="B33" s="41" t="s">
        <v>62</v>
      </c>
      <c r="C33" s="41" t="s">
        <v>63</v>
      </c>
      <c r="D33" s="51" t="s">
        <v>12</v>
      </c>
      <c r="E33" s="61">
        <v>1</v>
      </c>
      <c r="F33" s="51"/>
      <c r="G33" s="50">
        <v>2</v>
      </c>
      <c r="H33" s="51"/>
      <c r="I33" s="50">
        <v>30</v>
      </c>
      <c r="J33" s="51"/>
      <c r="K33" s="50">
        <v>1</v>
      </c>
      <c r="L33" s="51"/>
      <c r="M33" s="50">
        <v>10</v>
      </c>
      <c r="N33" s="51"/>
      <c r="O33" s="50">
        <v>20</v>
      </c>
      <c r="P33" s="62"/>
      <c r="Q33" s="60">
        <f t="shared" si="0"/>
        <v>0</v>
      </c>
    </row>
    <row r="34" spans="1:17" ht="13.9" x14ac:dyDescent="0.25">
      <c r="A34" s="50">
        <v>29</v>
      </c>
      <c r="B34" s="41" t="s">
        <v>64</v>
      </c>
      <c r="C34" s="41" t="s">
        <v>65</v>
      </c>
      <c r="D34" s="51" t="s">
        <v>12</v>
      </c>
      <c r="E34" s="61">
        <v>1</v>
      </c>
      <c r="F34" s="51"/>
      <c r="G34" s="50">
        <v>1</v>
      </c>
      <c r="H34" s="51"/>
      <c r="I34" s="50">
        <v>5</v>
      </c>
      <c r="J34" s="51"/>
      <c r="K34" s="50">
        <v>1</v>
      </c>
      <c r="L34" s="51"/>
      <c r="M34" s="50">
        <v>10</v>
      </c>
      <c r="N34" s="51"/>
      <c r="O34" s="50">
        <v>20</v>
      </c>
      <c r="P34" s="62"/>
      <c r="Q34" s="60">
        <f t="shared" si="0"/>
        <v>0</v>
      </c>
    </row>
    <row r="35" spans="1:17" ht="13.9" x14ac:dyDescent="0.25">
      <c r="A35" s="50">
        <v>30</v>
      </c>
      <c r="B35" s="41" t="s">
        <v>66</v>
      </c>
      <c r="C35" s="41" t="s">
        <v>67</v>
      </c>
      <c r="D35" s="51" t="s">
        <v>12</v>
      </c>
      <c r="E35" s="61">
        <v>1</v>
      </c>
      <c r="F35" s="51"/>
      <c r="G35" s="50">
        <v>1</v>
      </c>
      <c r="H35" s="51"/>
      <c r="I35" s="50">
        <v>50</v>
      </c>
      <c r="J35" s="51"/>
      <c r="K35" s="50">
        <v>1</v>
      </c>
      <c r="L35" s="51"/>
      <c r="M35" s="50">
        <v>10</v>
      </c>
      <c r="N35" s="51"/>
      <c r="O35" s="50">
        <v>20</v>
      </c>
      <c r="P35" s="62"/>
      <c r="Q35" s="60">
        <f t="shared" si="0"/>
        <v>0</v>
      </c>
    </row>
    <row r="36" spans="1:17" x14ac:dyDescent="0.25">
      <c r="A36" s="50">
        <v>31</v>
      </c>
      <c r="B36" s="41" t="s">
        <v>68</v>
      </c>
      <c r="C36" s="41" t="s">
        <v>69</v>
      </c>
      <c r="D36" s="51" t="s">
        <v>12</v>
      </c>
      <c r="E36" s="61">
        <v>1</v>
      </c>
      <c r="F36" s="51"/>
      <c r="G36" s="50">
        <v>1</v>
      </c>
      <c r="H36" s="51"/>
      <c r="I36" s="50">
        <v>50</v>
      </c>
      <c r="J36" s="51"/>
      <c r="K36" s="50">
        <v>1</v>
      </c>
      <c r="L36" s="51"/>
      <c r="M36" s="50">
        <v>10</v>
      </c>
      <c r="N36" s="51"/>
      <c r="O36" s="50">
        <v>20</v>
      </c>
      <c r="P36" s="62"/>
      <c r="Q36" s="60">
        <f t="shared" si="0"/>
        <v>0</v>
      </c>
    </row>
    <row r="37" spans="1:17" x14ac:dyDescent="0.25">
      <c r="A37" s="50">
        <v>32</v>
      </c>
      <c r="B37" s="52" t="s">
        <v>70</v>
      </c>
      <c r="C37" s="52" t="s">
        <v>71</v>
      </c>
      <c r="D37" s="53" t="s">
        <v>72</v>
      </c>
      <c r="E37" s="61">
        <v>1</v>
      </c>
      <c r="F37" s="51"/>
      <c r="G37" s="50">
        <v>5</v>
      </c>
      <c r="H37" s="51"/>
      <c r="I37" s="50">
        <v>10</v>
      </c>
      <c r="J37" s="51"/>
      <c r="K37" s="50">
        <v>0</v>
      </c>
      <c r="L37" s="51"/>
      <c r="M37" s="50">
        <v>200</v>
      </c>
      <c r="N37" s="51"/>
      <c r="O37" s="50">
        <v>100</v>
      </c>
      <c r="P37" s="62"/>
      <c r="Q37" s="60">
        <f t="shared" si="0"/>
        <v>0</v>
      </c>
    </row>
    <row r="38" spans="1:17" ht="13.9" x14ac:dyDescent="0.25">
      <c r="A38" s="50">
        <v>33</v>
      </c>
      <c r="B38" s="55"/>
      <c r="C38" s="55"/>
      <c r="D38" s="53" t="s">
        <v>34</v>
      </c>
      <c r="E38" s="61">
        <v>1</v>
      </c>
      <c r="F38" s="51"/>
      <c r="G38" s="50">
        <v>5</v>
      </c>
      <c r="H38" s="51"/>
      <c r="I38" s="50">
        <v>10</v>
      </c>
      <c r="J38" s="51"/>
      <c r="K38" s="50">
        <v>0</v>
      </c>
      <c r="L38" s="51"/>
      <c r="M38" s="50">
        <v>200</v>
      </c>
      <c r="N38" s="51"/>
      <c r="O38" s="50">
        <v>100</v>
      </c>
      <c r="P38" s="62"/>
      <c r="Q38" s="60">
        <f t="shared" si="0"/>
        <v>0</v>
      </c>
    </row>
    <row r="39" spans="1:17" ht="13.9" x14ac:dyDescent="0.25">
      <c r="A39" s="50">
        <v>34</v>
      </c>
      <c r="B39" s="55" t="s">
        <v>73</v>
      </c>
      <c r="C39" s="55" t="s">
        <v>74</v>
      </c>
      <c r="D39" s="53" t="s">
        <v>75</v>
      </c>
      <c r="E39" s="61">
        <v>1</v>
      </c>
      <c r="F39" s="51"/>
      <c r="G39" s="50">
        <v>1</v>
      </c>
      <c r="H39" s="51"/>
      <c r="I39" s="50">
        <v>5</v>
      </c>
      <c r="J39" s="51"/>
      <c r="K39" s="50">
        <v>1</v>
      </c>
      <c r="L39" s="51"/>
      <c r="M39" s="50">
        <v>1</v>
      </c>
      <c r="N39" s="51"/>
      <c r="O39" s="50">
        <v>1</v>
      </c>
      <c r="P39" s="62"/>
      <c r="Q39" s="60">
        <f t="shared" si="0"/>
        <v>0</v>
      </c>
    </row>
    <row r="40" spans="1:17" ht="13.9" x14ac:dyDescent="0.25">
      <c r="A40" s="50">
        <v>35</v>
      </c>
      <c r="B40" s="55"/>
      <c r="C40" s="55"/>
      <c r="D40" s="53" t="s">
        <v>76</v>
      </c>
      <c r="E40" s="61">
        <v>10</v>
      </c>
      <c r="F40" s="51"/>
      <c r="G40" s="50">
        <v>20</v>
      </c>
      <c r="H40" s="51"/>
      <c r="I40" s="50">
        <v>10</v>
      </c>
      <c r="J40" s="51"/>
      <c r="K40" s="50">
        <v>0</v>
      </c>
      <c r="L40" s="51"/>
      <c r="M40" s="50">
        <v>10</v>
      </c>
      <c r="N40" s="51"/>
      <c r="O40" s="50">
        <v>10</v>
      </c>
      <c r="P40" s="62"/>
      <c r="Q40" s="60">
        <f t="shared" si="0"/>
        <v>0</v>
      </c>
    </row>
    <row r="41" spans="1:17" ht="13.9" x14ac:dyDescent="0.25">
      <c r="A41" s="50">
        <v>36</v>
      </c>
      <c r="B41" s="55"/>
      <c r="C41" s="55"/>
      <c r="D41" s="53" t="s">
        <v>77</v>
      </c>
      <c r="E41" s="61">
        <v>10</v>
      </c>
      <c r="F41" s="51"/>
      <c r="G41" s="50">
        <v>20</v>
      </c>
      <c r="H41" s="51"/>
      <c r="I41" s="50">
        <v>10</v>
      </c>
      <c r="J41" s="51"/>
      <c r="K41" s="50">
        <v>0</v>
      </c>
      <c r="L41" s="63"/>
      <c r="M41" s="50">
        <v>10</v>
      </c>
      <c r="N41" s="51"/>
      <c r="O41" s="50">
        <v>10</v>
      </c>
      <c r="P41" s="62"/>
      <c r="Q41" s="60">
        <f t="shared" si="0"/>
        <v>0</v>
      </c>
    </row>
    <row r="42" spans="1:17" ht="13.9" x14ac:dyDescent="0.25">
      <c r="A42" s="50">
        <v>37</v>
      </c>
      <c r="B42" s="55"/>
      <c r="C42" s="55"/>
      <c r="D42" s="53" t="s">
        <v>78</v>
      </c>
      <c r="E42" s="61">
        <v>10</v>
      </c>
      <c r="F42" s="51"/>
      <c r="G42" s="50">
        <v>20</v>
      </c>
      <c r="H42" s="51"/>
      <c r="I42" s="50">
        <v>10</v>
      </c>
      <c r="J42" s="51"/>
      <c r="K42" s="50">
        <v>0</v>
      </c>
      <c r="L42" s="51"/>
      <c r="M42" s="50">
        <v>10</v>
      </c>
      <c r="N42" s="51"/>
      <c r="O42" s="50">
        <v>10</v>
      </c>
      <c r="P42" s="62"/>
      <c r="Q42" s="60">
        <f t="shared" si="0"/>
        <v>0</v>
      </c>
    </row>
    <row r="43" spans="1:17" ht="13.9" x14ac:dyDescent="0.25">
      <c r="A43" s="50">
        <v>38</v>
      </c>
      <c r="B43" s="55"/>
      <c r="C43" s="55"/>
      <c r="D43" s="53" t="s">
        <v>79</v>
      </c>
      <c r="E43" s="61">
        <v>10</v>
      </c>
      <c r="F43" s="51"/>
      <c r="G43" s="50">
        <v>20</v>
      </c>
      <c r="H43" s="51"/>
      <c r="I43" s="50">
        <v>10</v>
      </c>
      <c r="J43" s="51"/>
      <c r="K43" s="50">
        <v>0</v>
      </c>
      <c r="L43" s="51"/>
      <c r="M43" s="50">
        <v>10</v>
      </c>
      <c r="N43" s="51"/>
      <c r="O43" s="50">
        <v>10</v>
      </c>
      <c r="P43" s="62"/>
      <c r="Q43" s="60">
        <f t="shared" si="0"/>
        <v>0</v>
      </c>
    </row>
    <row r="44" spans="1:17" ht="13.9" x14ac:dyDescent="0.25">
      <c r="A44" s="50">
        <v>39</v>
      </c>
      <c r="B44" s="55"/>
      <c r="C44" s="55"/>
      <c r="D44" s="53" t="s">
        <v>80</v>
      </c>
      <c r="E44" s="61">
        <v>10</v>
      </c>
      <c r="F44" s="51"/>
      <c r="G44" s="50">
        <v>10</v>
      </c>
      <c r="H44" s="51"/>
      <c r="I44" s="50">
        <v>0</v>
      </c>
      <c r="J44" s="51"/>
      <c r="K44" s="50">
        <v>0</v>
      </c>
      <c r="L44" s="51"/>
      <c r="M44" s="50">
        <v>10</v>
      </c>
      <c r="N44" s="51"/>
      <c r="O44" s="50">
        <v>10</v>
      </c>
      <c r="P44" s="62"/>
      <c r="Q44" s="60">
        <f t="shared" si="0"/>
        <v>0</v>
      </c>
    </row>
    <row r="45" spans="1:17" x14ac:dyDescent="0.25">
      <c r="A45" s="50">
        <v>40</v>
      </c>
      <c r="B45" s="183" t="s">
        <v>81</v>
      </c>
      <c r="C45" s="183" t="s">
        <v>82</v>
      </c>
      <c r="D45" s="53" t="s">
        <v>83</v>
      </c>
      <c r="E45" s="61">
        <v>2</v>
      </c>
      <c r="F45" s="51"/>
      <c r="G45" s="50">
        <v>1</v>
      </c>
      <c r="H45" s="51"/>
      <c r="I45" s="50">
        <v>10</v>
      </c>
      <c r="J45" s="51"/>
      <c r="K45" s="50">
        <v>1</v>
      </c>
      <c r="L45" s="51"/>
      <c r="M45" s="50">
        <v>10</v>
      </c>
      <c r="N45" s="51"/>
      <c r="O45" s="50">
        <v>10</v>
      </c>
      <c r="P45" s="62"/>
      <c r="Q45" s="60">
        <f t="shared" si="0"/>
        <v>0</v>
      </c>
    </row>
    <row r="46" spans="1:17" x14ac:dyDescent="0.25">
      <c r="A46" s="50">
        <v>41</v>
      </c>
      <c r="B46" s="184"/>
      <c r="C46" s="184"/>
      <c r="D46" s="53" t="s">
        <v>84</v>
      </c>
      <c r="E46" s="61">
        <v>2</v>
      </c>
      <c r="F46" s="51"/>
      <c r="G46" s="50">
        <v>1</v>
      </c>
      <c r="H46" s="51"/>
      <c r="I46" s="50">
        <v>10</v>
      </c>
      <c r="J46" s="51"/>
      <c r="K46" s="50">
        <v>1</v>
      </c>
      <c r="L46" s="51"/>
      <c r="M46" s="50">
        <v>10</v>
      </c>
      <c r="N46" s="51"/>
      <c r="O46" s="50">
        <v>10</v>
      </c>
      <c r="P46" s="62"/>
      <c r="Q46" s="60">
        <f t="shared" si="0"/>
        <v>0</v>
      </c>
    </row>
    <row r="47" spans="1:17" ht="13.9" x14ac:dyDescent="0.25">
      <c r="A47" s="50">
        <v>42</v>
      </c>
      <c r="B47" s="52"/>
      <c r="C47" s="52"/>
      <c r="D47" s="53" t="s">
        <v>85</v>
      </c>
      <c r="E47" s="61">
        <v>2</v>
      </c>
      <c r="F47" s="51"/>
      <c r="G47" s="50">
        <v>1</v>
      </c>
      <c r="H47" s="51"/>
      <c r="I47" s="50">
        <v>10</v>
      </c>
      <c r="J47" s="51"/>
      <c r="K47" s="50">
        <v>1</v>
      </c>
      <c r="L47" s="51"/>
      <c r="M47" s="50">
        <v>10</v>
      </c>
      <c r="N47" s="51"/>
      <c r="O47" s="50">
        <v>10</v>
      </c>
      <c r="P47" s="62"/>
      <c r="Q47" s="60">
        <f t="shared" si="0"/>
        <v>0</v>
      </c>
    </row>
    <row r="48" spans="1:17" ht="13.9" x14ac:dyDescent="0.25">
      <c r="A48" s="50">
        <v>43</v>
      </c>
      <c r="B48" s="52"/>
      <c r="C48" s="52"/>
      <c r="D48" s="53" t="s">
        <v>86</v>
      </c>
      <c r="E48" s="61">
        <v>2</v>
      </c>
      <c r="F48" s="51"/>
      <c r="G48" s="50">
        <v>1</v>
      </c>
      <c r="H48" s="51"/>
      <c r="I48" s="50">
        <v>10</v>
      </c>
      <c r="J48" s="51"/>
      <c r="K48" s="50">
        <v>1</v>
      </c>
      <c r="L48" s="51"/>
      <c r="M48" s="50">
        <v>10</v>
      </c>
      <c r="N48" s="51"/>
      <c r="O48" s="50">
        <v>10</v>
      </c>
      <c r="P48" s="62"/>
      <c r="Q48" s="60">
        <f t="shared" si="0"/>
        <v>0</v>
      </c>
    </row>
    <row r="49" spans="1:17" x14ac:dyDescent="0.25">
      <c r="A49" s="50">
        <v>44</v>
      </c>
      <c r="B49" s="41" t="s">
        <v>87</v>
      </c>
      <c r="C49" s="41" t="s">
        <v>88</v>
      </c>
      <c r="D49" s="51" t="s">
        <v>12</v>
      </c>
      <c r="E49" s="61">
        <v>1</v>
      </c>
      <c r="F49" s="51"/>
      <c r="G49" s="50">
        <v>1</v>
      </c>
      <c r="H49" s="51"/>
      <c r="I49" s="50">
        <v>10</v>
      </c>
      <c r="J49" s="51"/>
      <c r="K49" s="50">
        <v>1</v>
      </c>
      <c r="L49" s="51"/>
      <c r="M49" s="50">
        <v>20</v>
      </c>
      <c r="N49" s="51"/>
      <c r="O49" s="50">
        <v>10</v>
      </c>
      <c r="P49" s="62"/>
      <c r="Q49" s="60">
        <f t="shared" si="0"/>
        <v>0</v>
      </c>
    </row>
    <row r="50" spans="1:17" x14ac:dyDescent="0.25">
      <c r="A50" s="50">
        <v>45</v>
      </c>
      <c r="B50" s="182" t="s">
        <v>89</v>
      </c>
      <c r="C50" s="182" t="s">
        <v>90</v>
      </c>
      <c r="D50" s="53" t="s">
        <v>91</v>
      </c>
      <c r="E50" s="61">
        <v>1</v>
      </c>
      <c r="F50" s="51"/>
      <c r="G50" s="50">
        <v>3</v>
      </c>
      <c r="H50" s="51"/>
      <c r="I50" s="50">
        <v>80</v>
      </c>
      <c r="J50" s="51"/>
      <c r="K50" s="50">
        <v>1</v>
      </c>
      <c r="L50" s="51"/>
      <c r="M50" s="50">
        <v>20</v>
      </c>
      <c r="N50" s="51"/>
      <c r="O50" s="50">
        <v>10</v>
      </c>
      <c r="P50" s="62"/>
      <c r="Q50" s="60">
        <f t="shared" si="0"/>
        <v>0</v>
      </c>
    </row>
    <row r="51" spans="1:17" x14ac:dyDescent="0.25">
      <c r="A51" s="50">
        <v>46</v>
      </c>
      <c r="B51" s="182"/>
      <c r="C51" s="182"/>
      <c r="D51" s="53" t="s">
        <v>92</v>
      </c>
      <c r="E51" s="61">
        <v>1</v>
      </c>
      <c r="F51" s="51"/>
      <c r="G51" s="50">
        <v>3</v>
      </c>
      <c r="H51" s="51"/>
      <c r="I51" s="50">
        <v>80</v>
      </c>
      <c r="J51" s="51"/>
      <c r="K51" s="50">
        <v>1</v>
      </c>
      <c r="L51" s="51"/>
      <c r="M51" s="50">
        <v>1</v>
      </c>
      <c r="N51" s="51"/>
      <c r="O51" s="50">
        <v>1</v>
      </c>
      <c r="P51" s="62"/>
      <c r="Q51" s="60">
        <f t="shared" si="0"/>
        <v>0</v>
      </c>
    </row>
    <row r="52" spans="1:17" x14ac:dyDescent="0.25">
      <c r="A52" s="50">
        <v>47</v>
      </c>
      <c r="B52" s="182" t="s">
        <v>93</v>
      </c>
      <c r="C52" s="182" t="s">
        <v>94</v>
      </c>
      <c r="D52" s="53" t="s">
        <v>95</v>
      </c>
      <c r="E52" s="61">
        <v>1</v>
      </c>
      <c r="F52" s="51"/>
      <c r="G52" s="50">
        <v>1</v>
      </c>
      <c r="H52" s="51"/>
      <c r="I52" s="50">
        <v>1</v>
      </c>
      <c r="J52" s="51"/>
      <c r="K52" s="50">
        <v>1</v>
      </c>
      <c r="L52" s="51"/>
      <c r="M52" s="50">
        <v>1</v>
      </c>
      <c r="N52" s="51"/>
      <c r="O52" s="50">
        <v>1</v>
      </c>
      <c r="P52" s="62"/>
      <c r="Q52" s="60">
        <f t="shared" si="0"/>
        <v>0</v>
      </c>
    </row>
    <row r="53" spans="1:17" x14ac:dyDescent="0.25">
      <c r="A53" s="50">
        <v>48</v>
      </c>
      <c r="B53" s="182"/>
      <c r="C53" s="182"/>
      <c r="D53" s="53" t="s">
        <v>96</v>
      </c>
      <c r="E53" s="61">
        <v>1</v>
      </c>
      <c r="F53" s="51"/>
      <c r="G53" s="50">
        <v>1</v>
      </c>
      <c r="H53" s="51"/>
      <c r="I53" s="50">
        <v>1</v>
      </c>
      <c r="J53" s="51"/>
      <c r="K53" s="50">
        <v>1</v>
      </c>
      <c r="L53" s="51"/>
      <c r="M53" s="50">
        <v>1</v>
      </c>
      <c r="N53" s="51"/>
      <c r="O53" s="50">
        <v>1</v>
      </c>
      <c r="P53" s="62"/>
      <c r="Q53" s="60">
        <f t="shared" si="0"/>
        <v>0</v>
      </c>
    </row>
    <row r="54" spans="1:17" ht="13.9" x14ac:dyDescent="0.25">
      <c r="A54" s="50">
        <v>49</v>
      </c>
      <c r="B54" s="41" t="s">
        <v>97</v>
      </c>
      <c r="C54" s="41" t="s">
        <v>98</v>
      </c>
      <c r="D54" s="51" t="s">
        <v>12</v>
      </c>
      <c r="E54" s="61">
        <v>1</v>
      </c>
      <c r="F54" s="51"/>
      <c r="G54" s="50">
        <v>1</v>
      </c>
      <c r="H54" s="51"/>
      <c r="I54" s="50">
        <v>20</v>
      </c>
      <c r="J54" s="51"/>
      <c r="K54" s="50">
        <v>1</v>
      </c>
      <c r="L54" s="51"/>
      <c r="M54" s="50">
        <v>10</v>
      </c>
      <c r="N54" s="51"/>
      <c r="O54" s="50">
        <v>10</v>
      </c>
      <c r="P54" s="62"/>
      <c r="Q54" s="60">
        <f t="shared" si="0"/>
        <v>0</v>
      </c>
    </row>
    <row r="55" spans="1:17" x14ac:dyDescent="0.25">
      <c r="A55" s="50">
        <v>50</v>
      </c>
      <c r="B55" s="182" t="s">
        <v>99</v>
      </c>
      <c r="C55" s="182" t="s">
        <v>100</v>
      </c>
      <c r="D55" s="53" t="s">
        <v>101</v>
      </c>
      <c r="E55" s="61">
        <v>1</v>
      </c>
      <c r="F55" s="51"/>
      <c r="G55" s="50">
        <v>1</v>
      </c>
      <c r="H55" s="51"/>
      <c r="I55" s="50">
        <v>50</v>
      </c>
      <c r="J55" s="51"/>
      <c r="K55" s="50">
        <v>10</v>
      </c>
      <c r="L55" s="51"/>
      <c r="M55" s="50">
        <v>10</v>
      </c>
      <c r="N55" s="51"/>
      <c r="O55" s="50">
        <v>10</v>
      </c>
      <c r="P55" s="62"/>
      <c r="Q55" s="60">
        <f t="shared" si="0"/>
        <v>0</v>
      </c>
    </row>
    <row r="56" spans="1:17" x14ac:dyDescent="0.25">
      <c r="A56" s="50">
        <v>51</v>
      </c>
      <c r="B56" s="182"/>
      <c r="C56" s="182"/>
      <c r="D56" s="53" t="s">
        <v>102</v>
      </c>
      <c r="E56" s="61">
        <v>1</v>
      </c>
      <c r="F56" s="51"/>
      <c r="G56" s="50">
        <v>1</v>
      </c>
      <c r="H56" s="51"/>
      <c r="I56" s="50">
        <v>50</v>
      </c>
      <c r="J56" s="51"/>
      <c r="K56" s="50">
        <v>10</v>
      </c>
      <c r="L56" s="51"/>
      <c r="M56" s="50">
        <v>10</v>
      </c>
      <c r="N56" s="51"/>
      <c r="O56" s="50">
        <v>10</v>
      </c>
      <c r="P56" s="62"/>
      <c r="Q56" s="60">
        <f t="shared" si="0"/>
        <v>0</v>
      </c>
    </row>
    <row r="57" spans="1:17" ht="13.9" x14ac:dyDescent="0.25">
      <c r="A57" s="50">
        <v>52</v>
      </c>
      <c r="B57" s="41" t="s">
        <v>103</v>
      </c>
      <c r="C57" s="41" t="s">
        <v>104</v>
      </c>
      <c r="D57" s="53" t="s">
        <v>105</v>
      </c>
      <c r="E57" s="50">
        <v>0</v>
      </c>
      <c r="F57" s="50"/>
      <c r="G57" s="50">
        <v>0</v>
      </c>
      <c r="H57" s="51"/>
      <c r="I57" s="50">
        <v>0</v>
      </c>
      <c r="J57" s="51"/>
      <c r="K57" s="50">
        <v>0</v>
      </c>
      <c r="L57" s="51"/>
      <c r="M57" s="50">
        <v>10</v>
      </c>
      <c r="N57" s="51"/>
      <c r="O57" s="50">
        <v>10</v>
      </c>
      <c r="P57" s="62"/>
      <c r="Q57" s="60">
        <f t="shared" si="0"/>
        <v>0</v>
      </c>
    </row>
    <row r="58" spans="1:17" ht="13.9" x14ac:dyDescent="0.25">
      <c r="A58" s="50">
        <v>53</v>
      </c>
      <c r="B58" s="41" t="s">
        <v>106</v>
      </c>
      <c r="C58" s="41" t="s">
        <v>107</v>
      </c>
      <c r="D58" s="53" t="s">
        <v>108</v>
      </c>
      <c r="E58" s="50">
        <v>0</v>
      </c>
      <c r="F58" s="50"/>
      <c r="G58" s="50">
        <v>0</v>
      </c>
      <c r="H58" s="51"/>
      <c r="I58" s="50">
        <v>0</v>
      </c>
      <c r="J58" s="51"/>
      <c r="K58" s="50">
        <v>0</v>
      </c>
      <c r="L58" s="51"/>
      <c r="M58" s="50">
        <v>30</v>
      </c>
      <c r="N58" s="51"/>
      <c r="O58" s="50">
        <v>10</v>
      </c>
      <c r="P58" s="62"/>
      <c r="Q58" s="60">
        <f t="shared" si="0"/>
        <v>0</v>
      </c>
    </row>
    <row r="59" spans="1:17" x14ac:dyDescent="0.25">
      <c r="A59" s="50">
        <v>54</v>
      </c>
      <c r="B59" s="182" t="s">
        <v>109</v>
      </c>
      <c r="C59" s="182" t="s">
        <v>110</v>
      </c>
      <c r="D59" s="53" t="s">
        <v>111</v>
      </c>
      <c r="E59" s="61">
        <v>1</v>
      </c>
      <c r="F59" s="51"/>
      <c r="G59" s="50">
        <v>5</v>
      </c>
      <c r="H59" s="51"/>
      <c r="I59" s="50">
        <v>100</v>
      </c>
      <c r="J59" s="51"/>
      <c r="K59" s="50">
        <v>10</v>
      </c>
      <c r="L59" s="51"/>
      <c r="M59" s="50">
        <v>1</v>
      </c>
      <c r="N59" s="51"/>
      <c r="O59" s="50">
        <v>1</v>
      </c>
      <c r="P59" s="62"/>
      <c r="Q59" s="60">
        <f t="shared" si="0"/>
        <v>0</v>
      </c>
    </row>
    <row r="60" spans="1:17" x14ac:dyDescent="0.25">
      <c r="A60" s="50">
        <v>55</v>
      </c>
      <c r="B60" s="182"/>
      <c r="C60" s="182"/>
      <c r="D60" s="53" t="s">
        <v>112</v>
      </c>
      <c r="E60" s="61">
        <v>1</v>
      </c>
      <c r="F60" s="51"/>
      <c r="G60" s="50">
        <v>5</v>
      </c>
      <c r="H60" s="51"/>
      <c r="I60" s="50">
        <v>100</v>
      </c>
      <c r="J60" s="51"/>
      <c r="K60" s="50">
        <v>10</v>
      </c>
      <c r="L60" s="51"/>
      <c r="M60" s="50">
        <v>1</v>
      </c>
      <c r="N60" s="51"/>
      <c r="O60" s="50">
        <v>1</v>
      </c>
      <c r="P60" s="62"/>
      <c r="Q60" s="60">
        <f t="shared" si="0"/>
        <v>0</v>
      </c>
    </row>
    <row r="61" spans="1:17" x14ac:dyDescent="0.25">
      <c r="A61" s="50">
        <v>56</v>
      </c>
      <c r="B61" s="182"/>
      <c r="C61" s="182"/>
      <c r="D61" s="53" t="s">
        <v>113</v>
      </c>
      <c r="E61" s="61">
        <v>1</v>
      </c>
      <c r="F61" s="51"/>
      <c r="G61" s="50">
        <v>5</v>
      </c>
      <c r="H61" s="51"/>
      <c r="I61" s="50">
        <v>50</v>
      </c>
      <c r="J61" s="51"/>
      <c r="K61" s="50">
        <v>5</v>
      </c>
      <c r="L61" s="51"/>
      <c r="M61" s="50">
        <v>1</v>
      </c>
      <c r="N61" s="51"/>
      <c r="O61" s="50">
        <v>1</v>
      </c>
      <c r="P61" s="62"/>
      <c r="Q61" s="60">
        <f t="shared" si="0"/>
        <v>0</v>
      </c>
    </row>
    <row r="62" spans="1:17" ht="13.9" x14ac:dyDescent="0.25">
      <c r="A62" s="50">
        <v>57</v>
      </c>
      <c r="B62" s="52"/>
      <c r="C62" s="52"/>
      <c r="D62" s="53" t="s">
        <v>114</v>
      </c>
      <c r="E62" s="61">
        <v>10</v>
      </c>
      <c r="F62" s="51"/>
      <c r="G62" s="50">
        <v>5</v>
      </c>
      <c r="H62" s="51"/>
      <c r="I62" s="50">
        <v>10</v>
      </c>
      <c r="J62" s="51"/>
      <c r="K62" s="50">
        <v>1</v>
      </c>
      <c r="L62" s="51"/>
      <c r="M62" s="50">
        <v>10</v>
      </c>
      <c r="N62" s="51"/>
      <c r="O62" s="50">
        <v>10</v>
      </c>
      <c r="P62" s="62"/>
      <c r="Q62" s="60">
        <f t="shared" si="0"/>
        <v>0</v>
      </c>
    </row>
    <row r="63" spans="1:17" x14ac:dyDescent="0.25">
      <c r="A63" s="50">
        <v>58</v>
      </c>
      <c r="B63" s="41" t="s">
        <v>115</v>
      </c>
      <c r="C63" s="41" t="s">
        <v>116</v>
      </c>
      <c r="D63" s="51" t="s">
        <v>12</v>
      </c>
      <c r="E63" s="61">
        <v>1</v>
      </c>
      <c r="F63" s="51"/>
      <c r="G63" s="50">
        <v>1</v>
      </c>
      <c r="H63" s="51"/>
      <c r="I63" s="50">
        <v>5</v>
      </c>
      <c r="J63" s="51"/>
      <c r="K63" s="50">
        <v>1</v>
      </c>
      <c r="L63" s="51"/>
      <c r="M63" s="50">
        <v>1</v>
      </c>
      <c r="N63" s="51"/>
      <c r="O63" s="50">
        <v>1</v>
      </c>
      <c r="P63" s="62"/>
      <c r="Q63" s="60">
        <f t="shared" si="0"/>
        <v>0</v>
      </c>
    </row>
    <row r="64" spans="1:17" ht="13.9" x14ac:dyDescent="0.25">
      <c r="A64" s="50">
        <v>59</v>
      </c>
      <c r="B64" s="41" t="s">
        <v>117</v>
      </c>
      <c r="C64" s="41" t="s">
        <v>118</v>
      </c>
      <c r="D64" s="51" t="s">
        <v>12</v>
      </c>
      <c r="E64" s="61">
        <v>1</v>
      </c>
      <c r="F64" s="51"/>
      <c r="G64" s="50">
        <v>1</v>
      </c>
      <c r="H64" s="51"/>
      <c r="I64" s="50">
        <v>5</v>
      </c>
      <c r="J64" s="51"/>
      <c r="K64" s="50">
        <v>1</v>
      </c>
      <c r="L64" s="51"/>
      <c r="M64" s="50">
        <v>1</v>
      </c>
      <c r="N64" s="51"/>
      <c r="O64" s="50">
        <v>1</v>
      </c>
      <c r="P64" s="62"/>
      <c r="Q64" s="60">
        <f t="shared" si="0"/>
        <v>0</v>
      </c>
    </row>
    <row r="65" spans="1:17" ht="14.25" customHeight="1" x14ac:dyDescent="0.25">
      <c r="A65" s="175" t="s">
        <v>119</v>
      </c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7"/>
      <c r="Q65" s="129">
        <f>SUM(Q6:Q64)+M127+H193</f>
        <v>0</v>
      </c>
    </row>
    <row r="66" spans="1:17" ht="15.75" customHeight="1" x14ac:dyDescent="0.25">
      <c r="A66" s="26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7" x14ac:dyDescent="0.25">
      <c r="A67" s="27"/>
      <c r="B67" s="2"/>
      <c r="C67" s="2"/>
      <c r="D67" s="3"/>
      <c r="E67" s="13"/>
      <c r="F67" s="2"/>
      <c r="G67" s="2"/>
      <c r="H67" s="2"/>
      <c r="I67" s="2"/>
      <c r="J67" s="2"/>
      <c r="K67" s="2"/>
      <c r="L67" s="2"/>
      <c r="M67" s="2" t="s">
        <v>120</v>
      </c>
    </row>
    <row r="68" spans="1:17" ht="13.9" x14ac:dyDescent="0.25">
      <c r="A68" s="27"/>
      <c r="B68" s="2"/>
      <c r="C68" s="2"/>
      <c r="D68" s="3"/>
      <c r="E68" s="13"/>
      <c r="F68" s="2"/>
      <c r="G68" s="2"/>
      <c r="H68" s="2"/>
      <c r="I68" s="2"/>
      <c r="J68" s="2"/>
      <c r="K68" s="2"/>
      <c r="L68" s="2"/>
    </row>
    <row r="69" spans="1:17" x14ac:dyDescent="0.25">
      <c r="A69" s="178" t="s">
        <v>121</v>
      </c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6"/>
    </row>
    <row r="70" spans="1:17" x14ac:dyDescent="0.25">
      <c r="A70" s="179" t="s">
        <v>2</v>
      </c>
      <c r="B70" s="179" t="s">
        <v>3</v>
      </c>
      <c r="C70" s="179"/>
      <c r="D70" s="179" t="s">
        <v>122</v>
      </c>
      <c r="E70" s="18"/>
      <c r="F70" s="181" t="s">
        <v>123</v>
      </c>
      <c r="G70" s="181"/>
      <c r="H70" s="181"/>
      <c r="I70" s="181"/>
      <c r="J70" s="181"/>
      <c r="K70" s="181"/>
      <c r="L70" s="181"/>
      <c r="M70" s="16"/>
    </row>
    <row r="71" spans="1:17" ht="84" customHeight="1" x14ac:dyDescent="0.25">
      <c r="A71" s="179"/>
      <c r="B71" s="1" t="s">
        <v>6</v>
      </c>
      <c r="C71" s="1" t="s">
        <v>7</v>
      </c>
      <c r="D71" s="180"/>
      <c r="E71" s="103" t="s">
        <v>8</v>
      </c>
      <c r="F71" s="24" t="s">
        <v>374</v>
      </c>
      <c r="G71" s="103" t="s">
        <v>8</v>
      </c>
      <c r="H71" s="24" t="s">
        <v>375</v>
      </c>
      <c r="I71" s="103" t="s">
        <v>8</v>
      </c>
      <c r="J71" s="24" t="s">
        <v>376</v>
      </c>
      <c r="K71" s="103" t="s">
        <v>8</v>
      </c>
      <c r="L71" s="24" t="s">
        <v>377</v>
      </c>
      <c r="M71" s="104" t="s">
        <v>9</v>
      </c>
      <c r="N71" s="4" t="s">
        <v>124</v>
      </c>
    </row>
    <row r="72" spans="1:17" x14ac:dyDescent="0.25">
      <c r="A72" s="28">
        <v>1</v>
      </c>
      <c r="B72" s="64" t="s">
        <v>125</v>
      </c>
      <c r="C72" s="64" t="s">
        <v>126</v>
      </c>
      <c r="D72" s="65" t="s">
        <v>127</v>
      </c>
      <c r="E72" s="66">
        <v>100</v>
      </c>
      <c r="F72" s="67"/>
      <c r="G72" s="66">
        <v>100</v>
      </c>
      <c r="H72" s="67"/>
      <c r="I72" s="66">
        <v>10</v>
      </c>
      <c r="J72" s="67"/>
      <c r="K72" s="68">
        <v>0</v>
      </c>
      <c r="L72" s="69"/>
      <c r="M72" s="70">
        <f>SUM(E72*F72+G72*H72+I72*J72+K72*L72)</f>
        <v>0</v>
      </c>
    </row>
    <row r="73" spans="1:17" x14ac:dyDescent="0.25">
      <c r="A73" s="28">
        <v>2</v>
      </c>
      <c r="B73" s="64" t="s">
        <v>128</v>
      </c>
      <c r="C73" s="64" t="s">
        <v>129</v>
      </c>
      <c r="D73" s="65" t="s">
        <v>130</v>
      </c>
      <c r="E73" s="71">
        <v>10</v>
      </c>
      <c r="F73" s="38"/>
      <c r="G73" s="71">
        <v>100</v>
      </c>
      <c r="H73" s="38"/>
      <c r="I73" s="71">
        <v>10</v>
      </c>
      <c r="J73" s="38"/>
      <c r="K73" s="68">
        <v>0</v>
      </c>
      <c r="L73" s="69"/>
      <c r="M73" s="70">
        <f t="shared" ref="M73:M126" si="1">SUM(E73*F73+G73*H73+I73*J73+K73*L73)</f>
        <v>0</v>
      </c>
    </row>
    <row r="74" spans="1:17" ht="13.9" x14ac:dyDescent="0.25">
      <c r="A74" s="28">
        <v>3</v>
      </c>
      <c r="B74" s="64" t="s">
        <v>131</v>
      </c>
      <c r="C74" s="64" t="s">
        <v>131</v>
      </c>
      <c r="D74" s="65" t="s">
        <v>132</v>
      </c>
      <c r="E74" s="71">
        <v>100</v>
      </c>
      <c r="F74" s="38"/>
      <c r="G74" s="71">
        <v>100</v>
      </c>
      <c r="H74" s="38"/>
      <c r="I74" s="71">
        <v>10</v>
      </c>
      <c r="J74" s="38"/>
      <c r="K74" s="68">
        <v>0</v>
      </c>
      <c r="L74" s="69"/>
      <c r="M74" s="70">
        <f t="shared" si="1"/>
        <v>0</v>
      </c>
    </row>
    <row r="75" spans="1:17" ht="13.9" x14ac:dyDescent="0.25">
      <c r="A75" s="28">
        <v>4</v>
      </c>
      <c r="B75" s="72"/>
      <c r="C75" s="72"/>
      <c r="D75" s="65" t="s">
        <v>133</v>
      </c>
      <c r="E75" s="71">
        <v>100</v>
      </c>
      <c r="F75" s="38"/>
      <c r="G75" s="71">
        <v>50</v>
      </c>
      <c r="H75" s="38"/>
      <c r="I75" s="71">
        <v>10</v>
      </c>
      <c r="J75" s="38"/>
      <c r="K75" s="68">
        <v>0</v>
      </c>
      <c r="L75" s="69"/>
      <c r="M75" s="70">
        <f t="shared" si="1"/>
        <v>0</v>
      </c>
    </row>
    <row r="76" spans="1:17" x14ac:dyDescent="0.25">
      <c r="A76" s="28">
        <v>5</v>
      </c>
      <c r="B76" s="158" t="s">
        <v>134</v>
      </c>
      <c r="C76" s="173" t="s">
        <v>135</v>
      </c>
      <c r="D76" s="65" t="s">
        <v>136</v>
      </c>
      <c r="E76" s="71">
        <v>100</v>
      </c>
      <c r="F76" s="38"/>
      <c r="G76" s="71">
        <v>1000</v>
      </c>
      <c r="H76" s="38"/>
      <c r="I76" s="71">
        <v>10</v>
      </c>
      <c r="J76" s="38"/>
      <c r="K76" s="68">
        <v>0</v>
      </c>
      <c r="L76" s="69"/>
      <c r="M76" s="70">
        <f t="shared" si="1"/>
        <v>0</v>
      </c>
    </row>
    <row r="77" spans="1:17" x14ac:dyDescent="0.25">
      <c r="A77" s="28">
        <v>6</v>
      </c>
      <c r="B77" s="160"/>
      <c r="C77" s="174"/>
      <c r="D77" s="65" t="s">
        <v>137</v>
      </c>
      <c r="E77" s="71">
        <v>100</v>
      </c>
      <c r="F77" s="38"/>
      <c r="G77" s="71">
        <v>100</v>
      </c>
      <c r="H77" s="38"/>
      <c r="I77" s="71">
        <v>10</v>
      </c>
      <c r="J77" s="38"/>
      <c r="K77" s="68">
        <v>0</v>
      </c>
      <c r="L77" s="69"/>
      <c r="M77" s="70">
        <f t="shared" si="1"/>
        <v>0</v>
      </c>
    </row>
    <row r="78" spans="1:17" ht="13.9" x14ac:dyDescent="0.25">
      <c r="A78" s="28">
        <v>7</v>
      </c>
      <c r="B78" s="64" t="s">
        <v>138</v>
      </c>
      <c r="C78" s="64" t="s">
        <v>139</v>
      </c>
      <c r="D78" s="65" t="s">
        <v>140</v>
      </c>
      <c r="E78" s="71">
        <v>10</v>
      </c>
      <c r="F78" s="38"/>
      <c r="G78" s="71"/>
      <c r="H78" s="38"/>
      <c r="I78" s="71">
        <v>0</v>
      </c>
      <c r="J78" s="38"/>
      <c r="K78" s="36">
        <v>100</v>
      </c>
      <c r="L78" s="38"/>
      <c r="M78" s="70">
        <f t="shared" si="1"/>
        <v>0</v>
      </c>
    </row>
    <row r="79" spans="1:17" ht="13.9" x14ac:dyDescent="0.25">
      <c r="A79" s="28">
        <v>8</v>
      </c>
      <c r="B79" s="64" t="s">
        <v>141</v>
      </c>
      <c r="C79" s="64" t="s">
        <v>142</v>
      </c>
      <c r="D79" s="74" t="s">
        <v>12</v>
      </c>
      <c r="E79" s="71">
        <v>10</v>
      </c>
      <c r="F79" s="38"/>
      <c r="G79" s="71">
        <v>100</v>
      </c>
      <c r="H79" s="38"/>
      <c r="I79" s="71">
        <v>10</v>
      </c>
      <c r="J79" s="38"/>
      <c r="K79" s="36">
        <v>0</v>
      </c>
      <c r="L79" s="28"/>
      <c r="M79" s="70">
        <f t="shared" si="1"/>
        <v>0</v>
      </c>
    </row>
    <row r="80" spans="1:17" x14ac:dyDescent="0.25">
      <c r="A80" s="28">
        <v>9</v>
      </c>
      <c r="B80" s="158" t="s">
        <v>143</v>
      </c>
      <c r="C80" s="158" t="s">
        <v>144</v>
      </c>
      <c r="D80" s="65" t="s">
        <v>145</v>
      </c>
      <c r="E80" s="71">
        <v>100</v>
      </c>
      <c r="F80" s="38"/>
      <c r="G80" s="71">
        <v>100</v>
      </c>
      <c r="H80" s="38"/>
      <c r="I80" s="71">
        <v>10</v>
      </c>
      <c r="J80" s="38"/>
      <c r="K80" s="36">
        <v>0</v>
      </c>
      <c r="L80" s="28"/>
      <c r="M80" s="70">
        <f t="shared" si="1"/>
        <v>0</v>
      </c>
    </row>
    <row r="81" spans="1:13" x14ac:dyDescent="0.25">
      <c r="A81" s="28">
        <v>10</v>
      </c>
      <c r="B81" s="160"/>
      <c r="C81" s="160"/>
      <c r="D81" s="65" t="s">
        <v>146</v>
      </c>
      <c r="E81" s="71">
        <v>100</v>
      </c>
      <c r="F81" s="38"/>
      <c r="G81" s="71">
        <v>100</v>
      </c>
      <c r="H81" s="38"/>
      <c r="I81" s="71">
        <v>10</v>
      </c>
      <c r="J81" s="38"/>
      <c r="K81" s="36">
        <v>0</v>
      </c>
      <c r="L81" s="28"/>
      <c r="M81" s="70">
        <f t="shared" si="1"/>
        <v>0</v>
      </c>
    </row>
    <row r="82" spans="1:13" ht="13.9" x14ac:dyDescent="0.25">
      <c r="A82" s="28">
        <v>11</v>
      </c>
      <c r="B82" s="73"/>
      <c r="C82" s="73"/>
      <c r="D82" s="65" t="s">
        <v>147</v>
      </c>
      <c r="E82" s="71">
        <v>100</v>
      </c>
      <c r="F82" s="38"/>
      <c r="G82" s="71">
        <v>50</v>
      </c>
      <c r="H82" s="38"/>
      <c r="I82" s="71">
        <v>0</v>
      </c>
      <c r="J82" s="38"/>
      <c r="K82" s="36"/>
      <c r="L82" s="28"/>
      <c r="M82" s="70">
        <f t="shared" si="1"/>
        <v>0</v>
      </c>
    </row>
    <row r="83" spans="1:13" ht="13.9" x14ac:dyDescent="0.25">
      <c r="A83" s="28">
        <v>12</v>
      </c>
      <c r="B83" s="73"/>
      <c r="C83" s="73"/>
      <c r="D83" s="65" t="s">
        <v>148</v>
      </c>
      <c r="E83" s="71">
        <v>100</v>
      </c>
      <c r="F83" s="38"/>
      <c r="G83" s="71">
        <v>50</v>
      </c>
      <c r="H83" s="38"/>
      <c r="I83" s="71">
        <v>0</v>
      </c>
      <c r="J83" s="38"/>
      <c r="K83" s="36"/>
      <c r="L83" s="28"/>
      <c r="M83" s="70">
        <f t="shared" si="1"/>
        <v>0</v>
      </c>
    </row>
    <row r="84" spans="1:13" ht="13.9" x14ac:dyDescent="0.25">
      <c r="A84" s="28">
        <v>13</v>
      </c>
      <c r="B84" s="64" t="s">
        <v>149</v>
      </c>
      <c r="C84" s="64" t="s">
        <v>150</v>
      </c>
      <c r="D84" s="65" t="s">
        <v>151</v>
      </c>
      <c r="E84" s="71">
        <v>500</v>
      </c>
      <c r="F84" s="38"/>
      <c r="G84" s="71">
        <v>200</v>
      </c>
      <c r="H84" s="38"/>
      <c r="I84" s="71">
        <v>10</v>
      </c>
      <c r="J84" s="38"/>
      <c r="K84" s="36">
        <v>0</v>
      </c>
      <c r="L84" s="28"/>
      <c r="M84" s="70">
        <f t="shared" si="1"/>
        <v>0</v>
      </c>
    </row>
    <row r="85" spans="1:13" x14ac:dyDescent="0.25">
      <c r="A85" s="28">
        <v>14</v>
      </c>
      <c r="B85" s="75" t="s">
        <v>152</v>
      </c>
      <c r="C85" s="75" t="s">
        <v>153</v>
      </c>
      <c r="D85" s="65" t="s">
        <v>154</v>
      </c>
      <c r="E85" s="71">
        <v>10</v>
      </c>
      <c r="F85" s="38"/>
      <c r="G85" s="71">
        <v>100</v>
      </c>
      <c r="H85" s="38"/>
      <c r="I85" s="71">
        <v>10</v>
      </c>
      <c r="J85" s="38"/>
      <c r="K85" s="36">
        <v>0</v>
      </c>
      <c r="L85" s="28"/>
      <c r="M85" s="70">
        <f t="shared" si="1"/>
        <v>0</v>
      </c>
    </row>
    <row r="86" spans="1:13" ht="13.9" x14ac:dyDescent="0.25">
      <c r="A86" s="28">
        <v>15</v>
      </c>
      <c r="B86" s="75"/>
      <c r="C86" s="75"/>
      <c r="D86" s="65" t="s">
        <v>155</v>
      </c>
      <c r="E86" s="71">
        <v>10</v>
      </c>
      <c r="F86" s="38"/>
      <c r="G86" s="71">
        <v>5</v>
      </c>
      <c r="H86" s="38"/>
      <c r="I86" s="71"/>
      <c r="J86" s="38"/>
      <c r="K86" s="36"/>
      <c r="L86" s="28"/>
      <c r="M86" s="70">
        <f t="shared" si="1"/>
        <v>0</v>
      </c>
    </row>
    <row r="87" spans="1:13" ht="13.9" x14ac:dyDescent="0.25">
      <c r="A87" s="28">
        <v>16</v>
      </c>
      <c r="B87" s="64" t="s">
        <v>156</v>
      </c>
      <c r="C87" s="64" t="s">
        <v>157</v>
      </c>
      <c r="D87" s="65" t="s">
        <v>101</v>
      </c>
      <c r="E87" s="71">
        <v>100</v>
      </c>
      <c r="F87" s="38"/>
      <c r="G87" s="71">
        <v>100</v>
      </c>
      <c r="H87" s="38"/>
      <c r="I87" s="71">
        <v>10</v>
      </c>
      <c r="J87" s="38"/>
      <c r="K87" s="36">
        <v>0</v>
      </c>
      <c r="L87" s="28"/>
      <c r="M87" s="70">
        <f t="shared" si="1"/>
        <v>0</v>
      </c>
    </row>
    <row r="88" spans="1:13" x14ac:dyDescent="0.25">
      <c r="A88" s="28">
        <v>17</v>
      </c>
      <c r="B88" s="64" t="s">
        <v>158</v>
      </c>
      <c r="C88" s="64" t="s">
        <v>159</v>
      </c>
      <c r="D88" s="65" t="s">
        <v>160</v>
      </c>
      <c r="E88" s="71">
        <v>10</v>
      </c>
      <c r="F88" s="38"/>
      <c r="G88" s="71">
        <v>100</v>
      </c>
      <c r="H88" s="38"/>
      <c r="I88" s="71">
        <v>10</v>
      </c>
      <c r="J88" s="38"/>
      <c r="K88" s="36">
        <v>0</v>
      </c>
      <c r="L88" s="28"/>
      <c r="M88" s="70">
        <f t="shared" si="1"/>
        <v>0</v>
      </c>
    </row>
    <row r="89" spans="1:13" ht="13.9" x14ac:dyDescent="0.25">
      <c r="A89" s="28">
        <v>18</v>
      </c>
      <c r="B89" s="64" t="s">
        <v>161</v>
      </c>
      <c r="C89" s="64"/>
      <c r="D89" s="65" t="s">
        <v>101</v>
      </c>
      <c r="E89" s="71">
        <v>10</v>
      </c>
      <c r="F89" s="38"/>
      <c r="G89" s="71">
        <v>10</v>
      </c>
      <c r="H89" s="38"/>
      <c r="I89" s="71">
        <v>0</v>
      </c>
      <c r="J89" s="38"/>
      <c r="K89" s="36">
        <v>0</v>
      </c>
      <c r="L89" s="28"/>
      <c r="M89" s="70">
        <f t="shared" si="1"/>
        <v>0</v>
      </c>
    </row>
    <row r="90" spans="1:13" x14ac:dyDescent="0.25">
      <c r="A90" s="28">
        <v>19</v>
      </c>
      <c r="B90" s="64" t="s">
        <v>162</v>
      </c>
      <c r="C90" s="64" t="s">
        <v>163</v>
      </c>
      <c r="D90" s="65" t="s">
        <v>164</v>
      </c>
      <c r="E90" s="71">
        <v>100</v>
      </c>
      <c r="F90" s="38"/>
      <c r="G90" s="71">
        <v>0</v>
      </c>
      <c r="H90" s="38"/>
      <c r="I90" s="76">
        <v>0</v>
      </c>
      <c r="J90" s="38"/>
      <c r="K90" s="36">
        <v>50</v>
      </c>
      <c r="L90" s="38"/>
      <c r="M90" s="70">
        <f t="shared" si="1"/>
        <v>0</v>
      </c>
    </row>
    <row r="91" spans="1:13" ht="13.9" x14ac:dyDescent="0.25">
      <c r="A91" s="28">
        <v>20</v>
      </c>
      <c r="B91" s="75" t="s">
        <v>165</v>
      </c>
      <c r="C91" s="75" t="s">
        <v>166</v>
      </c>
      <c r="D91" s="77" t="s">
        <v>167</v>
      </c>
      <c r="E91" s="76">
        <v>100</v>
      </c>
      <c r="F91" s="42"/>
      <c r="G91" s="76">
        <v>100</v>
      </c>
      <c r="H91" s="42"/>
      <c r="I91" s="76">
        <v>20</v>
      </c>
      <c r="J91" s="42"/>
      <c r="K91" s="76">
        <v>50</v>
      </c>
      <c r="L91" s="42"/>
      <c r="M91" s="70">
        <f t="shared" si="1"/>
        <v>0</v>
      </c>
    </row>
    <row r="92" spans="1:13" x14ac:dyDescent="0.25">
      <c r="A92" s="28">
        <v>21</v>
      </c>
      <c r="B92" s="158" t="s">
        <v>168</v>
      </c>
      <c r="C92" s="158" t="s">
        <v>169</v>
      </c>
      <c r="D92" s="65" t="s">
        <v>170</v>
      </c>
      <c r="E92" s="71">
        <v>200</v>
      </c>
      <c r="F92" s="38"/>
      <c r="G92" s="71">
        <v>200</v>
      </c>
      <c r="H92" s="38"/>
      <c r="I92" s="71">
        <v>10</v>
      </c>
      <c r="J92" s="38"/>
      <c r="K92" s="36">
        <v>0</v>
      </c>
      <c r="L92" s="38"/>
      <c r="M92" s="70">
        <f t="shared" si="1"/>
        <v>0</v>
      </c>
    </row>
    <row r="93" spans="1:13" x14ac:dyDescent="0.25">
      <c r="A93" s="28">
        <v>22</v>
      </c>
      <c r="B93" s="159"/>
      <c r="C93" s="159"/>
      <c r="D93" s="65" t="s">
        <v>171</v>
      </c>
      <c r="E93" s="71">
        <v>200</v>
      </c>
      <c r="F93" s="38"/>
      <c r="G93" s="71">
        <v>200</v>
      </c>
      <c r="H93" s="38"/>
      <c r="I93" s="71">
        <v>10</v>
      </c>
      <c r="J93" s="38"/>
      <c r="K93" s="36">
        <v>0</v>
      </c>
      <c r="L93" s="38"/>
      <c r="M93" s="70">
        <f t="shared" si="1"/>
        <v>0</v>
      </c>
    </row>
    <row r="94" spans="1:13" x14ac:dyDescent="0.25">
      <c r="A94" s="28">
        <v>23</v>
      </c>
      <c r="B94" s="160"/>
      <c r="C94" s="160"/>
      <c r="D94" s="65" t="s">
        <v>172</v>
      </c>
      <c r="E94" s="71">
        <v>200</v>
      </c>
      <c r="F94" s="38"/>
      <c r="G94" s="71">
        <v>200</v>
      </c>
      <c r="H94" s="38"/>
      <c r="I94" s="71">
        <v>10</v>
      </c>
      <c r="J94" s="38"/>
      <c r="K94" s="36">
        <v>0</v>
      </c>
      <c r="L94" s="38"/>
      <c r="M94" s="70">
        <f t="shared" si="1"/>
        <v>0</v>
      </c>
    </row>
    <row r="95" spans="1:13" ht="13.9" x14ac:dyDescent="0.25">
      <c r="A95" s="28">
        <v>24</v>
      </c>
      <c r="B95" s="64" t="s">
        <v>173</v>
      </c>
      <c r="C95" s="64" t="s">
        <v>174</v>
      </c>
      <c r="D95" s="74" t="s">
        <v>12</v>
      </c>
      <c r="E95" s="71">
        <v>5</v>
      </c>
      <c r="F95" s="38"/>
      <c r="G95" s="71">
        <v>10</v>
      </c>
      <c r="H95" s="38"/>
      <c r="I95" s="71">
        <v>10</v>
      </c>
      <c r="J95" s="38"/>
      <c r="K95" s="36">
        <v>0</v>
      </c>
      <c r="L95" s="38"/>
      <c r="M95" s="70">
        <f t="shared" si="1"/>
        <v>0</v>
      </c>
    </row>
    <row r="96" spans="1:13" ht="13.9" x14ac:dyDescent="0.25">
      <c r="A96" s="28">
        <v>25</v>
      </c>
      <c r="B96" s="64" t="s">
        <v>175</v>
      </c>
      <c r="C96" s="64" t="s">
        <v>176</v>
      </c>
      <c r="D96" s="65" t="s">
        <v>177</v>
      </c>
      <c r="E96" s="71">
        <v>500</v>
      </c>
      <c r="F96" s="38"/>
      <c r="G96" s="71">
        <v>200</v>
      </c>
      <c r="H96" s="38"/>
      <c r="I96" s="71">
        <v>10</v>
      </c>
      <c r="J96" s="38"/>
      <c r="K96" s="36">
        <v>0</v>
      </c>
      <c r="L96" s="38"/>
      <c r="M96" s="70">
        <f t="shared" si="1"/>
        <v>0</v>
      </c>
    </row>
    <row r="97" spans="1:13" x14ac:dyDescent="0.25">
      <c r="A97" s="28">
        <v>26</v>
      </c>
      <c r="B97" s="158" t="s">
        <v>178</v>
      </c>
      <c r="C97" s="158" t="s">
        <v>179</v>
      </c>
      <c r="D97" s="65" t="s">
        <v>180</v>
      </c>
      <c r="E97" s="71">
        <v>100</v>
      </c>
      <c r="F97" s="38"/>
      <c r="G97" s="71">
        <v>0</v>
      </c>
      <c r="H97" s="38"/>
      <c r="I97" s="71">
        <v>0</v>
      </c>
      <c r="J97" s="38"/>
      <c r="K97" s="36">
        <v>0</v>
      </c>
      <c r="L97" s="38"/>
      <c r="M97" s="70">
        <f t="shared" si="1"/>
        <v>0</v>
      </c>
    </row>
    <row r="98" spans="1:13" ht="17.25" customHeight="1" x14ac:dyDescent="0.25">
      <c r="A98" s="28">
        <v>27</v>
      </c>
      <c r="B98" s="160"/>
      <c r="C98" s="160"/>
      <c r="D98" s="65" t="s">
        <v>181</v>
      </c>
      <c r="E98" s="71">
        <v>50</v>
      </c>
      <c r="F98" s="38"/>
      <c r="G98" s="71">
        <v>0</v>
      </c>
      <c r="H98" s="38"/>
      <c r="I98" s="71">
        <v>0</v>
      </c>
      <c r="J98" s="38"/>
      <c r="K98" s="36">
        <v>0</v>
      </c>
      <c r="L98" s="38"/>
      <c r="M98" s="70">
        <f t="shared" si="1"/>
        <v>0</v>
      </c>
    </row>
    <row r="99" spans="1:13" ht="13.9" x14ac:dyDescent="0.25">
      <c r="A99" s="28">
        <v>28</v>
      </c>
      <c r="B99" s="64" t="s">
        <v>182</v>
      </c>
      <c r="C99" s="64" t="s">
        <v>183</v>
      </c>
      <c r="D99" s="74" t="s">
        <v>12</v>
      </c>
      <c r="E99" s="71">
        <v>10</v>
      </c>
      <c r="F99" s="38"/>
      <c r="G99" s="71">
        <v>100</v>
      </c>
      <c r="H99" s="38"/>
      <c r="I99" s="71">
        <v>10</v>
      </c>
      <c r="J99" s="38"/>
      <c r="K99" s="36">
        <v>0</v>
      </c>
      <c r="L99" s="38"/>
      <c r="M99" s="70">
        <f t="shared" si="1"/>
        <v>0</v>
      </c>
    </row>
    <row r="100" spans="1:13" ht="13.9" x14ac:dyDescent="0.25">
      <c r="A100" s="28">
        <v>29</v>
      </c>
      <c r="B100" s="64" t="s">
        <v>184</v>
      </c>
      <c r="C100" s="64" t="s">
        <v>185</v>
      </c>
      <c r="D100" s="65" t="s">
        <v>186</v>
      </c>
      <c r="E100" s="71">
        <v>500</v>
      </c>
      <c r="F100" s="38"/>
      <c r="G100" s="71">
        <v>0</v>
      </c>
      <c r="H100" s="38"/>
      <c r="I100" s="71">
        <v>0</v>
      </c>
      <c r="J100" s="38"/>
      <c r="K100" s="36">
        <v>200</v>
      </c>
      <c r="L100" s="38"/>
      <c r="M100" s="70">
        <f t="shared" si="1"/>
        <v>0</v>
      </c>
    </row>
    <row r="101" spans="1:13" ht="18.75" customHeight="1" x14ac:dyDescent="0.25">
      <c r="A101" s="28">
        <v>30</v>
      </c>
      <c r="B101" s="64" t="s">
        <v>187</v>
      </c>
      <c r="C101" s="64" t="s">
        <v>188</v>
      </c>
      <c r="D101" s="65" t="s">
        <v>189</v>
      </c>
      <c r="E101" s="71">
        <v>100</v>
      </c>
      <c r="F101" s="38"/>
      <c r="G101" s="71">
        <v>100</v>
      </c>
      <c r="H101" s="38"/>
      <c r="I101" s="71">
        <v>10</v>
      </c>
      <c r="J101" s="38"/>
      <c r="K101" s="36">
        <v>0</v>
      </c>
      <c r="L101" s="28"/>
      <c r="M101" s="70">
        <f t="shared" si="1"/>
        <v>0</v>
      </c>
    </row>
    <row r="102" spans="1:13" x14ac:dyDescent="0.25">
      <c r="A102" s="28">
        <v>31</v>
      </c>
      <c r="B102" s="64" t="s">
        <v>190</v>
      </c>
      <c r="C102" s="64" t="s">
        <v>191</v>
      </c>
      <c r="D102" s="65" t="s">
        <v>192</v>
      </c>
      <c r="E102" s="71">
        <v>50</v>
      </c>
      <c r="F102" s="38"/>
      <c r="G102" s="71">
        <v>50</v>
      </c>
      <c r="H102" s="38"/>
      <c r="I102" s="71">
        <v>10</v>
      </c>
      <c r="J102" s="38"/>
      <c r="K102" s="36">
        <v>0</v>
      </c>
      <c r="L102" s="28"/>
      <c r="M102" s="70">
        <f t="shared" si="1"/>
        <v>0</v>
      </c>
    </row>
    <row r="103" spans="1:13" ht="13.9" x14ac:dyDescent="0.25">
      <c r="A103" s="28">
        <v>32</v>
      </c>
      <c r="B103" s="78" t="s">
        <v>81</v>
      </c>
      <c r="C103" s="64" t="s">
        <v>193</v>
      </c>
      <c r="D103" s="65" t="s">
        <v>194</v>
      </c>
      <c r="E103" s="71">
        <v>100</v>
      </c>
      <c r="F103" s="38"/>
      <c r="G103" s="71">
        <v>100</v>
      </c>
      <c r="H103" s="38"/>
      <c r="I103" s="71">
        <v>0</v>
      </c>
      <c r="J103" s="38"/>
      <c r="K103" s="36"/>
      <c r="L103" s="28"/>
      <c r="M103" s="70">
        <f t="shared" si="1"/>
        <v>0</v>
      </c>
    </row>
    <row r="104" spans="1:13" x14ac:dyDescent="0.25">
      <c r="A104" s="28">
        <v>33</v>
      </c>
      <c r="B104" s="172" t="s">
        <v>70</v>
      </c>
      <c r="C104" s="172" t="s">
        <v>71</v>
      </c>
      <c r="D104" s="65" t="s">
        <v>72</v>
      </c>
      <c r="E104" s="71">
        <v>50</v>
      </c>
      <c r="F104" s="38"/>
      <c r="G104" s="71">
        <v>50</v>
      </c>
      <c r="H104" s="38"/>
      <c r="I104" s="71">
        <v>10</v>
      </c>
      <c r="J104" s="38"/>
      <c r="K104" s="36">
        <v>0</v>
      </c>
      <c r="L104" s="28"/>
      <c r="M104" s="70">
        <f t="shared" si="1"/>
        <v>0</v>
      </c>
    </row>
    <row r="105" spans="1:13" x14ac:dyDescent="0.25">
      <c r="A105" s="28">
        <v>34</v>
      </c>
      <c r="B105" s="172"/>
      <c r="C105" s="172"/>
      <c r="D105" s="65" t="s">
        <v>195</v>
      </c>
      <c r="E105" s="71">
        <v>50</v>
      </c>
      <c r="F105" s="38"/>
      <c r="G105" s="71">
        <v>50</v>
      </c>
      <c r="H105" s="38"/>
      <c r="I105" s="71">
        <v>10</v>
      </c>
      <c r="J105" s="38"/>
      <c r="K105" s="36">
        <v>0</v>
      </c>
      <c r="L105" s="28"/>
      <c r="M105" s="70">
        <f t="shared" si="1"/>
        <v>0</v>
      </c>
    </row>
    <row r="106" spans="1:13" x14ac:dyDescent="0.25">
      <c r="A106" s="28">
        <v>35</v>
      </c>
      <c r="B106" s="75" t="s">
        <v>196</v>
      </c>
      <c r="C106" s="75" t="s">
        <v>197</v>
      </c>
      <c r="D106" s="77" t="s">
        <v>198</v>
      </c>
      <c r="E106" s="76">
        <v>100</v>
      </c>
      <c r="F106" s="42"/>
      <c r="G106" s="76">
        <v>100</v>
      </c>
      <c r="H106" s="42"/>
      <c r="I106" s="76">
        <v>10</v>
      </c>
      <c r="J106" s="42"/>
      <c r="K106" s="36">
        <v>0</v>
      </c>
      <c r="L106" s="79"/>
      <c r="M106" s="70">
        <f t="shared" si="1"/>
        <v>0</v>
      </c>
    </row>
    <row r="107" spans="1:13" ht="18" customHeight="1" x14ac:dyDescent="0.25">
      <c r="A107" s="28">
        <v>36</v>
      </c>
      <c r="B107" s="75" t="s">
        <v>199</v>
      </c>
      <c r="C107" s="75" t="s">
        <v>200</v>
      </c>
      <c r="D107" s="77"/>
      <c r="E107" s="76">
        <v>50</v>
      </c>
      <c r="F107" s="42"/>
      <c r="G107" s="76">
        <v>50</v>
      </c>
      <c r="H107" s="42"/>
      <c r="I107" s="76">
        <v>0</v>
      </c>
      <c r="J107" s="42"/>
      <c r="K107" s="36"/>
      <c r="L107" s="79"/>
      <c r="M107" s="70">
        <f t="shared" si="1"/>
        <v>0</v>
      </c>
    </row>
    <row r="108" spans="1:13" ht="13.9" x14ac:dyDescent="0.25">
      <c r="A108" s="28">
        <v>37</v>
      </c>
      <c r="B108" s="64" t="s">
        <v>201</v>
      </c>
      <c r="C108" s="64" t="s">
        <v>202</v>
      </c>
      <c r="D108" s="65" t="s">
        <v>203</v>
      </c>
      <c r="E108" s="71">
        <v>1000</v>
      </c>
      <c r="F108" s="38"/>
      <c r="G108" s="71">
        <v>500</v>
      </c>
      <c r="H108" s="38"/>
      <c r="I108" s="71">
        <v>10</v>
      </c>
      <c r="J108" s="38"/>
      <c r="K108" s="36">
        <v>0</v>
      </c>
      <c r="L108" s="79"/>
      <c r="M108" s="70">
        <f t="shared" si="1"/>
        <v>0</v>
      </c>
    </row>
    <row r="109" spans="1:13" x14ac:dyDescent="0.25">
      <c r="A109" s="28">
        <v>38</v>
      </c>
      <c r="B109" s="172" t="s">
        <v>204</v>
      </c>
      <c r="C109" s="172" t="s">
        <v>205</v>
      </c>
      <c r="D109" s="65" t="s">
        <v>206</v>
      </c>
      <c r="E109" s="71">
        <v>100</v>
      </c>
      <c r="F109" s="38"/>
      <c r="G109" s="71">
        <v>100</v>
      </c>
      <c r="H109" s="38"/>
      <c r="I109" s="71">
        <v>10</v>
      </c>
      <c r="J109" s="38"/>
      <c r="K109" s="36">
        <v>0</v>
      </c>
      <c r="L109" s="79"/>
      <c r="M109" s="70">
        <f t="shared" si="1"/>
        <v>0</v>
      </c>
    </row>
    <row r="110" spans="1:13" x14ac:dyDescent="0.25">
      <c r="A110" s="28">
        <v>39</v>
      </c>
      <c r="B110" s="172"/>
      <c r="C110" s="172"/>
      <c r="D110" s="65" t="s">
        <v>207</v>
      </c>
      <c r="E110" s="71">
        <v>10</v>
      </c>
      <c r="F110" s="38"/>
      <c r="G110" s="71">
        <v>100</v>
      </c>
      <c r="H110" s="38"/>
      <c r="I110" s="71">
        <v>10</v>
      </c>
      <c r="J110" s="38"/>
      <c r="K110" s="36">
        <v>0</v>
      </c>
      <c r="L110" s="79"/>
      <c r="M110" s="70">
        <f t="shared" si="1"/>
        <v>0</v>
      </c>
    </row>
    <row r="111" spans="1:13" x14ac:dyDescent="0.25">
      <c r="A111" s="28">
        <v>40</v>
      </c>
      <c r="B111" s="64" t="s">
        <v>208</v>
      </c>
      <c r="C111" s="64" t="s">
        <v>209</v>
      </c>
      <c r="D111" s="74" t="s">
        <v>12</v>
      </c>
      <c r="E111" s="71">
        <v>5</v>
      </c>
      <c r="F111" s="38"/>
      <c r="G111" s="71">
        <v>50</v>
      </c>
      <c r="H111" s="38"/>
      <c r="I111" s="71">
        <v>5</v>
      </c>
      <c r="J111" s="38"/>
      <c r="K111" s="36">
        <v>0</v>
      </c>
      <c r="L111" s="79"/>
      <c r="M111" s="70">
        <f t="shared" si="1"/>
        <v>0</v>
      </c>
    </row>
    <row r="112" spans="1:13" ht="13.9" x14ac:dyDescent="0.25">
      <c r="A112" s="28">
        <v>41</v>
      </c>
      <c r="B112" s="75" t="s">
        <v>210</v>
      </c>
      <c r="C112" s="75" t="s">
        <v>211</v>
      </c>
      <c r="D112" s="74" t="s">
        <v>12</v>
      </c>
      <c r="E112" s="76">
        <v>5</v>
      </c>
      <c r="F112" s="42"/>
      <c r="G112" s="76">
        <v>50</v>
      </c>
      <c r="H112" s="42"/>
      <c r="I112" s="76">
        <v>5</v>
      </c>
      <c r="J112" s="38"/>
      <c r="K112" s="36">
        <v>0</v>
      </c>
      <c r="L112" s="79"/>
      <c r="M112" s="70">
        <f t="shared" si="1"/>
        <v>0</v>
      </c>
    </row>
    <row r="113" spans="1:13" x14ac:dyDescent="0.25">
      <c r="A113" s="28">
        <v>42</v>
      </c>
      <c r="B113" s="64" t="s">
        <v>212</v>
      </c>
      <c r="C113" s="64" t="s">
        <v>213</v>
      </c>
      <c r="D113" s="74" t="s">
        <v>12</v>
      </c>
      <c r="E113" s="71">
        <v>10</v>
      </c>
      <c r="F113" s="42"/>
      <c r="G113" s="71">
        <v>50</v>
      </c>
      <c r="H113" s="42"/>
      <c r="I113" s="71">
        <v>5</v>
      </c>
      <c r="J113" s="38"/>
      <c r="K113" s="36">
        <v>0</v>
      </c>
      <c r="L113" s="28"/>
      <c r="M113" s="70">
        <f t="shared" si="1"/>
        <v>0</v>
      </c>
    </row>
    <row r="114" spans="1:13" x14ac:dyDescent="0.25">
      <c r="A114" s="28">
        <v>43</v>
      </c>
      <c r="B114" s="64" t="s">
        <v>214</v>
      </c>
      <c r="C114" s="64" t="s">
        <v>213</v>
      </c>
      <c r="D114" s="65" t="s">
        <v>34</v>
      </c>
      <c r="E114" s="71">
        <v>10</v>
      </c>
      <c r="F114" s="42"/>
      <c r="G114" s="71">
        <v>50</v>
      </c>
      <c r="H114" s="42"/>
      <c r="I114" s="71">
        <v>5</v>
      </c>
      <c r="J114" s="38"/>
      <c r="K114" s="36">
        <v>0</v>
      </c>
      <c r="L114" s="28"/>
      <c r="M114" s="70">
        <f t="shared" si="1"/>
        <v>0</v>
      </c>
    </row>
    <row r="115" spans="1:13" x14ac:dyDescent="0.25">
      <c r="A115" s="28">
        <v>44</v>
      </c>
      <c r="B115" s="64" t="s">
        <v>215</v>
      </c>
      <c r="C115" s="64" t="s">
        <v>216</v>
      </c>
      <c r="D115" s="65" t="s">
        <v>217</v>
      </c>
      <c r="E115" s="71">
        <v>1000</v>
      </c>
      <c r="F115" s="42"/>
      <c r="G115" s="71">
        <v>500</v>
      </c>
      <c r="H115" s="42"/>
      <c r="I115" s="71">
        <v>100</v>
      </c>
      <c r="J115" s="38"/>
      <c r="K115" s="36">
        <v>0</v>
      </c>
      <c r="L115" s="28"/>
      <c r="M115" s="70">
        <f t="shared" si="1"/>
        <v>0</v>
      </c>
    </row>
    <row r="116" spans="1:13" x14ac:dyDescent="0.25">
      <c r="A116" s="28">
        <v>45</v>
      </c>
      <c r="B116" s="158" t="s">
        <v>218</v>
      </c>
      <c r="C116" s="158" t="s">
        <v>219</v>
      </c>
      <c r="D116" s="65" t="s">
        <v>220</v>
      </c>
      <c r="E116" s="71">
        <v>400</v>
      </c>
      <c r="F116" s="42"/>
      <c r="G116" s="71">
        <v>400</v>
      </c>
      <c r="H116" s="42"/>
      <c r="I116" s="71">
        <v>100</v>
      </c>
      <c r="J116" s="38"/>
      <c r="K116" s="36">
        <v>0</v>
      </c>
      <c r="L116" s="28"/>
      <c r="M116" s="70">
        <f t="shared" si="1"/>
        <v>0</v>
      </c>
    </row>
    <row r="117" spans="1:13" x14ac:dyDescent="0.25">
      <c r="A117" s="28">
        <v>46</v>
      </c>
      <c r="B117" s="159"/>
      <c r="C117" s="159"/>
      <c r="D117" s="65" t="s">
        <v>221</v>
      </c>
      <c r="E117" s="71">
        <v>500</v>
      </c>
      <c r="F117" s="42"/>
      <c r="G117" s="71">
        <v>100</v>
      </c>
      <c r="H117" s="42"/>
      <c r="I117" s="71">
        <v>100</v>
      </c>
      <c r="J117" s="38"/>
      <c r="K117" s="36">
        <v>0</v>
      </c>
      <c r="L117" s="28"/>
      <c r="M117" s="70">
        <f t="shared" si="1"/>
        <v>0</v>
      </c>
    </row>
    <row r="118" spans="1:13" x14ac:dyDescent="0.25">
      <c r="A118" s="28">
        <v>47</v>
      </c>
      <c r="B118" s="160"/>
      <c r="C118" s="160"/>
      <c r="D118" s="65" t="s">
        <v>222</v>
      </c>
      <c r="E118" s="71">
        <v>1000</v>
      </c>
      <c r="F118" s="42"/>
      <c r="G118" s="71">
        <v>500</v>
      </c>
      <c r="H118" s="42"/>
      <c r="I118" s="71">
        <v>100</v>
      </c>
      <c r="J118" s="38"/>
      <c r="K118" s="36">
        <v>0</v>
      </c>
      <c r="L118" s="28"/>
      <c r="M118" s="70">
        <f t="shared" si="1"/>
        <v>0</v>
      </c>
    </row>
    <row r="119" spans="1:13" ht="13.9" x14ac:dyDescent="0.25">
      <c r="A119" s="28">
        <v>48</v>
      </c>
      <c r="B119" s="73"/>
      <c r="C119" s="73"/>
      <c r="D119" s="65" t="s">
        <v>223</v>
      </c>
      <c r="E119" s="71">
        <v>500</v>
      </c>
      <c r="F119" s="42"/>
      <c r="G119" s="71">
        <v>500</v>
      </c>
      <c r="H119" s="42"/>
      <c r="I119" s="71">
        <v>0</v>
      </c>
      <c r="J119" s="38"/>
      <c r="K119" s="36"/>
      <c r="L119" s="28"/>
      <c r="M119" s="70">
        <f t="shared" si="1"/>
        <v>0</v>
      </c>
    </row>
    <row r="120" spans="1:13" ht="13.9" x14ac:dyDescent="0.25">
      <c r="A120" s="28">
        <v>49</v>
      </c>
      <c r="B120" s="64" t="s">
        <v>224</v>
      </c>
      <c r="C120" s="64" t="s">
        <v>225</v>
      </c>
      <c r="D120" s="65" t="s">
        <v>226</v>
      </c>
      <c r="E120" s="71">
        <v>1000</v>
      </c>
      <c r="F120" s="42"/>
      <c r="G120" s="71">
        <v>500</v>
      </c>
      <c r="H120" s="42"/>
      <c r="I120" s="71">
        <v>20</v>
      </c>
      <c r="J120" s="38"/>
      <c r="K120" s="36">
        <v>0</v>
      </c>
      <c r="L120" s="28"/>
      <c r="M120" s="70">
        <f t="shared" si="1"/>
        <v>0</v>
      </c>
    </row>
    <row r="121" spans="1:13" x14ac:dyDescent="0.25">
      <c r="A121" s="28">
        <v>50</v>
      </c>
      <c r="B121" s="75" t="s">
        <v>227</v>
      </c>
      <c r="C121" s="75" t="s">
        <v>228</v>
      </c>
      <c r="D121" s="65" t="s">
        <v>229</v>
      </c>
      <c r="E121" s="71">
        <v>50</v>
      </c>
      <c r="F121" s="42"/>
      <c r="G121" s="71">
        <v>100</v>
      </c>
      <c r="H121" s="42"/>
      <c r="I121" s="76">
        <v>20</v>
      </c>
      <c r="J121" s="38"/>
      <c r="K121" s="36">
        <v>0</v>
      </c>
      <c r="L121" s="28"/>
      <c r="M121" s="70">
        <f t="shared" si="1"/>
        <v>0</v>
      </c>
    </row>
    <row r="122" spans="1:13" ht="15" customHeight="1" x14ac:dyDescent="0.25">
      <c r="A122" s="28">
        <v>51</v>
      </c>
      <c r="B122" s="75"/>
      <c r="C122" s="75"/>
      <c r="D122" s="65" t="s">
        <v>230</v>
      </c>
      <c r="E122" s="71">
        <v>50</v>
      </c>
      <c r="F122" s="42"/>
      <c r="G122" s="71">
        <v>20</v>
      </c>
      <c r="H122" s="42"/>
      <c r="I122" s="76">
        <v>0</v>
      </c>
      <c r="J122" s="42"/>
      <c r="K122" s="36"/>
      <c r="L122" s="28"/>
      <c r="M122" s="70">
        <f t="shared" si="1"/>
        <v>0</v>
      </c>
    </row>
    <row r="123" spans="1:13" ht="13.9" x14ac:dyDescent="0.25">
      <c r="A123" s="28">
        <v>52</v>
      </c>
      <c r="B123" s="75"/>
      <c r="C123" s="75"/>
      <c r="D123" s="65" t="s">
        <v>231</v>
      </c>
      <c r="E123" s="71">
        <v>50</v>
      </c>
      <c r="F123" s="42"/>
      <c r="G123" s="71">
        <v>20</v>
      </c>
      <c r="H123" s="42"/>
      <c r="I123" s="76">
        <v>0</v>
      </c>
      <c r="J123" s="42"/>
      <c r="K123" s="36"/>
      <c r="L123" s="28"/>
      <c r="M123" s="70">
        <f t="shared" si="1"/>
        <v>0</v>
      </c>
    </row>
    <row r="124" spans="1:13" ht="13.9" x14ac:dyDescent="0.25">
      <c r="A124" s="28">
        <v>53</v>
      </c>
      <c r="B124" s="64" t="s">
        <v>232</v>
      </c>
      <c r="C124" s="64" t="s">
        <v>233</v>
      </c>
      <c r="D124" s="65" t="s">
        <v>136</v>
      </c>
      <c r="E124" s="71">
        <v>100</v>
      </c>
      <c r="F124" s="38"/>
      <c r="G124" s="71">
        <v>100</v>
      </c>
      <c r="H124" s="38"/>
      <c r="I124" s="71">
        <v>20</v>
      </c>
      <c r="J124" s="38"/>
      <c r="K124" s="36">
        <v>0</v>
      </c>
      <c r="L124" s="28"/>
      <c r="M124" s="70">
        <f t="shared" si="1"/>
        <v>0</v>
      </c>
    </row>
    <row r="125" spans="1:13" ht="13.9" x14ac:dyDescent="0.25">
      <c r="A125" s="28">
        <v>54</v>
      </c>
      <c r="B125" s="64" t="s">
        <v>234</v>
      </c>
      <c r="C125" s="64" t="s">
        <v>235</v>
      </c>
      <c r="D125" s="65" t="s">
        <v>236</v>
      </c>
      <c r="E125" s="71">
        <v>20</v>
      </c>
      <c r="F125" s="38"/>
      <c r="G125" s="71">
        <v>100</v>
      </c>
      <c r="H125" s="38"/>
      <c r="I125" s="71">
        <v>20</v>
      </c>
      <c r="J125" s="38"/>
      <c r="K125" s="36">
        <v>0</v>
      </c>
      <c r="L125" s="28"/>
      <c r="M125" s="70">
        <f t="shared" si="1"/>
        <v>0</v>
      </c>
    </row>
    <row r="126" spans="1:13" x14ac:dyDescent="0.25">
      <c r="A126" s="28">
        <v>55</v>
      </c>
      <c r="B126" s="64" t="s">
        <v>237</v>
      </c>
      <c r="C126" s="64" t="s">
        <v>238</v>
      </c>
      <c r="D126" s="65" t="s">
        <v>12</v>
      </c>
      <c r="E126" s="71">
        <v>5</v>
      </c>
      <c r="F126" s="38"/>
      <c r="G126" s="71">
        <v>50</v>
      </c>
      <c r="H126" s="38"/>
      <c r="I126" s="71">
        <v>5</v>
      </c>
      <c r="J126" s="38"/>
      <c r="K126" s="36">
        <v>0</v>
      </c>
      <c r="L126" s="28"/>
      <c r="M126" s="70">
        <f t="shared" si="1"/>
        <v>0</v>
      </c>
    </row>
    <row r="127" spans="1:13" ht="22.5" customHeight="1" x14ac:dyDescent="0.25">
      <c r="A127" s="12"/>
      <c r="B127" s="161" t="s">
        <v>239</v>
      </c>
      <c r="C127" s="162"/>
      <c r="D127" s="162"/>
      <c r="E127" s="162"/>
      <c r="F127" s="162"/>
      <c r="G127" s="162"/>
      <c r="H127" s="162"/>
      <c r="I127" s="162"/>
      <c r="J127" s="162"/>
      <c r="K127" s="162"/>
      <c r="L127" s="163"/>
      <c r="M127" s="127">
        <f>SUM(M72:M126)</f>
        <v>0</v>
      </c>
    </row>
    <row r="128" spans="1:13" ht="13.9" x14ac:dyDescent="0.25">
      <c r="F128" s="7"/>
      <c r="G128" s="7"/>
      <c r="H128" s="7"/>
      <c r="I128" s="7"/>
      <c r="J128" s="7"/>
      <c r="K128" s="7"/>
      <c r="L128" s="7"/>
      <c r="M128" s="7"/>
    </row>
    <row r="132" spans="1:9" ht="15.75" x14ac:dyDescent="0.25">
      <c r="A132" s="29"/>
      <c r="B132" s="8"/>
      <c r="C132" s="9"/>
      <c r="D132" s="9"/>
      <c r="E132" s="14"/>
      <c r="F132" s="10"/>
      <c r="G132" s="10"/>
      <c r="H132" s="23"/>
      <c r="I132" s="22" t="s">
        <v>240</v>
      </c>
    </row>
    <row r="133" spans="1:9" ht="15.6" x14ac:dyDescent="0.25">
      <c r="A133" s="29"/>
      <c r="B133" s="8"/>
      <c r="C133" s="9"/>
      <c r="D133" s="9"/>
      <c r="E133" s="15"/>
      <c r="F133" s="8"/>
      <c r="G133" s="8"/>
      <c r="H133" s="11"/>
    </row>
    <row r="134" spans="1:9" ht="57" x14ac:dyDescent="0.25">
      <c r="A134" s="30" t="s">
        <v>2</v>
      </c>
      <c r="B134" s="164" t="s">
        <v>241</v>
      </c>
      <c r="C134" s="165"/>
      <c r="D134" s="166"/>
      <c r="E134" s="32" t="s">
        <v>242</v>
      </c>
      <c r="F134" s="21" t="s">
        <v>8</v>
      </c>
      <c r="G134" s="31" t="s">
        <v>243</v>
      </c>
      <c r="H134" s="167" t="s">
        <v>9</v>
      </c>
      <c r="I134" s="167"/>
    </row>
    <row r="135" spans="1:9" x14ac:dyDescent="0.25">
      <c r="A135" s="30">
        <v>1</v>
      </c>
      <c r="B135" s="168" t="s">
        <v>244</v>
      </c>
      <c r="C135" s="169"/>
      <c r="D135" s="169"/>
      <c r="E135" s="169"/>
      <c r="F135" s="170"/>
      <c r="G135" s="169"/>
      <c r="H135" s="169"/>
      <c r="I135" s="171"/>
    </row>
    <row r="136" spans="1:9" ht="33.75" customHeight="1" x14ac:dyDescent="0.25">
      <c r="A136" s="80" t="s">
        <v>245</v>
      </c>
      <c r="B136" s="151" t="s">
        <v>246</v>
      </c>
      <c r="C136" s="152"/>
      <c r="D136" s="153"/>
      <c r="E136" s="81" t="s">
        <v>247</v>
      </c>
      <c r="F136" s="80">
        <v>10</v>
      </c>
      <c r="G136" s="82"/>
      <c r="H136" s="140">
        <f>SUM(F136*G136)</f>
        <v>0</v>
      </c>
      <c r="I136" s="140"/>
    </row>
    <row r="137" spans="1:9" x14ac:dyDescent="0.25">
      <c r="A137" s="80" t="s">
        <v>248</v>
      </c>
      <c r="B137" s="151" t="s">
        <v>249</v>
      </c>
      <c r="C137" s="152"/>
      <c r="D137" s="153"/>
      <c r="E137" s="81" t="s">
        <v>247</v>
      </c>
      <c r="F137" s="80">
        <v>10</v>
      </c>
      <c r="G137" s="82"/>
      <c r="H137" s="140">
        <f t="shared" ref="H137:H192" si="2">SUM(F137*G137)</f>
        <v>0</v>
      </c>
      <c r="I137" s="140"/>
    </row>
    <row r="138" spans="1:9" x14ac:dyDescent="0.25">
      <c r="A138" s="80" t="s">
        <v>250</v>
      </c>
      <c r="B138" s="151" t="s">
        <v>251</v>
      </c>
      <c r="C138" s="152"/>
      <c r="D138" s="153"/>
      <c r="E138" s="81" t="s">
        <v>247</v>
      </c>
      <c r="F138" s="80">
        <v>10</v>
      </c>
      <c r="G138" s="82"/>
      <c r="H138" s="140">
        <f t="shared" si="2"/>
        <v>0</v>
      </c>
      <c r="I138" s="140"/>
    </row>
    <row r="139" spans="1:9" ht="28.5" customHeight="1" x14ac:dyDescent="0.25">
      <c r="A139" s="80" t="s">
        <v>252</v>
      </c>
      <c r="B139" s="151" t="s">
        <v>253</v>
      </c>
      <c r="C139" s="152"/>
      <c r="D139" s="153"/>
      <c r="E139" s="81" t="s">
        <v>247</v>
      </c>
      <c r="F139" s="80">
        <v>400</v>
      </c>
      <c r="G139" s="82"/>
      <c r="H139" s="140">
        <f t="shared" si="2"/>
        <v>0</v>
      </c>
      <c r="I139" s="140"/>
    </row>
    <row r="140" spans="1:9" x14ac:dyDescent="0.25">
      <c r="A140" s="80" t="s">
        <v>254</v>
      </c>
      <c r="B140" s="151" t="s">
        <v>255</v>
      </c>
      <c r="C140" s="152"/>
      <c r="D140" s="153"/>
      <c r="E140" s="81" t="s">
        <v>247</v>
      </c>
      <c r="F140" s="80">
        <v>100</v>
      </c>
      <c r="G140" s="82"/>
      <c r="H140" s="140">
        <f t="shared" si="2"/>
        <v>0</v>
      </c>
      <c r="I140" s="140"/>
    </row>
    <row r="141" spans="1:9" x14ac:dyDescent="0.25">
      <c r="A141" s="80" t="s">
        <v>256</v>
      </c>
      <c r="B141" s="151" t="s">
        <v>257</v>
      </c>
      <c r="C141" s="152"/>
      <c r="D141" s="153"/>
      <c r="E141" s="81" t="s">
        <v>247</v>
      </c>
      <c r="F141" s="80">
        <v>100</v>
      </c>
      <c r="G141" s="82"/>
      <c r="H141" s="140">
        <f t="shared" si="2"/>
        <v>0</v>
      </c>
      <c r="I141" s="140"/>
    </row>
    <row r="142" spans="1:9" ht="36.75" customHeight="1" x14ac:dyDescent="0.25">
      <c r="A142" s="80" t="s">
        <v>258</v>
      </c>
      <c r="B142" s="151" t="s">
        <v>259</v>
      </c>
      <c r="C142" s="152"/>
      <c r="D142" s="153"/>
      <c r="E142" s="81" t="s">
        <v>247</v>
      </c>
      <c r="F142" s="80">
        <v>500</v>
      </c>
      <c r="G142" s="82"/>
      <c r="H142" s="140">
        <f t="shared" si="2"/>
        <v>0</v>
      </c>
      <c r="I142" s="140"/>
    </row>
    <row r="143" spans="1:9" x14ac:dyDescent="0.25">
      <c r="A143" s="80" t="s">
        <v>260</v>
      </c>
      <c r="B143" s="151" t="s">
        <v>261</v>
      </c>
      <c r="C143" s="152"/>
      <c r="D143" s="153"/>
      <c r="E143" s="81" t="s">
        <v>247</v>
      </c>
      <c r="F143" s="80">
        <v>200</v>
      </c>
      <c r="G143" s="82"/>
      <c r="H143" s="140">
        <f t="shared" si="2"/>
        <v>0</v>
      </c>
      <c r="I143" s="140"/>
    </row>
    <row r="144" spans="1:9" x14ac:dyDescent="0.25">
      <c r="A144" s="80" t="s">
        <v>262</v>
      </c>
      <c r="B144" s="151" t="s">
        <v>263</v>
      </c>
      <c r="C144" s="152"/>
      <c r="D144" s="153"/>
      <c r="E144" s="81" t="s">
        <v>247</v>
      </c>
      <c r="F144" s="80">
        <v>200</v>
      </c>
      <c r="G144" s="82"/>
      <c r="H144" s="140">
        <f t="shared" si="2"/>
        <v>0</v>
      </c>
      <c r="I144" s="140"/>
    </row>
    <row r="145" spans="1:9" ht="36" customHeight="1" x14ac:dyDescent="0.25">
      <c r="A145" s="80" t="s">
        <v>264</v>
      </c>
      <c r="B145" s="151" t="s">
        <v>265</v>
      </c>
      <c r="C145" s="152"/>
      <c r="D145" s="153"/>
      <c r="E145" s="81" t="s">
        <v>247</v>
      </c>
      <c r="F145" s="80">
        <v>100</v>
      </c>
      <c r="G145" s="82"/>
      <c r="H145" s="140">
        <f t="shared" si="2"/>
        <v>0</v>
      </c>
      <c r="I145" s="140"/>
    </row>
    <row r="146" spans="1:9" ht="21" customHeight="1" x14ac:dyDescent="0.25">
      <c r="A146" s="80" t="s">
        <v>266</v>
      </c>
      <c r="B146" s="151" t="s">
        <v>267</v>
      </c>
      <c r="C146" s="152"/>
      <c r="D146" s="153"/>
      <c r="E146" s="81" t="s">
        <v>247</v>
      </c>
      <c r="F146" s="80">
        <v>200</v>
      </c>
      <c r="G146" s="82"/>
      <c r="H146" s="140">
        <f t="shared" si="2"/>
        <v>0</v>
      </c>
      <c r="I146" s="140"/>
    </row>
    <row r="147" spans="1:9" ht="25.5" customHeight="1" x14ac:dyDescent="0.25">
      <c r="A147" s="80" t="s">
        <v>268</v>
      </c>
      <c r="B147" s="151" t="s">
        <v>269</v>
      </c>
      <c r="C147" s="152"/>
      <c r="D147" s="153"/>
      <c r="E147" s="81" t="s">
        <v>247</v>
      </c>
      <c r="F147" s="80">
        <v>200</v>
      </c>
      <c r="G147" s="82"/>
      <c r="H147" s="140">
        <f t="shared" si="2"/>
        <v>0</v>
      </c>
      <c r="I147" s="140"/>
    </row>
    <row r="148" spans="1:9" ht="33" customHeight="1" x14ac:dyDescent="0.25">
      <c r="A148" s="80" t="s">
        <v>270</v>
      </c>
      <c r="B148" s="151" t="s">
        <v>271</v>
      </c>
      <c r="C148" s="152"/>
      <c r="D148" s="153"/>
      <c r="E148" s="81" t="s">
        <v>247</v>
      </c>
      <c r="F148" s="80">
        <v>50</v>
      </c>
      <c r="G148" s="83"/>
      <c r="H148" s="140">
        <f t="shared" si="2"/>
        <v>0</v>
      </c>
      <c r="I148" s="140"/>
    </row>
    <row r="149" spans="1:9" ht="27.75" customHeight="1" x14ac:dyDescent="0.25">
      <c r="A149" s="80" t="s">
        <v>272</v>
      </c>
      <c r="B149" s="151" t="s">
        <v>273</v>
      </c>
      <c r="C149" s="152"/>
      <c r="D149" s="153"/>
      <c r="E149" s="81" t="s">
        <v>247</v>
      </c>
      <c r="F149" s="80">
        <v>200</v>
      </c>
      <c r="G149" s="82"/>
      <c r="H149" s="140">
        <f t="shared" si="2"/>
        <v>0</v>
      </c>
      <c r="I149" s="140"/>
    </row>
    <row r="150" spans="1:9" ht="27.75" customHeight="1" x14ac:dyDescent="0.25">
      <c r="A150" s="80" t="s">
        <v>274</v>
      </c>
      <c r="B150" s="151" t="s">
        <v>275</v>
      </c>
      <c r="C150" s="152"/>
      <c r="D150" s="153"/>
      <c r="E150" s="81" t="s">
        <v>247</v>
      </c>
      <c r="F150" s="80">
        <v>5000</v>
      </c>
      <c r="G150" s="82"/>
      <c r="H150" s="140">
        <f t="shared" si="2"/>
        <v>0</v>
      </c>
      <c r="I150" s="140"/>
    </row>
    <row r="151" spans="1:9" x14ac:dyDescent="0.25">
      <c r="A151" s="80" t="s">
        <v>276</v>
      </c>
      <c r="B151" s="151" t="s">
        <v>277</v>
      </c>
      <c r="C151" s="152"/>
      <c r="D151" s="153"/>
      <c r="E151" s="81" t="s">
        <v>247</v>
      </c>
      <c r="F151" s="80">
        <v>10000</v>
      </c>
      <c r="G151" s="82"/>
      <c r="H151" s="140">
        <f t="shared" si="2"/>
        <v>0</v>
      </c>
      <c r="I151" s="140"/>
    </row>
    <row r="152" spans="1:9" ht="30.75" customHeight="1" x14ac:dyDescent="0.25">
      <c r="A152" s="80" t="s">
        <v>278</v>
      </c>
      <c r="B152" s="151" t="s">
        <v>279</v>
      </c>
      <c r="C152" s="152"/>
      <c r="D152" s="153"/>
      <c r="E152" s="81" t="s">
        <v>247</v>
      </c>
      <c r="F152" s="80">
        <v>100</v>
      </c>
      <c r="G152" s="83"/>
      <c r="H152" s="140">
        <f t="shared" si="2"/>
        <v>0</v>
      </c>
      <c r="I152" s="140"/>
    </row>
    <row r="153" spans="1:9" ht="36" customHeight="1" x14ac:dyDescent="0.25">
      <c r="A153" s="80" t="s">
        <v>280</v>
      </c>
      <c r="B153" s="151" t="s">
        <v>281</v>
      </c>
      <c r="C153" s="152"/>
      <c r="D153" s="153"/>
      <c r="E153" s="81" t="s">
        <v>247</v>
      </c>
      <c r="F153" s="80">
        <v>50</v>
      </c>
      <c r="G153" s="82"/>
      <c r="H153" s="140">
        <f t="shared" si="2"/>
        <v>0</v>
      </c>
      <c r="I153" s="140"/>
    </row>
    <row r="154" spans="1:9" x14ac:dyDescent="0.25">
      <c r="A154" s="80" t="s">
        <v>282</v>
      </c>
      <c r="B154" s="151" t="s">
        <v>283</v>
      </c>
      <c r="C154" s="152"/>
      <c r="D154" s="153"/>
      <c r="E154" s="81" t="s">
        <v>247</v>
      </c>
      <c r="F154" s="80">
        <v>2000</v>
      </c>
      <c r="G154" s="82"/>
      <c r="H154" s="140">
        <f t="shared" si="2"/>
        <v>0</v>
      </c>
      <c r="I154" s="140"/>
    </row>
    <row r="155" spans="1:9" ht="13.9" x14ac:dyDescent="0.25">
      <c r="A155" s="80" t="s">
        <v>284</v>
      </c>
      <c r="B155" s="151" t="s">
        <v>285</v>
      </c>
      <c r="C155" s="152"/>
      <c r="D155" s="153"/>
      <c r="E155" s="81" t="s">
        <v>247</v>
      </c>
      <c r="F155" s="80">
        <v>50</v>
      </c>
      <c r="G155" s="82"/>
      <c r="H155" s="140">
        <f t="shared" si="2"/>
        <v>0</v>
      </c>
      <c r="I155" s="140"/>
    </row>
    <row r="156" spans="1:9" x14ac:dyDescent="0.25">
      <c r="A156" s="80" t="s">
        <v>286</v>
      </c>
      <c r="B156" s="155" t="s">
        <v>287</v>
      </c>
      <c r="C156" s="156"/>
      <c r="D156" s="157"/>
      <c r="E156" s="81" t="s">
        <v>247</v>
      </c>
      <c r="F156" s="80">
        <v>50</v>
      </c>
      <c r="G156" s="82"/>
      <c r="H156" s="140">
        <f t="shared" si="2"/>
        <v>0</v>
      </c>
      <c r="I156" s="140"/>
    </row>
    <row r="157" spans="1:9" x14ac:dyDescent="0.25">
      <c r="A157" s="80" t="s">
        <v>288</v>
      </c>
      <c r="B157" s="151" t="s">
        <v>289</v>
      </c>
      <c r="C157" s="152"/>
      <c r="D157" s="153"/>
      <c r="E157" s="81" t="s">
        <v>247</v>
      </c>
      <c r="F157" s="80">
        <v>500</v>
      </c>
      <c r="G157" s="82"/>
      <c r="H157" s="140">
        <f t="shared" si="2"/>
        <v>0</v>
      </c>
      <c r="I157" s="140"/>
    </row>
    <row r="158" spans="1:9" x14ac:dyDescent="0.25">
      <c r="A158" s="80" t="s">
        <v>290</v>
      </c>
      <c r="B158" s="151" t="s">
        <v>291</v>
      </c>
      <c r="C158" s="152"/>
      <c r="D158" s="153"/>
      <c r="E158" s="81" t="s">
        <v>247</v>
      </c>
      <c r="F158" s="80">
        <v>300</v>
      </c>
      <c r="G158" s="82"/>
      <c r="H158" s="140">
        <f t="shared" si="2"/>
        <v>0</v>
      </c>
      <c r="I158" s="140"/>
    </row>
    <row r="159" spans="1:9" x14ac:dyDescent="0.25">
      <c r="A159" s="80" t="s">
        <v>292</v>
      </c>
      <c r="B159" s="151" t="s">
        <v>293</v>
      </c>
      <c r="C159" s="152"/>
      <c r="D159" s="153"/>
      <c r="E159" s="81" t="s">
        <v>247</v>
      </c>
      <c r="F159" s="80">
        <v>100</v>
      </c>
      <c r="G159" s="82"/>
      <c r="H159" s="140">
        <f t="shared" si="2"/>
        <v>0</v>
      </c>
      <c r="I159" s="140"/>
    </row>
    <row r="160" spans="1:9" x14ac:dyDescent="0.25">
      <c r="A160" s="30">
        <v>2</v>
      </c>
      <c r="B160" s="154" t="s">
        <v>294</v>
      </c>
      <c r="C160" s="154"/>
      <c r="D160" s="154"/>
      <c r="E160" s="154"/>
      <c r="F160" s="84"/>
      <c r="G160" s="82"/>
      <c r="H160" s="140">
        <f t="shared" si="2"/>
        <v>0</v>
      </c>
      <c r="I160" s="140"/>
    </row>
    <row r="161" spans="1:9" x14ac:dyDescent="0.25">
      <c r="A161" s="80" t="s">
        <v>295</v>
      </c>
      <c r="B161" s="151" t="s">
        <v>296</v>
      </c>
      <c r="C161" s="152"/>
      <c r="D161" s="153"/>
      <c r="E161" s="81" t="s">
        <v>297</v>
      </c>
      <c r="F161" s="80">
        <v>300</v>
      </c>
      <c r="G161" s="82"/>
      <c r="H161" s="140">
        <f t="shared" si="2"/>
        <v>0</v>
      </c>
      <c r="I161" s="140"/>
    </row>
    <row r="162" spans="1:9" ht="32.25" customHeight="1" x14ac:dyDescent="0.25">
      <c r="A162" s="80" t="s">
        <v>298</v>
      </c>
      <c r="B162" s="151" t="s">
        <v>299</v>
      </c>
      <c r="C162" s="152"/>
      <c r="D162" s="153"/>
      <c r="E162" s="81" t="s">
        <v>297</v>
      </c>
      <c r="F162" s="80">
        <v>1000</v>
      </c>
      <c r="G162" s="82"/>
      <c r="H162" s="140">
        <f t="shared" si="2"/>
        <v>0</v>
      </c>
      <c r="I162" s="140"/>
    </row>
    <row r="163" spans="1:9" x14ac:dyDescent="0.25">
      <c r="A163" s="80" t="s">
        <v>300</v>
      </c>
      <c r="B163" s="151" t="s">
        <v>301</v>
      </c>
      <c r="C163" s="152"/>
      <c r="D163" s="153"/>
      <c r="E163" s="81" t="s">
        <v>302</v>
      </c>
      <c r="F163" s="80">
        <v>500</v>
      </c>
      <c r="G163" s="82"/>
      <c r="H163" s="140">
        <f t="shared" si="2"/>
        <v>0</v>
      </c>
      <c r="I163" s="140"/>
    </row>
    <row r="164" spans="1:9" x14ac:dyDescent="0.25">
      <c r="A164" s="80" t="s">
        <v>303</v>
      </c>
      <c r="B164" s="151" t="s">
        <v>304</v>
      </c>
      <c r="C164" s="152"/>
      <c r="D164" s="153"/>
      <c r="E164" s="81" t="s">
        <v>302</v>
      </c>
      <c r="F164" s="80">
        <v>200</v>
      </c>
      <c r="G164" s="82"/>
      <c r="H164" s="140">
        <f t="shared" si="2"/>
        <v>0</v>
      </c>
      <c r="I164" s="140"/>
    </row>
    <row r="165" spans="1:9" x14ac:dyDescent="0.25">
      <c r="A165" s="80" t="s">
        <v>305</v>
      </c>
      <c r="B165" s="151" t="s">
        <v>306</v>
      </c>
      <c r="C165" s="152"/>
      <c r="D165" s="153"/>
      <c r="E165" s="81" t="s">
        <v>297</v>
      </c>
      <c r="F165" s="80">
        <v>1000</v>
      </c>
      <c r="G165" s="82"/>
      <c r="H165" s="140">
        <f t="shared" si="2"/>
        <v>0</v>
      </c>
      <c r="I165" s="140"/>
    </row>
    <row r="166" spans="1:9" x14ac:dyDescent="0.25">
      <c r="A166" s="80" t="s">
        <v>307</v>
      </c>
      <c r="B166" s="151" t="s">
        <v>308</v>
      </c>
      <c r="C166" s="152"/>
      <c r="D166" s="153"/>
      <c r="E166" s="81" t="s">
        <v>297</v>
      </c>
      <c r="F166" s="80">
        <v>300</v>
      </c>
      <c r="G166" s="82"/>
      <c r="H166" s="140">
        <f t="shared" si="2"/>
        <v>0</v>
      </c>
      <c r="I166" s="140"/>
    </row>
    <row r="167" spans="1:9" x14ac:dyDescent="0.25">
      <c r="A167" s="80" t="s">
        <v>309</v>
      </c>
      <c r="B167" s="151" t="s">
        <v>310</v>
      </c>
      <c r="C167" s="152"/>
      <c r="D167" s="153"/>
      <c r="E167" s="81" t="s">
        <v>247</v>
      </c>
      <c r="F167" s="80">
        <v>200</v>
      </c>
      <c r="G167" s="82"/>
      <c r="H167" s="140">
        <f t="shared" si="2"/>
        <v>0</v>
      </c>
      <c r="I167" s="140"/>
    </row>
    <row r="168" spans="1:9" x14ac:dyDescent="0.25">
      <c r="A168" s="80" t="s">
        <v>311</v>
      </c>
      <c r="B168" s="151" t="s">
        <v>312</v>
      </c>
      <c r="C168" s="152"/>
      <c r="D168" s="153"/>
      <c r="E168" s="81" t="s">
        <v>247</v>
      </c>
      <c r="F168" s="80">
        <v>500</v>
      </c>
      <c r="G168" s="82"/>
      <c r="H168" s="140">
        <f t="shared" si="2"/>
        <v>0</v>
      </c>
      <c r="I168" s="140"/>
    </row>
    <row r="169" spans="1:9" x14ac:dyDescent="0.25">
      <c r="A169" s="80" t="s">
        <v>313</v>
      </c>
      <c r="B169" s="151" t="s">
        <v>314</v>
      </c>
      <c r="C169" s="152"/>
      <c r="D169" s="153"/>
      <c r="E169" s="81" t="s">
        <v>247</v>
      </c>
      <c r="F169" s="80">
        <v>500</v>
      </c>
      <c r="G169" s="82"/>
      <c r="H169" s="140">
        <f t="shared" si="2"/>
        <v>0</v>
      </c>
      <c r="I169" s="140"/>
    </row>
    <row r="170" spans="1:9" x14ac:dyDescent="0.25">
      <c r="A170" s="80" t="s">
        <v>315</v>
      </c>
      <c r="B170" s="151" t="s">
        <v>316</v>
      </c>
      <c r="C170" s="152"/>
      <c r="D170" s="153"/>
      <c r="E170" s="81" t="s">
        <v>247</v>
      </c>
      <c r="F170" s="80">
        <v>500</v>
      </c>
      <c r="G170" s="82"/>
      <c r="H170" s="140">
        <f t="shared" si="2"/>
        <v>0</v>
      </c>
      <c r="I170" s="140"/>
    </row>
    <row r="171" spans="1:9" x14ac:dyDescent="0.25">
      <c r="A171" s="80" t="s">
        <v>317</v>
      </c>
      <c r="B171" s="151" t="s">
        <v>318</v>
      </c>
      <c r="C171" s="152"/>
      <c r="D171" s="153"/>
      <c r="E171" s="81" t="s">
        <v>247</v>
      </c>
      <c r="F171" s="80">
        <v>300</v>
      </c>
      <c r="G171" s="82"/>
      <c r="H171" s="140">
        <f t="shared" si="2"/>
        <v>0</v>
      </c>
      <c r="I171" s="140"/>
    </row>
    <row r="172" spans="1:9" x14ac:dyDescent="0.25">
      <c r="A172" s="80" t="s">
        <v>319</v>
      </c>
      <c r="B172" s="151" t="s">
        <v>320</v>
      </c>
      <c r="C172" s="152"/>
      <c r="D172" s="153"/>
      <c r="E172" s="81" t="s">
        <v>247</v>
      </c>
      <c r="F172" s="80">
        <v>300</v>
      </c>
      <c r="G172" s="82"/>
      <c r="H172" s="140">
        <f t="shared" si="2"/>
        <v>0</v>
      </c>
      <c r="I172" s="140"/>
    </row>
    <row r="173" spans="1:9" ht="30" customHeight="1" x14ac:dyDescent="0.25">
      <c r="A173" s="80" t="s">
        <v>321</v>
      </c>
      <c r="B173" s="151" t="s">
        <v>322</v>
      </c>
      <c r="C173" s="152"/>
      <c r="D173" s="153"/>
      <c r="E173" s="81" t="s">
        <v>247</v>
      </c>
      <c r="F173" s="80">
        <v>300</v>
      </c>
      <c r="G173" s="82"/>
      <c r="H173" s="140">
        <f t="shared" si="2"/>
        <v>0</v>
      </c>
      <c r="I173" s="140"/>
    </row>
    <row r="174" spans="1:9" ht="31.5" customHeight="1" x14ac:dyDescent="0.25">
      <c r="A174" s="80" t="s">
        <v>323</v>
      </c>
      <c r="B174" s="151" t="s">
        <v>324</v>
      </c>
      <c r="C174" s="152"/>
      <c r="D174" s="153"/>
      <c r="E174" s="81" t="s">
        <v>247</v>
      </c>
      <c r="F174" s="80">
        <v>500</v>
      </c>
      <c r="G174" s="82"/>
      <c r="H174" s="140">
        <f t="shared" si="2"/>
        <v>0</v>
      </c>
      <c r="I174" s="140"/>
    </row>
    <row r="175" spans="1:9" x14ac:dyDescent="0.25">
      <c r="A175" s="80" t="s">
        <v>325</v>
      </c>
      <c r="B175" s="151" t="s">
        <v>326</v>
      </c>
      <c r="C175" s="152"/>
      <c r="D175" s="153"/>
      <c r="E175" s="81" t="s">
        <v>327</v>
      </c>
      <c r="F175" s="80">
        <v>1000</v>
      </c>
      <c r="G175" s="83"/>
      <c r="H175" s="140">
        <f t="shared" si="2"/>
        <v>0</v>
      </c>
      <c r="I175" s="140"/>
    </row>
    <row r="176" spans="1:9" x14ac:dyDescent="0.25">
      <c r="A176" s="80" t="s">
        <v>328</v>
      </c>
      <c r="B176" s="151" t="s">
        <v>329</v>
      </c>
      <c r="C176" s="152"/>
      <c r="D176" s="153"/>
      <c r="E176" s="81" t="s">
        <v>327</v>
      </c>
      <c r="F176" s="80">
        <v>200</v>
      </c>
      <c r="G176" s="83"/>
      <c r="H176" s="140">
        <f t="shared" si="2"/>
        <v>0</v>
      </c>
      <c r="I176" s="140"/>
    </row>
    <row r="177" spans="1:9" x14ac:dyDescent="0.25">
      <c r="A177" s="80" t="s">
        <v>330</v>
      </c>
      <c r="B177" s="151" t="s">
        <v>331</v>
      </c>
      <c r="C177" s="152"/>
      <c r="D177" s="153"/>
      <c r="E177" s="81" t="s">
        <v>247</v>
      </c>
      <c r="F177" s="80">
        <v>50</v>
      </c>
      <c r="G177" s="83"/>
      <c r="H177" s="140">
        <f t="shared" si="2"/>
        <v>0</v>
      </c>
      <c r="I177" s="140"/>
    </row>
    <row r="178" spans="1:9" x14ac:dyDescent="0.25">
      <c r="A178" s="80" t="s">
        <v>332</v>
      </c>
      <c r="B178" s="151" t="s">
        <v>333</v>
      </c>
      <c r="C178" s="152"/>
      <c r="D178" s="153"/>
      <c r="E178" s="81" t="s">
        <v>247</v>
      </c>
      <c r="F178" s="80">
        <v>100</v>
      </c>
      <c r="G178" s="82"/>
      <c r="H178" s="140">
        <f t="shared" si="2"/>
        <v>0</v>
      </c>
      <c r="I178" s="140"/>
    </row>
    <row r="179" spans="1:9" x14ac:dyDescent="0.25">
      <c r="A179" s="80" t="s">
        <v>334</v>
      </c>
      <c r="B179" s="151" t="s">
        <v>335</v>
      </c>
      <c r="C179" s="152"/>
      <c r="D179" s="153"/>
      <c r="E179" s="81" t="s">
        <v>247</v>
      </c>
      <c r="F179" s="80">
        <v>500</v>
      </c>
      <c r="G179" s="82"/>
      <c r="H179" s="140">
        <f t="shared" si="2"/>
        <v>0</v>
      </c>
      <c r="I179" s="140"/>
    </row>
    <row r="180" spans="1:9" x14ac:dyDescent="0.25">
      <c r="A180" s="80" t="s">
        <v>336</v>
      </c>
      <c r="B180" s="151" t="s">
        <v>337</v>
      </c>
      <c r="C180" s="152"/>
      <c r="D180" s="153"/>
      <c r="E180" s="81" t="s">
        <v>247</v>
      </c>
      <c r="F180" s="80">
        <v>500</v>
      </c>
      <c r="G180" s="82"/>
      <c r="H180" s="140">
        <f t="shared" si="2"/>
        <v>0</v>
      </c>
      <c r="I180" s="140"/>
    </row>
    <row r="181" spans="1:9" x14ac:dyDescent="0.25">
      <c r="A181" s="80" t="s">
        <v>338</v>
      </c>
      <c r="B181" s="151" t="s">
        <v>339</v>
      </c>
      <c r="C181" s="152"/>
      <c r="D181" s="153"/>
      <c r="E181" s="81" t="s">
        <v>247</v>
      </c>
      <c r="F181" s="80">
        <v>10</v>
      </c>
      <c r="G181" s="82"/>
      <c r="H181" s="140">
        <f t="shared" si="2"/>
        <v>0</v>
      </c>
      <c r="I181" s="140"/>
    </row>
    <row r="182" spans="1:9" x14ac:dyDescent="0.25">
      <c r="A182" s="80" t="s">
        <v>340</v>
      </c>
      <c r="B182" s="151" t="s">
        <v>341</v>
      </c>
      <c r="C182" s="152"/>
      <c r="D182" s="153"/>
      <c r="E182" s="81" t="s">
        <v>247</v>
      </c>
      <c r="F182" s="80">
        <v>500</v>
      </c>
      <c r="G182" s="82"/>
      <c r="H182" s="140">
        <f t="shared" si="2"/>
        <v>0</v>
      </c>
      <c r="I182" s="140"/>
    </row>
    <row r="183" spans="1:9" x14ac:dyDescent="0.25">
      <c r="A183" s="80" t="s">
        <v>342</v>
      </c>
      <c r="B183" s="151" t="s">
        <v>343</v>
      </c>
      <c r="C183" s="152"/>
      <c r="D183" s="153"/>
      <c r="E183" s="81" t="s">
        <v>297</v>
      </c>
      <c r="F183" s="80">
        <v>1000</v>
      </c>
      <c r="G183" s="82"/>
      <c r="H183" s="140">
        <f t="shared" si="2"/>
        <v>0</v>
      </c>
      <c r="I183" s="140"/>
    </row>
    <row r="184" spans="1:9" x14ac:dyDescent="0.25">
      <c r="A184" s="80" t="s">
        <v>344</v>
      </c>
      <c r="B184" s="151" t="s">
        <v>345</v>
      </c>
      <c r="C184" s="152"/>
      <c r="D184" s="153"/>
      <c r="E184" s="81" t="s">
        <v>247</v>
      </c>
      <c r="F184" s="80">
        <v>500</v>
      </c>
      <c r="G184" s="83"/>
      <c r="H184" s="140">
        <f t="shared" si="2"/>
        <v>0</v>
      </c>
      <c r="I184" s="140"/>
    </row>
    <row r="185" spans="1:9" x14ac:dyDescent="0.25">
      <c r="A185" s="80" t="s">
        <v>346</v>
      </c>
      <c r="B185" s="151" t="s">
        <v>347</v>
      </c>
      <c r="C185" s="152"/>
      <c r="D185" s="153"/>
      <c r="E185" s="81" t="s">
        <v>247</v>
      </c>
      <c r="F185" s="80">
        <v>500</v>
      </c>
      <c r="G185" s="83"/>
      <c r="H185" s="140">
        <f t="shared" si="2"/>
        <v>0</v>
      </c>
      <c r="I185" s="140"/>
    </row>
    <row r="186" spans="1:9" x14ac:dyDescent="0.25">
      <c r="A186" s="80" t="s">
        <v>348</v>
      </c>
      <c r="B186" s="151" t="s">
        <v>349</v>
      </c>
      <c r="C186" s="152"/>
      <c r="D186" s="153"/>
      <c r="E186" s="81" t="s">
        <v>247</v>
      </c>
      <c r="F186" s="80">
        <v>200</v>
      </c>
      <c r="G186" s="83"/>
      <c r="H186" s="140">
        <f t="shared" si="2"/>
        <v>0</v>
      </c>
      <c r="I186" s="140"/>
    </row>
    <row r="187" spans="1:9" x14ac:dyDescent="0.25">
      <c r="A187" s="80" t="s">
        <v>350</v>
      </c>
      <c r="B187" s="138" t="s">
        <v>351</v>
      </c>
      <c r="C187" s="138"/>
      <c r="D187" s="138"/>
      <c r="E187" s="81" t="s">
        <v>352</v>
      </c>
      <c r="F187" s="80">
        <v>500</v>
      </c>
      <c r="G187" s="85"/>
      <c r="H187" s="140">
        <f t="shared" si="2"/>
        <v>0</v>
      </c>
      <c r="I187" s="140"/>
    </row>
    <row r="188" spans="1:9" x14ac:dyDescent="0.25">
      <c r="A188" s="80" t="s">
        <v>353</v>
      </c>
      <c r="B188" s="138" t="s">
        <v>354</v>
      </c>
      <c r="C188" s="138"/>
      <c r="D188" s="138"/>
      <c r="E188" s="81" t="s">
        <v>297</v>
      </c>
      <c r="F188" s="80">
        <v>500</v>
      </c>
      <c r="G188" s="85"/>
      <c r="H188" s="140">
        <f t="shared" si="2"/>
        <v>0</v>
      </c>
      <c r="I188" s="140"/>
    </row>
    <row r="189" spans="1:9" x14ac:dyDescent="0.25">
      <c r="A189" s="80" t="s">
        <v>355</v>
      </c>
      <c r="B189" s="138" t="s">
        <v>356</v>
      </c>
      <c r="C189" s="138"/>
      <c r="D189" s="138"/>
      <c r="E189" s="81" t="s">
        <v>302</v>
      </c>
      <c r="F189" s="80">
        <v>500</v>
      </c>
      <c r="G189" s="85"/>
      <c r="H189" s="140">
        <f t="shared" si="2"/>
        <v>0</v>
      </c>
      <c r="I189" s="140"/>
    </row>
    <row r="190" spans="1:9" x14ac:dyDescent="0.25">
      <c r="A190" s="80" t="s">
        <v>357</v>
      </c>
      <c r="B190" s="138" t="s">
        <v>358</v>
      </c>
      <c r="C190" s="138"/>
      <c r="D190" s="138"/>
      <c r="E190" s="81" t="s">
        <v>297</v>
      </c>
      <c r="F190" s="80">
        <v>1000</v>
      </c>
      <c r="G190" s="86"/>
      <c r="H190" s="140">
        <f t="shared" si="2"/>
        <v>0</v>
      </c>
      <c r="I190" s="140"/>
    </row>
    <row r="191" spans="1:9" ht="21" customHeight="1" x14ac:dyDescent="0.25">
      <c r="A191" s="80" t="s">
        <v>359</v>
      </c>
      <c r="B191" s="138" t="s">
        <v>360</v>
      </c>
      <c r="C191" s="138"/>
      <c r="D191" s="138"/>
      <c r="E191" s="87" t="s">
        <v>352</v>
      </c>
      <c r="F191" s="88">
        <v>10</v>
      </c>
      <c r="G191" s="89"/>
      <c r="H191" s="150">
        <f t="shared" si="2"/>
        <v>0</v>
      </c>
      <c r="I191" s="139"/>
    </row>
    <row r="192" spans="1:9" ht="18.75" customHeight="1" x14ac:dyDescent="0.25">
      <c r="A192" s="80" t="s">
        <v>361</v>
      </c>
      <c r="B192" s="138" t="s">
        <v>362</v>
      </c>
      <c r="C192" s="138"/>
      <c r="D192" s="138"/>
      <c r="E192" s="90" t="s">
        <v>363</v>
      </c>
      <c r="F192" s="91">
        <v>20</v>
      </c>
      <c r="G192" s="89"/>
      <c r="H192" s="139">
        <f t="shared" si="2"/>
        <v>0</v>
      </c>
      <c r="I192" s="140"/>
    </row>
    <row r="193" spans="1:9" x14ac:dyDescent="0.25">
      <c r="A193" s="30"/>
      <c r="B193" s="141" t="s">
        <v>364</v>
      </c>
      <c r="C193" s="142"/>
      <c r="D193" s="142"/>
      <c r="E193" s="143"/>
      <c r="F193" s="143"/>
      <c r="G193" s="144"/>
      <c r="H193" s="145">
        <f>SUM(H136:I192)</f>
        <v>0</v>
      </c>
      <c r="I193" s="146"/>
    </row>
    <row r="195" spans="1:9" x14ac:dyDescent="0.25">
      <c r="B195" s="147" t="s">
        <v>378</v>
      </c>
      <c r="C195" s="148"/>
      <c r="D195" s="148"/>
      <c r="E195" s="148"/>
      <c r="F195" s="148"/>
      <c r="G195" s="149"/>
      <c r="H195" s="134">
        <f>SUM(Q65+M127+H193)</f>
        <v>0</v>
      </c>
      <c r="I195" s="134"/>
    </row>
    <row r="196" spans="1:9" ht="13.9" x14ac:dyDescent="0.25">
      <c r="B196" s="131" t="s">
        <v>365</v>
      </c>
      <c r="C196" s="132"/>
      <c r="D196" s="132"/>
      <c r="E196" s="132"/>
      <c r="F196" s="132"/>
      <c r="G196" s="133"/>
      <c r="H196" s="134">
        <f>SUM(H195*0.21)</f>
        <v>0</v>
      </c>
      <c r="I196" s="134"/>
    </row>
    <row r="197" spans="1:9" x14ac:dyDescent="0.25">
      <c r="B197" s="135" t="s">
        <v>379</v>
      </c>
      <c r="C197" s="136"/>
      <c r="D197" s="136"/>
      <c r="E197" s="136"/>
      <c r="F197" s="136"/>
      <c r="G197" s="137"/>
      <c r="H197" s="134">
        <f>H196+H195</f>
        <v>0</v>
      </c>
      <c r="I197" s="134"/>
    </row>
    <row r="199" spans="1:9" ht="13.9" x14ac:dyDescent="0.25">
      <c r="B199" s="7" t="s">
        <v>366</v>
      </c>
      <c r="E199" s="4"/>
      <c r="F199" s="7"/>
    </row>
    <row r="200" spans="1:9" ht="15.75" x14ac:dyDescent="0.25">
      <c r="B200" s="112" t="s">
        <v>367</v>
      </c>
      <c r="E200" s="4"/>
      <c r="F200" s="7"/>
    </row>
  </sheetData>
  <mergeCells count="165">
    <mergeCell ref="B25:B26"/>
    <mergeCell ref="C25:C26"/>
    <mergeCell ref="B45:B46"/>
    <mergeCell ref="C45:C46"/>
    <mergeCell ref="B50:B51"/>
    <mergeCell ref="C50:C51"/>
    <mergeCell ref="A3:P3"/>
    <mergeCell ref="A4:A5"/>
    <mergeCell ref="B4:C4"/>
    <mergeCell ref="D4:D5"/>
    <mergeCell ref="F4:P4"/>
    <mergeCell ref="B7:B9"/>
    <mergeCell ref="C7:C9"/>
    <mergeCell ref="A65:P65"/>
    <mergeCell ref="A69:L69"/>
    <mergeCell ref="A70:A71"/>
    <mergeCell ref="B70:C70"/>
    <mergeCell ref="D70:D71"/>
    <mergeCell ref="F70:L70"/>
    <mergeCell ref="B52:B53"/>
    <mergeCell ref="C52:C53"/>
    <mergeCell ref="B55:B56"/>
    <mergeCell ref="C55:C56"/>
    <mergeCell ref="B59:B61"/>
    <mergeCell ref="C59:C61"/>
    <mergeCell ref="B97:B98"/>
    <mergeCell ref="C97:C98"/>
    <mergeCell ref="B104:B105"/>
    <mergeCell ref="C104:C105"/>
    <mergeCell ref="B109:B110"/>
    <mergeCell ref="C109:C110"/>
    <mergeCell ref="B76:B77"/>
    <mergeCell ref="C76:C77"/>
    <mergeCell ref="B80:B81"/>
    <mergeCell ref="C80:C81"/>
    <mergeCell ref="B92:B94"/>
    <mergeCell ref="C92:C94"/>
    <mergeCell ref="B136:D136"/>
    <mergeCell ref="H136:I136"/>
    <mergeCell ref="B137:D137"/>
    <mergeCell ref="H137:I137"/>
    <mergeCell ref="B138:D138"/>
    <mergeCell ref="H138:I138"/>
    <mergeCell ref="B116:B118"/>
    <mergeCell ref="C116:C118"/>
    <mergeCell ref="B127:L127"/>
    <mergeCell ref="B134:D134"/>
    <mergeCell ref="H134:I134"/>
    <mergeCell ref="B135:I135"/>
    <mergeCell ref="B142:D142"/>
    <mergeCell ref="H142:I142"/>
    <mergeCell ref="B143:D143"/>
    <mergeCell ref="H143:I143"/>
    <mergeCell ref="B144:D144"/>
    <mergeCell ref="H144:I144"/>
    <mergeCell ref="B139:D139"/>
    <mergeCell ref="H139:I139"/>
    <mergeCell ref="B140:D140"/>
    <mergeCell ref="H140:I140"/>
    <mergeCell ref="B141:D141"/>
    <mergeCell ref="H141:I141"/>
    <mergeCell ref="B148:D148"/>
    <mergeCell ref="H148:I148"/>
    <mergeCell ref="B149:D149"/>
    <mergeCell ref="H149:I149"/>
    <mergeCell ref="B150:D150"/>
    <mergeCell ref="H150:I150"/>
    <mergeCell ref="B145:D145"/>
    <mergeCell ref="H145:I145"/>
    <mergeCell ref="B146:D146"/>
    <mergeCell ref="H146:I146"/>
    <mergeCell ref="B147:D147"/>
    <mergeCell ref="H147:I147"/>
    <mergeCell ref="B154:D154"/>
    <mergeCell ref="H154:I154"/>
    <mergeCell ref="B155:D155"/>
    <mergeCell ref="H155:I155"/>
    <mergeCell ref="B156:D156"/>
    <mergeCell ref="H156:I156"/>
    <mergeCell ref="B151:D151"/>
    <mergeCell ref="H151:I151"/>
    <mergeCell ref="B152:D152"/>
    <mergeCell ref="H152:I152"/>
    <mergeCell ref="B153:D153"/>
    <mergeCell ref="H153:I153"/>
    <mergeCell ref="B160:E160"/>
    <mergeCell ref="H160:I160"/>
    <mergeCell ref="B161:D161"/>
    <mergeCell ref="H161:I161"/>
    <mergeCell ref="B162:D162"/>
    <mergeCell ref="H162:I162"/>
    <mergeCell ref="B157:D157"/>
    <mergeCell ref="H157:I157"/>
    <mergeCell ref="B158:D158"/>
    <mergeCell ref="H158:I158"/>
    <mergeCell ref="B159:D159"/>
    <mergeCell ref="H159:I159"/>
    <mergeCell ref="B166:D166"/>
    <mergeCell ref="H166:I166"/>
    <mergeCell ref="B167:D167"/>
    <mergeCell ref="H167:I167"/>
    <mergeCell ref="B168:D168"/>
    <mergeCell ref="H168:I168"/>
    <mergeCell ref="B163:D163"/>
    <mergeCell ref="H163:I163"/>
    <mergeCell ref="B164:D164"/>
    <mergeCell ref="H164:I164"/>
    <mergeCell ref="B165:D165"/>
    <mergeCell ref="H165:I165"/>
    <mergeCell ref="B171:D171"/>
    <mergeCell ref="H171:I171"/>
    <mergeCell ref="B172:D172"/>
    <mergeCell ref="H172:I172"/>
    <mergeCell ref="B173:D173"/>
    <mergeCell ref="H173:I173"/>
    <mergeCell ref="B169:D169"/>
    <mergeCell ref="H169:I169"/>
    <mergeCell ref="B170:D170"/>
    <mergeCell ref="H170:I170"/>
    <mergeCell ref="B177:D177"/>
    <mergeCell ref="H177:I177"/>
    <mergeCell ref="B178:D178"/>
    <mergeCell ref="H178:I178"/>
    <mergeCell ref="B179:D179"/>
    <mergeCell ref="H179:I179"/>
    <mergeCell ref="B174:D174"/>
    <mergeCell ref="H174:I174"/>
    <mergeCell ref="B175:D175"/>
    <mergeCell ref="H175:I175"/>
    <mergeCell ref="B176:D176"/>
    <mergeCell ref="H176:I176"/>
    <mergeCell ref="B183:D183"/>
    <mergeCell ref="H183:I183"/>
    <mergeCell ref="B184:D184"/>
    <mergeCell ref="H184:I184"/>
    <mergeCell ref="B185:D185"/>
    <mergeCell ref="H185:I185"/>
    <mergeCell ref="B180:D180"/>
    <mergeCell ref="H180:I180"/>
    <mergeCell ref="B181:D181"/>
    <mergeCell ref="H181:I181"/>
    <mergeCell ref="B182:D182"/>
    <mergeCell ref="H182:I182"/>
    <mergeCell ref="B189:D189"/>
    <mergeCell ref="H189:I189"/>
    <mergeCell ref="B190:D190"/>
    <mergeCell ref="H190:I190"/>
    <mergeCell ref="B191:D191"/>
    <mergeCell ref="H191:I191"/>
    <mergeCell ref="B186:D186"/>
    <mergeCell ref="H186:I186"/>
    <mergeCell ref="B187:D187"/>
    <mergeCell ref="H187:I187"/>
    <mergeCell ref="B188:D188"/>
    <mergeCell ref="H188:I188"/>
    <mergeCell ref="B196:G196"/>
    <mergeCell ref="H196:I196"/>
    <mergeCell ref="B197:G197"/>
    <mergeCell ref="H197:I197"/>
    <mergeCell ref="B192:D192"/>
    <mergeCell ref="H192:I192"/>
    <mergeCell ref="B193:G193"/>
    <mergeCell ref="H193:I193"/>
    <mergeCell ref="B195:G195"/>
    <mergeCell ref="H195:I195"/>
  </mergeCells>
  <phoneticPr fontId="4" type="noConversion"/>
  <pageMargins left="0.11811023622047245" right="0.31496062992125984" top="0.74803149606299213" bottom="0.74803149606299213" header="0.31496062992125984" footer="0.31496062992125984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CB0B3-0BC9-43AF-A5DB-C37F7F95F884}">
  <dimension ref="A1:Q200"/>
  <sheetViews>
    <sheetView workbookViewId="0">
      <selection activeCell="Q65" sqref="Q65"/>
    </sheetView>
  </sheetViews>
  <sheetFormatPr defaultColWidth="9.140625" defaultRowHeight="15" x14ac:dyDescent="0.25"/>
  <cols>
    <col min="1" max="1" width="9" style="25" customWidth="1"/>
    <col min="2" max="2" width="18.28515625" style="4" customWidth="1"/>
    <col min="3" max="3" width="22" style="4" customWidth="1"/>
    <col min="4" max="4" width="31.7109375" style="4" customWidth="1"/>
    <col min="5" max="5" width="11.140625" style="7" customWidth="1"/>
    <col min="6" max="6" width="9.28515625" style="4" customWidth="1"/>
    <col min="7" max="7" width="12.42578125" style="4" customWidth="1"/>
    <col min="8" max="8" width="9.42578125" style="4" customWidth="1"/>
    <col min="9" max="9" width="11.140625" style="4" customWidth="1"/>
    <col min="10" max="10" width="8.5703125" style="4" customWidth="1"/>
    <col min="11" max="11" width="11" style="4" customWidth="1"/>
    <col min="12" max="12" width="10.42578125" style="4" customWidth="1"/>
    <col min="13" max="13" width="11.85546875" style="4" customWidth="1"/>
    <col min="14" max="14" width="10" style="4" customWidth="1"/>
    <col min="15" max="15" width="11.28515625" style="4" customWidth="1"/>
    <col min="16" max="16" width="10.140625" style="4" customWidth="1"/>
    <col min="17" max="17" width="13.5703125" style="4" customWidth="1"/>
    <col min="18" max="16384" width="9.140625" style="4"/>
  </cols>
  <sheetData>
    <row r="1" spans="1:17" x14ac:dyDescent="0.25">
      <c r="Q1" s="5" t="s">
        <v>0</v>
      </c>
    </row>
    <row r="3" spans="1:17" ht="15" customHeight="1" x14ac:dyDescent="0.25">
      <c r="A3" s="230" t="s">
        <v>1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2"/>
      <c r="Q3" s="6"/>
    </row>
    <row r="4" spans="1:17" ht="15" customHeight="1" x14ac:dyDescent="0.25">
      <c r="A4" s="233" t="s">
        <v>2</v>
      </c>
      <c r="B4" s="219" t="s">
        <v>3</v>
      </c>
      <c r="C4" s="219"/>
      <c r="D4" s="219" t="s">
        <v>4</v>
      </c>
      <c r="E4" s="34"/>
      <c r="F4" s="234" t="s">
        <v>5</v>
      </c>
      <c r="G4" s="235"/>
      <c r="H4" s="235"/>
      <c r="I4" s="235"/>
      <c r="J4" s="235"/>
      <c r="K4" s="235"/>
      <c r="L4" s="235"/>
      <c r="M4" s="235"/>
      <c r="N4" s="235"/>
      <c r="O4" s="235"/>
      <c r="P4" s="236"/>
      <c r="Q4" s="16"/>
    </row>
    <row r="5" spans="1:17" ht="85.5" x14ac:dyDescent="0.25">
      <c r="A5" s="233"/>
      <c r="B5" s="35" t="s">
        <v>6</v>
      </c>
      <c r="C5" s="35" t="s">
        <v>7</v>
      </c>
      <c r="D5" s="201"/>
      <c r="E5" s="103" t="s">
        <v>8</v>
      </c>
      <c r="F5" s="35" t="s">
        <v>380</v>
      </c>
      <c r="G5" s="103" t="s">
        <v>8</v>
      </c>
      <c r="H5" s="35" t="s">
        <v>369</v>
      </c>
      <c r="I5" s="103" t="s">
        <v>8</v>
      </c>
      <c r="J5" s="35" t="s">
        <v>370</v>
      </c>
      <c r="K5" s="103" t="s">
        <v>8</v>
      </c>
      <c r="L5" s="35" t="s">
        <v>371</v>
      </c>
      <c r="M5" s="103" t="s">
        <v>8</v>
      </c>
      <c r="N5" s="35" t="s">
        <v>372</v>
      </c>
      <c r="O5" s="103" t="s">
        <v>8</v>
      </c>
      <c r="P5" s="35" t="s">
        <v>373</v>
      </c>
      <c r="Q5" s="104" t="s">
        <v>9</v>
      </c>
    </row>
    <row r="6" spans="1:17" x14ac:dyDescent="0.25">
      <c r="A6" s="36">
        <v>1</v>
      </c>
      <c r="B6" s="37" t="s">
        <v>10</v>
      </c>
      <c r="C6" s="37" t="s">
        <v>11</v>
      </c>
      <c r="D6" s="38" t="s">
        <v>12</v>
      </c>
      <c r="E6" s="96">
        <v>10</v>
      </c>
      <c r="F6" s="67"/>
      <c r="G6" s="68">
        <v>1</v>
      </c>
      <c r="H6" s="67"/>
      <c r="I6" s="68">
        <v>5</v>
      </c>
      <c r="J6" s="67"/>
      <c r="K6" s="68">
        <v>1</v>
      </c>
      <c r="L6" s="67"/>
      <c r="M6" s="68">
        <v>10</v>
      </c>
      <c r="N6" s="67"/>
      <c r="O6" s="68">
        <v>20</v>
      </c>
      <c r="P6" s="70"/>
      <c r="Q6" s="70">
        <f>SUM(E6*F6+G6*H6+I6*J6+K6*L6+M6*N6+O6*P6)</f>
        <v>0</v>
      </c>
    </row>
    <row r="7" spans="1:17" x14ac:dyDescent="0.25">
      <c r="A7" s="36">
        <v>2</v>
      </c>
      <c r="B7" s="227" t="s">
        <v>13</v>
      </c>
      <c r="C7" s="227" t="s">
        <v>14</v>
      </c>
      <c r="D7" s="40" t="s">
        <v>15</v>
      </c>
      <c r="E7" s="76">
        <v>40</v>
      </c>
      <c r="F7" s="38"/>
      <c r="G7" s="36">
        <v>100</v>
      </c>
      <c r="H7" s="38"/>
      <c r="I7" s="36">
        <v>50</v>
      </c>
      <c r="J7" s="38"/>
      <c r="K7" s="36">
        <v>1</v>
      </c>
      <c r="L7" s="38"/>
      <c r="M7" s="36">
        <v>5</v>
      </c>
      <c r="N7" s="38"/>
      <c r="O7" s="36">
        <v>2</v>
      </c>
      <c r="P7" s="97"/>
      <c r="Q7" s="70">
        <f t="shared" ref="Q7:Q64" si="0">SUM(E7*F7+G7*H7+I7*J7+K7*L7+M7*N7+O7*P7)</f>
        <v>0</v>
      </c>
    </row>
    <row r="8" spans="1:17" x14ac:dyDescent="0.25">
      <c r="A8" s="36">
        <v>3</v>
      </c>
      <c r="B8" s="227"/>
      <c r="C8" s="227"/>
      <c r="D8" s="40" t="s">
        <v>16</v>
      </c>
      <c r="E8" s="76">
        <v>40</v>
      </c>
      <c r="F8" s="38"/>
      <c r="G8" s="36">
        <v>100</v>
      </c>
      <c r="H8" s="38"/>
      <c r="I8" s="36">
        <v>50</v>
      </c>
      <c r="J8" s="38"/>
      <c r="K8" s="36">
        <v>1</v>
      </c>
      <c r="L8" s="38"/>
      <c r="M8" s="36">
        <v>5</v>
      </c>
      <c r="N8" s="38"/>
      <c r="O8" s="36">
        <v>2</v>
      </c>
      <c r="P8" s="97"/>
      <c r="Q8" s="70">
        <f t="shared" si="0"/>
        <v>0</v>
      </c>
    </row>
    <row r="9" spans="1:17" x14ac:dyDescent="0.25">
      <c r="A9" s="36">
        <v>4</v>
      </c>
      <c r="B9" s="227"/>
      <c r="C9" s="227"/>
      <c r="D9" s="40" t="s">
        <v>17</v>
      </c>
      <c r="E9" s="76">
        <v>40</v>
      </c>
      <c r="F9" s="38"/>
      <c r="G9" s="36">
        <v>100</v>
      </c>
      <c r="H9" s="38"/>
      <c r="I9" s="36">
        <v>50</v>
      </c>
      <c r="J9" s="38"/>
      <c r="K9" s="36">
        <v>1</v>
      </c>
      <c r="L9" s="38"/>
      <c r="M9" s="36">
        <v>5</v>
      </c>
      <c r="N9" s="38"/>
      <c r="O9" s="36">
        <v>2</v>
      </c>
      <c r="P9" s="97"/>
      <c r="Q9" s="70">
        <f t="shared" si="0"/>
        <v>0</v>
      </c>
    </row>
    <row r="10" spans="1:17" ht="13.9" x14ac:dyDescent="0.25">
      <c r="A10" s="36">
        <v>5</v>
      </c>
      <c r="B10" s="39"/>
      <c r="C10" s="39"/>
      <c r="D10" s="40" t="s">
        <v>18</v>
      </c>
      <c r="E10" s="76">
        <v>40</v>
      </c>
      <c r="F10" s="38"/>
      <c r="G10" s="36">
        <v>100</v>
      </c>
      <c r="H10" s="38"/>
      <c r="I10" s="36">
        <v>100</v>
      </c>
      <c r="J10" s="38"/>
      <c r="K10" s="36">
        <v>1</v>
      </c>
      <c r="L10" s="38"/>
      <c r="M10" s="36">
        <v>50</v>
      </c>
      <c r="N10" s="38"/>
      <c r="O10" s="36">
        <v>50</v>
      </c>
      <c r="P10" s="97"/>
      <c r="Q10" s="70">
        <f t="shared" si="0"/>
        <v>0</v>
      </c>
    </row>
    <row r="11" spans="1:17" ht="13.9" x14ac:dyDescent="0.25">
      <c r="A11" s="36">
        <v>6</v>
      </c>
      <c r="B11" s="39"/>
      <c r="C11" s="39"/>
      <c r="D11" s="40" t="s">
        <v>19</v>
      </c>
      <c r="E11" s="76">
        <v>40</v>
      </c>
      <c r="F11" s="38"/>
      <c r="G11" s="36">
        <v>100</v>
      </c>
      <c r="H11" s="38"/>
      <c r="I11" s="36">
        <v>100</v>
      </c>
      <c r="J11" s="38"/>
      <c r="K11" s="36">
        <v>1</v>
      </c>
      <c r="L11" s="38"/>
      <c r="M11" s="36">
        <v>50</v>
      </c>
      <c r="N11" s="38"/>
      <c r="O11" s="36">
        <v>50</v>
      </c>
      <c r="P11" s="97"/>
      <c r="Q11" s="70">
        <f t="shared" si="0"/>
        <v>0</v>
      </c>
    </row>
    <row r="12" spans="1:17" ht="13.9" x14ac:dyDescent="0.25">
      <c r="A12" s="36">
        <v>7</v>
      </c>
      <c r="B12" s="39"/>
      <c r="C12" s="39"/>
      <c r="D12" s="40" t="s">
        <v>20</v>
      </c>
      <c r="E12" s="76">
        <v>40</v>
      </c>
      <c r="F12" s="38"/>
      <c r="G12" s="36">
        <v>100</v>
      </c>
      <c r="H12" s="38"/>
      <c r="I12" s="36">
        <v>50</v>
      </c>
      <c r="J12" s="38"/>
      <c r="K12" s="36">
        <v>1</v>
      </c>
      <c r="L12" s="38"/>
      <c r="M12" s="36">
        <v>20</v>
      </c>
      <c r="N12" s="38"/>
      <c r="O12" s="36">
        <v>50</v>
      </c>
      <c r="P12" s="97"/>
      <c r="Q12" s="70">
        <f t="shared" si="0"/>
        <v>0</v>
      </c>
    </row>
    <row r="13" spans="1:17" ht="13.9" x14ac:dyDescent="0.25">
      <c r="A13" s="36">
        <v>8</v>
      </c>
      <c r="B13" s="39"/>
      <c r="C13" s="39"/>
      <c r="D13" s="40" t="s">
        <v>21</v>
      </c>
      <c r="E13" s="76">
        <v>40</v>
      </c>
      <c r="F13" s="38"/>
      <c r="G13" s="36">
        <v>100</v>
      </c>
      <c r="H13" s="38"/>
      <c r="I13" s="36">
        <v>50</v>
      </c>
      <c r="J13" s="38"/>
      <c r="K13" s="36">
        <v>1</v>
      </c>
      <c r="L13" s="38"/>
      <c r="M13" s="36">
        <v>20</v>
      </c>
      <c r="N13" s="38"/>
      <c r="O13" s="36">
        <v>50</v>
      </c>
      <c r="P13" s="97"/>
      <c r="Q13" s="70">
        <f t="shared" si="0"/>
        <v>0</v>
      </c>
    </row>
    <row r="14" spans="1:17" ht="13.9" x14ac:dyDescent="0.25">
      <c r="A14" s="36">
        <v>9</v>
      </c>
      <c r="B14" s="39"/>
      <c r="C14" s="39"/>
      <c r="D14" s="40" t="s">
        <v>22</v>
      </c>
      <c r="E14" s="76">
        <v>40</v>
      </c>
      <c r="F14" s="38"/>
      <c r="G14" s="36">
        <v>100</v>
      </c>
      <c r="H14" s="38"/>
      <c r="I14" s="36">
        <v>50</v>
      </c>
      <c r="J14" s="38"/>
      <c r="K14" s="36">
        <v>1</v>
      </c>
      <c r="L14" s="38"/>
      <c r="M14" s="36">
        <v>20</v>
      </c>
      <c r="N14" s="38"/>
      <c r="O14" s="36">
        <v>50</v>
      </c>
      <c r="P14" s="97"/>
      <c r="Q14" s="70">
        <f t="shared" si="0"/>
        <v>0</v>
      </c>
    </row>
    <row r="15" spans="1:17" ht="13.9" x14ac:dyDescent="0.25">
      <c r="A15" s="36">
        <v>10</v>
      </c>
      <c r="B15" s="37" t="s">
        <v>23</v>
      </c>
      <c r="C15" s="37" t="s">
        <v>24</v>
      </c>
      <c r="D15" s="40" t="s">
        <v>25</v>
      </c>
      <c r="E15" s="76">
        <v>40</v>
      </c>
      <c r="F15" s="38"/>
      <c r="G15" s="36">
        <v>50</v>
      </c>
      <c r="H15" s="38"/>
      <c r="I15" s="36">
        <v>20</v>
      </c>
      <c r="J15" s="38"/>
      <c r="K15" s="36">
        <v>1</v>
      </c>
      <c r="L15" s="38"/>
      <c r="M15" s="36">
        <v>50</v>
      </c>
      <c r="N15" s="38"/>
      <c r="O15" s="36">
        <v>50</v>
      </c>
      <c r="P15" s="38"/>
      <c r="Q15" s="70">
        <f t="shared" si="0"/>
        <v>0</v>
      </c>
    </row>
    <row r="16" spans="1:17" ht="13.9" x14ac:dyDescent="0.25">
      <c r="A16" s="36">
        <v>11</v>
      </c>
      <c r="B16" s="37" t="s">
        <v>23</v>
      </c>
      <c r="C16" s="37" t="s">
        <v>26</v>
      </c>
      <c r="D16" s="40" t="s">
        <v>27</v>
      </c>
      <c r="E16" s="76">
        <v>2</v>
      </c>
      <c r="F16" s="38"/>
      <c r="G16" s="36">
        <v>10</v>
      </c>
      <c r="H16" s="38"/>
      <c r="I16" s="36">
        <v>20</v>
      </c>
      <c r="J16" s="38"/>
      <c r="K16" s="36">
        <v>1</v>
      </c>
      <c r="L16" s="38"/>
      <c r="M16" s="36">
        <v>50</v>
      </c>
      <c r="N16" s="38"/>
      <c r="O16" s="36">
        <v>50</v>
      </c>
      <c r="P16" s="97"/>
      <c r="Q16" s="70">
        <f t="shared" si="0"/>
        <v>0</v>
      </c>
    </row>
    <row r="17" spans="1:17" ht="13.9" x14ac:dyDescent="0.25">
      <c r="A17" s="36">
        <v>12</v>
      </c>
      <c r="B17" s="37" t="s">
        <v>28</v>
      </c>
      <c r="C17" s="37" t="s">
        <v>29</v>
      </c>
      <c r="D17" s="40" t="s">
        <v>30</v>
      </c>
      <c r="E17" s="76">
        <v>50</v>
      </c>
      <c r="F17" s="38"/>
      <c r="G17" s="36">
        <v>10</v>
      </c>
      <c r="H17" s="38"/>
      <c r="I17" s="36">
        <v>0</v>
      </c>
      <c r="J17" s="38"/>
      <c r="K17" s="36">
        <v>0</v>
      </c>
      <c r="L17" s="38"/>
      <c r="M17" s="36">
        <v>50</v>
      </c>
      <c r="N17" s="38"/>
      <c r="O17" s="36">
        <v>10</v>
      </c>
      <c r="P17" s="97"/>
      <c r="Q17" s="70">
        <f t="shared" si="0"/>
        <v>0</v>
      </c>
    </row>
    <row r="18" spans="1:17" x14ac:dyDescent="0.25">
      <c r="A18" s="36">
        <v>13</v>
      </c>
      <c r="B18" s="37" t="s">
        <v>31</v>
      </c>
      <c r="C18" s="37" t="s">
        <v>32</v>
      </c>
      <c r="D18" s="40" t="s">
        <v>33</v>
      </c>
      <c r="E18" s="76">
        <v>100</v>
      </c>
      <c r="F18" s="38"/>
      <c r="G18" s="36">
        <v>100</v>
      </c>
      <c r="H18" s="38"/>
      <c r="I18" s="36">
        <v>50</v>
      </c>
      <c r="J18" s="38"/>
      <c r="K18" s="36">
        <v>1</v>
      </c>
      <c r="L18" s="38"/>
      <c r="M18" s="36">
        <v>100</v>
      </c>
      <c r="N18" s="38"/>
      <c r="O18" s="36">
        <v>100</v>
      </c>
      <c r="P18" s="97"/>
      <c r="Q18" s="70">
        <f t="shared" si="0"/>
        <v>0</v>
      </c>
    </row>
    <row r="19" spans="1:17" ht="13.9" x14ac:dyDescent="0.25">
      <c r="A19" s="36">
        <v>14</v>
      </c>
      <c r="B19" s="37"/>
      <c r="C19" s="37"/>
      <c r="D19" s="40" t="s">
        <v>34</v>
      </c>
      <c r="E19" s="76">
        <v>100</v>
      </c>
      <c r="F19" s="38"/>
      <c r="G19" s="36">
        <v>100</v>
      </c>
      <c r="H19" s="38"/>
      <c r="I19" s="36">
        <v>50</v>
      </c>
      <c r="J19" s="38"/>
      <c r="K19" s="36">
        <v>1</v>
      </c>
      <c r="L19" s="38"/>
      <c r="M19" s="36">
        <v>100</v>
      </c>
      <c r="N19" s="38"/>
      <c r="O19" s="36">
        <v>100</v>
      </c>
      <c r="P19" s="97"/>
      <c r="Q19" s="70">
        <f t="shared" si="0"/>
        <v>0</v>
      </c>
    </row>
    <row r="20" spans="1:17" ht="13.9" x14ac:dyDescent="0.25">
      <c r="A20" s="36">
        <v>15</v>
      </c>
      <c r="B20" s="37"/>
      <c r="C20" s="37"/>
      <c r="D20" s="40" t="s">
        <v>35</v>
      </c>
      <c r="E20" s="76">
        <v>100</v>
      </c>
      <c r="F20" s="38"/>
      <c r="G20" s="36">
        <v>100</v>
      </c>
      <c r="H20" s="38"/>
      <c r="I20" s="36">
        <v>50</v>
      </c>
      <c r="J20" s="38"/>
      <c r="K20" s="36">
        <v>1</v>
      </c>
      <c r="L20" s="38"/>
      <c r="M20" s="36">
        <v>100</v>
      </c>
      <c r="N20" s="38"/>
      <c r="O20" s="36">
        <v>100</v>
      </c>
      <c r="P20" s="97"/>
      <c r="Q20" s="70">
        <f t="shared" si="0"/>
        <v>0</v>
      </c>
    </row>
    <row r="21" spans="1:17" ht="13.9" x14ac:dyDescent="0.25">
      <c r="A21" s="36">
        <v>16</v>
      </c>
      <c r="B21" s="37" t="s">
        <v>36</v>
      </c>
      <c r="C21" s="37" t="s">
        <v>37</v>
      </c>
      <c r="D21" s="40" t="s">
        <v>38</v>
      </c>
      <c r="E21" s="76">
        <v>20</v>
      </c>
      <c r="F21" s="38"/>
      <c r="G21" s="36">
        <v>10</v>
      </c>
      <c r="H21" s="38"/>
      <c r="I21" s="36">
        <v>50</v>
      </c>
      <c r="J21" s="38"/>
      <c r="K21" s="36">
        <v>1</v>
      </c>
      <c r="L21" s="38"/>
      <c r="M21" s="36">
        <v>10</v>
      </c>
      <c r="N21" s="38"/>
      <c r="O21" s="36">
        <v>10</v>
      </c>
      <c r="P21" s="97"/>
      <c r="Q21" s="70">
        <f t="shared" si="0"/>
        <v>0</v>
      </c>
    </row>
    <row r="22" spans="1:17" ht="13.9" x14ac:dyDescent="0.25">
      <c r="A22" s="36">
        <v>17</v>
      </c>
      <c r="B22" s="37" t="s">
        <v>39</v>
      </c>
      <c r="C22" s="37" t="s">
        <v>40</v>
      </c>
      <c r="D22" s="38" t="s">
        <v>12</v>
      </c>
      <c r="E22" s="76">
        <v>1</v>
      </c>
      <c r="F22" s="38"/>
      <c r="G22" s="36">
        <v>1</v>
      </c>
      <c r="H22" s="38"/>
      <c r="I22" s="36">
        <v>10</v>
      </c>
      <c r="J22" s="38"/>
      <c r="K22" s="36">
        <v>1</v>
      </c>
      <c r="L22" s="38"/>
      <c r="M22" s="36">
        <v>10</v>
      </c>
      <c r="N22" s="38"/>
      <c r="O22" s="36">
        <v>10</v>
      </c>
      <c r="P22" s="97"/>
      <c r="Q22" s="70">
        <f t="shared" si="0"/>
        <v>0</v>
      </c>
    </row>
    <row r="23" spans="1:17" x14ac:dyDescent="0.25">
      <c r="A23" s="36">
        <v>18</v>
      </c>
      <c r="B23" s="37" t="s">
        <v>41</v>
      </c>
      <c r="C23" s="37" t="s">
        <v>42</v>
      </c>
      <c r="D23" s="38" t="s">
        <v>12</v>
      </c>
      <c r="E23" s="76">
        <v>1</v>
      </c>
      <c r="F23" s="38"/>
      <c r="G23" s="36">
        <v>1</v>
      </c>
      <c r="H23" s="38"/>
      <c r="I23" s="36">
        <v>1</v>
      </c>
      <c r="J23" s="38"/>
      <c r="K23" s="36">
        <v>1</v>
      </c>
      <c r="L23" s="38"/>
      <c r="M23" s="36">
        <v>10</v>
      </c>
      <c r="N23" s="38"/>
      <c r="O23" s="36">
        <v>10</v>
      </c>
      <c r="P23" s="97"/>
      <c r="Q23" s="70">
        <f t="shared" si="0"/>
        <v>0</v>
      </c>
    </row>
    <row r="24" spans="1:17" ht="18.75" customHeight="1" x14ac:dyDescent="0.25">
      <c r="A24" s="36">
        <v>19</v>
      </c>
      <c r="B24" s="37" t="s">
        <v>43</v>
      </c>
      <c r="C24" s="37" t="s">
        <v>44</v>
      </c>
      <c r="D24" s="38"/>
      <c r="E24" s="76">
        <v>20</v>
      </c>
      <c r="F24" s="38"/>
      <c r="G24" s="36">
        <v>20</v>
      </c>
      <c r="H24" s="38"/>
      <c r="I24" s="36">
        <v>20</v>
      </c>
      <c r="J24" s="38"/>
      <c r="K24" s="36">
        <v>1</v>
      </c>
      <c r="L24" s="38"/>
      <c r="M24" s="36">
        <v>10</v>
      </c>
      <c r="N24" s="38"/>
      <c r="O24" s="36">
        <v>10</v>
      </c>
      <c r="P24" s="97"/>
      <c r="Q24" s="70">
        <f t="shared" si="0"/>
        <v>0</v>
      </c>
    </row>
    <row r="25" spans="1:17" x14ac:dyDescent="0.25">
      <c r="A25" s="36">
        <v>20</v>
      </c>
      <c r="B25" s="227" t="s">
        <v>45</v>
      </c>
      <c r="C25" s="227" t="s">
        <v>46</v>
      </c>
      <c r="D25" s="40" t="s">
        <v>47</v>
      </c>
      <c r="E25" s="76">
        <v>20</v>
      </c>
      <c r="F25" s="38"/>
      <c r="G25" s="36">
        <v>50</v>
      </c>
      <c r="H25" s="38"/>
      <c r="I25" s="36">
        <v>20</v>
      </c>
      <c r="J25" s="38"/>
      <c r="K25" s="36">
        <v>1</v>
      </c>
      <c r="L25" s="38"/>
      <c r="M25" s="36">
        <v>20</v>
      </c>
      <c r="N25" s="38"/>
      <c r="O25" s="36">
        <v>10</v>
      </c>
      <c r="P25" s="97"/>
      <c r="Q25" s="70">
        <f t="shared" si="0"/>
        <v>0</v>
      </c>
    </row>
    <row r="26" spans="1:17" x14ac:dyDescent="0.25">
      <c r="A26" s="36">
        <v>21</v>
      </c>
      <c r="B26" s="227"/>
      <c r="C26" s="227"/>
      <c r="D26" s="40" t="s">
        <v>48</v>
      </c>
      <c r="E26" s="76">
        <v>20</v>
      </c>
      <c r="F26" s="38"/>
      <c r="G26" s="36">
        <v>50</v>
      </c>
      <c r="H26" s="38"/>
      <c r="I26" s="36">
        <v>20</v>
      </c>
      <c r="J26" s="38"/>
      <c r="K26" s="36">
        <v>1</v>
      </c>
      <c r="L26" s="38"/>
      <c r="M26" s="36">
        <v>20</v>
      </c>
      <c r="N26" s="38"/>
      <c r="O26" s="36">
        <v>10</v>
      </c>
      <c r="P26" s="97"/>
      <c r="Q26" s="70">
        <f t="shared" si="0"/>
        <v>0</v>
      </c>
    </row>
    <row r="27" spans="1:17" ht="13.9" x14ac:dyDescent="0.25">
      <c r="A27" s="36">
        <v>22</v>
      </c>
      <c r="B27" s="37" t="s">
        <v>49</v>
      </c>
      <c r="C27" s="37" t="s">
        <v>50</v>
      </c>
      <c r="D27" s="42" t="s">
        <v>12</v>
      </c>
      <c r="E27" s="76">
        <v>1</v>
      </c>
      <c r="F27" s="38"/>
      <c r="G27" s="36">
        <v>1</v>
      </c>
      <c r="H27" s="38"/>
      <c r="I27" s="36">
        <v>1</v>
      </c>
      <c r="J27" s="38"/>
      <c r="K27" s="36">
        <v>1</v>
      </c>
      <c r="L27" s="38"/>
      <c r="M27" s="36">
        <v>20</v>
      </c>
      <c r="N27" s="38"/>
      <c r="O27" s="36">
        <v>10</v>
      </c>
      <c r="P27" s="97"/>
      <c r="Q27" s="70">
        <f t="shared" si="0"/>
        <v>0</v>
      </c>
    </row>
    <row r="28" spans="1:17" ht="13.9" x14ac:dyDescent="0.25">
      <c r="A28" s="36">
        <v>23</v>
      </c>
      <c r="B28" s="37" t="s">
        <v>51</v>
      </c>
      <c r="C28" s="37" t="s">
        <v>52</v>
      </c>
      <c r="D28" s="40" t="s">
        <v>53</v>
      </c>
      <c r="E28" s="76">
        <v>1</v>
      </c>
      <c r="F28" s="38"/>
      <c r="G28" s="36">
        <v>2</v>
      </c>
      <c r="H28" s="38"/>
      <c r="I28" s="36">
        <v>50</v>
      </c>
      <c r="J28" s="38"/>
      <c r="K28" s="36">
        <v>1</v>
      </c>
      <c r="L28" s="38"/>
      <c r="M28" s="36">
        <v>20</v>
      </c>
      <c r="N28" s="38"/>
      <c r="O28" s="36">
        <v>10</v>
      </c>
      <c r="P28" s="97"/>
      <c r="Q28" s="70">
        <f t="shared" si="0"/>
        <v>0</v>
      </c>
    </row>
    <row r="29" spans="1:17" ht="13.9" x14ac:dyDescent="0.25">
      <c r="A29" s="36">
        <v>24</v>
      </c>
      <c r="B29" s="37"/>
      <c r="C29" s="37"/>
      <c r="D29" s="40" t="s">
        <v>54</v>
      </c>
      <c r="E29" s="76">
        <v>1</v>
      </c>
      <c r="F29" s="38"/>
      <c r="G29" s="36">
        <v>2</v>
      </c>
      <c r="H29" s="38"/>
      <c r="I29" s="36">
        <v>20</v>
      </c>
      <c r="J29" s="38"/>
      <c r="K29" s="36">
        <v>1</v>
      </c>
      <c r="L29" s="38"/>
      <c r="M29" s="36">
        <v>20</v>
      </c>
      <c r="N29" s="38"/>
      <c r="O29" s="36">
        <v>10</v>
      </c>
      <c r="P29" s="97"/>
      <c r="Q29" s="70">
        <f t="shared" si="0"/>
        <v>0</v>
      </c>
    </row>
    <row r="30" spans="1:17" ht="13.9" x14ac:dyDescent="0.25">
      <c r="A30" s="36">
        <v>25</v>
      </c>
      <c r="B30" s="37" t="s">
        <v>55</v>
      </c>
      <c r="C30" s="37" t="s">
        <v>56</v>
      </c>
      <c r="D30" s="40" t="s">
        <v>57</v>
      </c>
      <c r="E30" s="76">
        <v>1</v>
      </c>
      <c r="F30" s="38"/>
      <c r="G30" s="36">
        <v>1</v>
      </c>
      <c r="H30" s="38"/>
      <c r="I30" s="36">
        <v>20</v>
      </c>
      <c r="J30" s="38"/>
      <c r="K30" s="36">
        <v>1</v>
      </c>
      <c r="L30" s="38"/>
      <c r="M30" s="36">
        <v>10</v>
      </c>
      <c r="N30" s="38"/>
      <c r="O30" s="36">
        <v>20</v>
      </c>
      <c r="P30" s="97"/>
      <c r="Q30" s="70">
        <f t="shared" si="0"/>
        <v>0</v>
      </c>
    </row>
    <row r="31" spans="1:17" x14ac:dyDescent="0.25">
      <c r="A31" s="36">
        <v>26</v>
      </c>
      <c r="B31" s="37" t="s">
        <v>58</v>
      </c>
      <c r="C31" s="37" t="s">
        <v>59</v>
      </c>
      <c r="D31" s="38" t="s">
        <v>12</v>
      </c>
      <c r="E31" s="76">
        <v>1</v>
      </c>
      <c r="F31" s="38"/>
      <c r="G31" s="36">
        <v>1</v>
      </c>
      <c r="H31" s="38"/>
      <c r="I31" s="36">
        <v>2</v>
      </c>
      <c r="J31" s="38"/>
      <c r="K31" s="36">
        <v>1</v>
      </c>
      <c r="L31" s="38"/>
      <c r="M31" s="36">
        <v>10</v>
      </c>
      <c r="N31" s="38"/>
      <c r="O31" s="36">
        <v>20</v>
      </c>
      <c r="P31" s="97"/>
      <c r="Q31" s="70">
        <f t="shared" si="0"/>
        <v>0</v>
      </c>
    </row>
    <row r="32" spans="1:17" x14ac:dyDescent="0.25">
      <c r="A32" s="36">
        <v>27</v>
      </c>
      <c r="B32" s="37" t="s">
        <v>60</v>
      </c>
      <c r="C32" s="37" t="s">
        <v>61</v>
      </c>
      <c r="D32" s="38" t="s">
        <v>12</v>
      </c>
      <c r="E32" s="76">
        <v>1</v>
      </c>
      <c r="F32" s="38"/>
      <c r="G32" s="36">
        <v>1</v>
      </c>
      <c r="H32" s="38"/>
      <c r="I32" s="36">
        <v>20</v>
      </c>
      <c r="J32" s="38"/>
      <c r="K32" s="36">
        <v>1</v>
      </c>
      <c r="L32" s="38"/>
      <c r="M32" s="36">
        <v>10</v>
      </c>
      <c r="N32" s="38"/>
      <c r="O32" s="36">
        <v>20</v>
      </c>
      <c r="P32" s="97"/>
      <c r="Q32" s="70">
        <f t="shared" si="0"/>
        <v>0</v>
      </c>
    </row>
    <row r="33" spans="1:17" ht="13.9" x14ac:dyDescent="0.25">
      <c r="A33" s="36">
        <v>28</v>
      </c>
      <c r="B33" s="37" t="s">
        <v>62</v>
      </c>
      <c r="C33" s="37" t="s">
        <v>63</v>
      </c>
      <c r="D33" s="38" t="s">
        <v>12</v>
      </c>
      <c r="E33" s="76">
        <v>1</v>
      </c>
      <c r="F33" s="38"/>
      <c r="G33" s="36">
        <v>2</v>
      </c>
      <c r="H33" s="38"/>
      <c r="I33" s="36">
        <v>30</v>
      </c>
      <c r="J33" s="38"/>
      <c r="K33" s="36">
        <v>1</v>
      </c>
      <c r="L33" s="38"/>
      <c r="M33" s="36">
        <v>10</v>
      </c>
      <c r="N33" s="38"/>
      <c r="O33" s="36">
        <v>20</v>
      </c>
      <c r="P33" s="97"/>
      <c r="Q33" s="70">
        <f t="shared" si="0"/>
        <v>0</v>
      </c>
    </row>
    <row r="34" spans="1:17" ht="13.9" x14ac:dyDescent="0.25">
      <c r="A34" s="36">
        <v>29</v>
      </c>
      <c r="B34" s="37" t="s">
        <v>64</v>
      </c>
      <c r="C34" s="37" t="s">
        <v>65</v>
      </c>
      <c r="D34" s="38" t="s">
        <v>12</v>
      </c>
      <c r="E34" s="76">
        <v>1</v>
      </c>
      <c r="F34" s="38"/>
      <c r="G34" s="36">
        <v>1</v>
      </c>
      <c r="H34" s="38"/>
      <c r="I34" s="36">
        <v>5</v>
      </c>
      <c r="J34" s="38"/>
      <c r="K34" s="36">
        <v>1</v>
      </c>
      <c r="L34" s="38"/>
      <c r="M34" s="36">
        <v>10</v>
      </c>
      <c r="N34" s="38"/>
      <c r="O34" s="36">
        <v>20</v>
      </c>
      <c r="P34" s="97"/>
      <c r="Q34" s="70">
        <f t="shared" si="0"/>
        <v>0</v>
      </c>
    </row>
    <row r="35" spans="1:17" ht="13.9" x14ac:dyDescent="0.25">
      <c r="A35" s="36">
        <v>30</v>
      </c>
      <c r="B35" s="37" t="s">
        <v>66</v>
      </c>
      <c r="C35" s="37" t="s">
        <v>67</v>
      </c>
      <c r="D35" s="38" t="s">
        <v>12</v>
      </c>
      <c r="E35" s="76">
        <v>1</v>
      </c>
      <c r="F35" s="38"/>
      <c r="G35" s="36">
        <v>1</v>
      </c>
      <c r="H35" s="38"/>
      <c r="I35" s="36">
        <v>50</v>
      </c>
      <c r="J35" s="38"/>
      <c r="K35" s="36">
        <v>1</v>
      </c>
      <c r="L35" s="38"/>
      <c r="M35" s="36">
        <v>10</v>
      </c>
      <c r="N35" s="38"/>
      <c r="O35" s="36">
        <v>20</v>
      </c>
      <c r="P35" s="97"/>
      <c r="Q35" s="70">
        <f t="shared" si="0"/>
        <v>0</v>
      </c>
    </row>
    <row r="36" spans="1:17" x14ac:dyDescent="0.25">
      <c r="A36" s="36">
        <v>31</v>
      </c>
      <c r="B36" s="37" t="s">
        <v>68</v>
      </c>
      <c r="C36" s="37" t="s">
        <v>69</v>
      </c>
      <c r="D36" s="38" t="s">
        <v>12</v>
      </c>
      <c r="E36" s="76">
        <v>1</v>
      </c>
      <c r="F36" s="38"/>
      <c r="G36" s="36">
        <v>1</v>
      </c>
      <c r="H36" s="38"/>
      <c r="I36" s="36">
        <v>50</v>
      </c>
      <c r="J36" s="38"/>
      <c r="K36" s="36">
        <v>1</v>
      </c>
      <c r="L36" s="38"/>
      <c r="M36" s="36">
        <v>10</v>
      </c>
      <c r="N36" s="38"/>
      <c r="O36" s="36">
        <v>20</v>
      </c>
      <c r="P36" s="97"/>
      <c r="Q36" s="70">
        <f t="shared" si="0"/>
        <v>0</v>
      </c>
    </row>
    <row r="37" spans="1:17" x14ac:dyDescent="0.25">
      <c r="A37" s="36">
        <v>32</v>
      </c>
      <c r="B37" s="39" t="s">
        <v>70</v>
      </c>
      <c r="C37" s="39" t="s">
        <v>71</v>
      </c>
      <c r="D37" s="40" t="s">
        <v>72</v>
      </c>
      <c r="E37" s="76">
        <v>1</v>
      </c>
      <c r="F37" s="38"/>
      <c r="G37" s="36">
        <v>5</v>
      </c>
      <c r="H37" s="38"/>
      <c r="I37" s="36">
        <v>10</v>
      </c>
      <c r="J37" s="38"/>
      <c r="K37" s="36">
        <v>0</v>
      </c>
      <c r="L37" s="38"/>
      <c r="M37" s="36">
        <v>200</v>
      </c>
      <c r="N37" s="38"/>
      <c r="O37" s="36">
        <v>100</v>
      </c>
      <c r="P37" s="97"/>
      <c r="Q37" s="70">
        <f t="shared" si="0"/>
        <v>0</v>
      </c>
    </row>
    <row r="38" spans="1:17" ht="13.9" x14ac:dyDescent="0.25">
      <c r="A38" s="36">
        <v>33</v>
      </c>
      <c r="B38" s="43"/>
      <c r="C38" s="43"/>
      <c r="D38" s="40" t="s">
        <v>34</v>
      </c>
      <c r="E38" s="76">
        <v>1</v>
      </c>
      <c r="F38" s="38"/>
      <c r="G38" s="36">
        <v>5</v>
      </c>
      <c r="H38" s="38"/>
      <c r="I38" s="36">
        <v>10</v>
      </c>
      <c r="J38" s="38"/>
      <c r="K38" s="36">
        <v>0</v>
      </c>
      <c r="L38" s="38"/>
      <c r="M38" s="36">
        <v>200</v>
      </c>
      <c r="N38" s="38"/>
      <c r="O38" s="36">
        <v>100</v>
      </c>
      <c r="P38" s="97"/>
      <c r="Q38" s="70">
        <f t="shared" si="0"/>
        <v>0</v>
      </c>
    </row>
    <row r="39" spans="1:17" ht="13.9" x14ac:dyDescent="0.25">
      <c r="A39" s="36">
        <v>34</v>
      </c>
      <c r="B39" s="43" t="s">
        <v>73</v>
      </c>
      <c r="C39" s="43" t="s">
        <v>74</v>
      </c>
      <c r="D39" s="40" t="s">
        <v>75</v>
      </c>
      <c r="E39" s="76">
        <v>1</v>
      </c>
      <c r="F39" s="38"/>
      <c r="G39" s="36">
        <v>1</v>
      </c>
      <c r="H39" s="38"/>
      <c r="I39" s="36">
        <v>5</v>
      </c>
      <c r="J39" s="38"/>
      <c r="K39" s="36">
        <v>1</v>
      </c>
      <c r="L39" s="38"/>
      <c r="M39" s="36">
        <v>1</v>
      </c>
      <c r="N39" s="38"/>
      <c r="O39" s="36">
        <v>1</v>
      </c>
      <c r="P39" s="97"/>
      <c r="Q39" s="70">
        <f t="shared" si="0"/>
        <v>0</v>
      </c>
    </row>
    <row r="40" spans="1:17" ht="13.9" x14ac:dyDescent="0.25">
      <c r="A40" s="36">
        <v>35</v>
      </c>
      <c r="B40" s="43"/>
      <c r="C40" s="43"/>
      <c r="D40" s="40" t="s">
        <v>76</v>
      </c>
      <c r="E40" s="76">
        <v>10</v>
      </c>
      <c r="F40" s="38"/>
      <c r="G40" s="36">
        <v>20</v>
      </c>
      <c r="H40" s="38"/>
      <c r="I40" s="36">
        <v>10</v>
      </c>
      <c r="J40" s="38"/>
      <c r="K40" s="36">
        <v>0</v>
      </c>
      <c r="L40" s="38"/>
      <c r="M40" s="36">
        <v>10</v>
      </c>
      <c r="N40" s="38"/>
      <c r="O40" s="36">
        <v>10</v>
      </c>
      <c r="P40" s="97"/>
      <c r="Q40" s="70">
        <f t="shared" si="0"/>
        <v>0</v>
      </c>
    </row>
    <row r="41" spans="1:17" ht="13.9" x14ac:dyDescent="0.25">
      <c r="A41" s="36">
        <v>36</v>
      </c>
      <c r="B41" s="43"/>
      <c r="C41" s="43"/>
      <c r="D41" s="40" t="s">
        <v>77</v>
      </c>
      <c r="E41" s="76">
        <v>10</v>
      </c>
      <c r="F41" s="38"/>
      <c r="G41" s="36">
        <v>20</v>
      </c>
      <c r="H41" s="38"/>
      <c r="I41" s="36">
        <v>10</v>
      </c>
      <c r="J41" s="38"/>
      <c r="K41" s="36">
        <v>0</v>
      </c>
      <c r="L41" s="98"/>
      <c r="M41" s="36">
        <v>10</v>
      </c>
      <c r="N41" s="38"/>
      <c r="O41" s="36">
        <v>10</v>
      </c>
      <c r="P41" s="97"/>
      <c r="Q41" s="70">
        <f t="shared" si="0"/>
        <v>0</v>
      </c>
    </row>
    <row r="42" spans="1:17" ht="13.9" x14ac:dyDescent="0.25">
      <c r="A42" s="36">
        <v>37</v>
      </c>
      <c r="B42" s="43"/>
      <c r="C42" s="43"/>
      <c r="D42" s="40" t="s">
        <v>78</v>
      </c>
      <c r="E42" s="76">
        <v>10</v>
      </c>
      <c r="F42" s="38"/>
      <c r="G42" s="36">
        <v>20</v>
      </c>
      <c r="H42" s="38"/>
      <c r="I42" s="36">
        <v>10</v>
      </c>
      <c r="J42" s="38"/>
      <c r="K42" s="36">
        <v>0</v>
      </c>
      <c r="L42" s="38"/>
      <c r="M42" s="36">
        <v>10</v>
      </c>
      <c r="N42" s="38"/>
      <c r="O42" s="36">
        <v>10</v>
      </c>
      <c r="P42" s="97"/>
      <c r="Q42" s="70">
        <f t="shared" si="0"/>
        <v>0</v>
      </c>
    </row>
    <row r="43" spans="1:17" ht="13.9" x14ac:dyDescent="0.25">
      <c r="A43" s="36">
        <v>38</v>
      </c>
      <c r="B43" s="43"/>
      <c r="C43" s="43"/>
      <c r="D43" s="40" t="s">
        <v>79</v>
      </c>
      <c r="E43" s="76">
        <v>10</v>
      </c>
      <c r="F43" s="38"/>
      <c r="G43" s="36">
        <v>20</v>
      </c>
      <c r="H43" s="38"/>
      <c r="I43" s="36">
        <v>10</v>
      </c>
      <c r="J43" s="38"/>
      <c r="K43" s="36">
        <v>0</v>
      </c>
      <c r="L43" s="38"/>
      <c r="M43" s="36">
        <v>10</v>
      </c>
      <c r="N43" s="38"/>
      <c r="O43" s="36">
        <v>10</v>
      </c>
      <c r="P43" s="97"/>
      <c r="Q43" s="70">
        <f t="shared" si="0"/>
        <v>0</v>
      </c>
    </row>
    <row r="44" spans="1:17" ht="13.9" x14ac:dyDescent="0.25">
      <c r="A44" s="36">
        <v>39</v>
      </c>
      <c r="B44" s="43"/>
      <c r="C44" s="43"/>
      <c r="D44" s="40" t="s">
        <v>80</v>
      </c>
      <c r="E44" s="76">
        <v>10</v>
      </c>
      <c r="F44" s="38"/>
      <c r="G44" s="36">
        <v>10</v>
      </c>
      <c r="H44" s="38"/>
      <c r="I44" s="36">
        <v>0</v>
      </c>
      <c r="J44" s="38"/>
      <c r="K44" s="36">
        <v>0</v>
      </c>
      <c r="L44" s="38"/>
      <c r="M44" s="36">
        <v>10</v>
      </c>
      <c r="N44" s="38"/>
      <c r="O44" s="36">
        <v>10</v>
      </c>
      <c r="P44" s="97"/>
      <c r="Q44" s="70">
        <f t="shared" si="0"/>
        <v>0</v>
      </c>
    </row>
    <row r="45" spans="1:17" x14ac:dyDescent="0.25">
      <c r="A45" s="36">
        <v>40</v>
      </c>
      <c r="B45" s="228" t="s">
        <v>81</v>
      </c>
      <c r="C45" s="228" t="s">
        <v>82</v>
      </c>
      <c r="D45" s="40" t="s">
        <v>83</v>
      </c>
      <c r="E45" s="76">
        <v>2</v>
      </c>
      <c r="F45" s="38"/>
      <c r="G45" s="36">
        <v>1</v>
      </c>
      <c r="H45" s="38"/>
      <c r="I45" s="36">
        <v>10</v>
      </c>
      <c r="J45" s="38"/>
      <c r="K45" s="36">
        <v>1</v>
      </c>
      <c r="L45" s="38"/>
      <c r="M45" s="36">
        <v>10</v>
      </c>
      <c r="N45" s="38"/>
      <c r="O45" s="36">
        <v>10</v>
      </c>
      <c r="P45" s="97"/>
      <c r="Q45" s="70">
        <f t="shared" si="0"/>
        <v>0</v>
      </c>
    </row>
    <row r="46" spans="1:17" x14ac:dyDescent="0.25">
      <c r="A46" s="36">
        <v>41</v>
      </c>
      <c r="B46" s="229"/>
      <c r="C46" s="229"/>
      <c r="D46" s="40" t="s">
        <v>84</v>
      </c>
      <c r="E46" s="76">
        <v>2</v>
      </c>
      <c r="F46" s="38"/>
      <c r="G46" s="36">
        <v>1</v>
      </c>
      <c r="H46" s="38"/>
      <c r="I46" s="36">
        <v>10</v>
      </c>
      <c r="J46" s="38"/>
      <c r="K46" s="36">
        <v>1</v>
      </c>
      <c r="L46" s="38"/>
      <c r="M46" s="36">
        <v>10</v>
      </c>
      <c r="N46" s="38"/>
      <c r="O46" s="36">
        <v>10</v>
      </c>
      <c r="P46" s="97"/>
      <c r="Q46" s="70">
        <f t="shared" si="0"/>
        <v>0</v>
      </c>
    </row>
    <row r="47" spans="1:17" ht="13.9" x14ac:dyDescent="0.25">
      <c r="A47" s="36">
        <v>42</v>
      </c>
      <c r="B47" s="39"/>
      <c r="C47" s="39"/>
      <c r="D47" s="40" t="s">
        <v>85</v>
      </c>
      <c r="E47" s="76">
        <v>2</v>
      </c>
      <c r="F47" s="38"/>
      <c r="G47" s="36">
        <v>1</v>
      </c>
      <c r="H47" s="38"/>
      <c r="I47" s="36">
        <v>10</v>
      </c>
      <c r="J47" s="38"/>
      <c r="K47" s="36">
        <v>1</v>
      </c>
      <c r="L47" s="38"/>
      <c r="M47" s="36">
        <v>10</v>
      </c>
      <c r="N47" s="38"/>
      <c r="O47" s="36">
        <v>10</v>
      </c>
      <c r="P47" s="97"/>
      <c r="Q47" s="70">
        <f t="shared" si="0"/>
        <v>0</v>
      </c>
    </row>
    <row r="48" spans="1:17" ht="13.9" x14ac:dyDescent="0.25">
      <c r="A48" s="36">
        <v>43</v>
      </c>
      <c r="B48" s="39"/>
      <c r="C48" s="39"/>
      <c r="D48" s="40" t="s">
        <v>86</v>
      </c>
      <c r="E48" s="76">
        <v>2</v>
      </c>
      <c r="F48" s="38"/>
      <c r="G48" s="36">
        <v>1</v>
      </c>
      <c r="H48" s="38"/>
      <c r="I48" s="36">
        <v>10</v>
      </c>
      <c r="J48" s="38"/>
      <c r="K48" s="36">
        <v>1</v>
      </c>
      <c r="L48" s="38"/>
      <c r="M48" s="36">
        <v>10</v>
      </c>
      <c r="N48" s="38"/>
      <c r="O48" s="36">
        <v>10</v>
      </c>
      <c r="P48" s="97"/>
      <c r="Q48" s="70">
        <f t="shared" si="0"/>
        <v>0</v>
      </c>
    </row>
    <row r="49" spans="1:17" x14ac:dyDescent="0.25">
      <c r="A49" s="36">
        <v>44</v>
      </c>
      <c r="B49" s="37" t="s">
        <v>87</v>
      </c>
      <c r="C49" s="37" t="s">
        <v>88</v>
      </c>
      <c r="D49" s="38" t="s">
        <v>12</v>
      </c>
      <c r="E49" s="76">
        <v>1</v>
      </c>
      <c r="F49" s="38"/>
      <c r="G49" s="36">
        <v>1</v>
      </c>
      <c r="H49" s="38"/>
      <c r="I49" s="36">
        <v>10</v>
      </c>
      <c r="J49" s="38"/>
      <c r="K49" s="36">
        <v>1</v>
      </c>
      <c r="L49" s="38"/>
      <c r="M49" s="36">
        <v>20</v>
      </c>
      <c r="N49" s="38"/>
      <c r="O49" s="36">
        <v>10</v>
      </c>
      <c r="P49" s="97"/>
      <c r="Q49" s="70">
        <f t="shared" si="0"/>
        <v>0</v>
      </c>
    </row>
    <row r="50" spans="1:17" x14ac:dyDescent="0.25">
      <c r="A50" s="36">
        <v>45</v>
      </c>
      <c r="B50" s="227" t="s">
        <v>89</v>
      </c>
      <c r="C50" s="227" t="s">
        <v>90</v>
      </c>
      <c r="D50" s="40" t="s">
        <v>91</v>
      </c>
      <c r="E50" s="76">
        <v>1</v>
      </c>
      <c r="F50" s="38"/>
      <c r="G50" s="36">
        <v>3</v>
      </c>
      <c r="H50" s="38"/>
      <c r="I50" s="36">
        <v>80</v>
      </c>
      <c r="J50" s="38"/>
      <c r="K50" s="36">
        <v>1</v>
      </c>
      <c r="L50" s="38"/>
      <c r="M50" s="36">
        <v>20</v>
      </c>
      <c r="N50" s="38"/>
      <c r="O50" s="36">
        <v>10</v>
      </c>
      <c r="P50" s="97"/>
      <c r="Q50" s="70">
        <f t="shared" si="0"/>
        <v>0</v>
      </c>
    </row>
    <row r="51" spans="1:17" x14ac:dyDescent="0.25">
      <c r="A51" s="36">
        <v>46</v>
      </c>
      <c r="B51" s="227"/>
      <c r="C51" s="227"/>
      <c r="D51" s="40" t="s">
        <v>92</v>
      </c>
      <c r="E51" s="76">
        <v>1</v>
      </c>
      <c r="F51" s="38"/>
      <c r="G51" s="36">
        <v>3</v>
      </c>
      <c r="H51" s="38"/>
      <c r="I51" s="36">
        <v>80</v>
      </c>
      <c r="J51" s="38"/>
      <c r="K51" s="36">
        <v>1</v>
      </c>
      <c r="L51" s="38"/>
      <c r="M51" s="36">
        <v>1</v>
      </c>
      <c r="N51" s="38"/>
      <c r="O51" s="36">
        <v>1</v>
      </c>
      <c r="P51" s="97"/>
      <c r="Q51" s="70">
        <f t="shared" si="0"/>
        <v>0</v>
      </c>
    </row>
    <row r="52" spans="1:17" x14ac:dyDescent="0.25">
      <c r="A52" s="36">
        <v>47</v>
      </c>
      <c r="B52" s="227" t="s">
        <v>93</v>
      </c>
      <c r="C52" s="227" t="s">
        <v>94</v>
      </c>
      <c r="D52" s="40" t="s">
        <v>95</v>
      </c>
      <c r="E52" s="76">
        <v>1</v>
      </c>
      <c r="F52" s="38"/>
      <c r="G52" s="36">
        <v>1</v>
      </c>
      <c r="H52" s="38"/>
      <c r="I52" s="36">
        <v>1</v>
      </c>
      <c r="J52" s="38"/>
      <c r="K52" s="36">
        <v>1</v>
      </c>
      <c r="L52" s="38"/>
      <c r="M52" s="36">
        <v>1</v>
      </c>
      <c r="N52" s="38"/>
      <c r="O52" s="36">
        <v>1</v>
      </c>
      <c r="P52" s="97"/>
      <c r="Q52" s="70">
        <f t="shared" si="0"/>
        <v>0</v>
      </c>
    </row>
    <row r="53" spans="1:17" x14ac:dyDescent="0.25">
      <c r="A53" s="36">
        <v>48</v>
      </c>
      <c r="B53" s="227"/>
      <c r="C53" s="227"/>
      <c r="D53" s="40" t="s">
        <v>96</v>
      </c>
      <c r="E53" s="76">
        <v>1</v>
      </c>
      <c r="F53" s="38"/>
      <c r="G53" s="36">
        <v>1</v>
      </c>
      <c r="H53" s="38"/>
      <c r="I53" s="36">
        <v>1</v>
      </c>
      <c r="J53" s="38"/>
      <c r="K53" s="36">
        <v>1</v>
      </c>
      <c r="L53" s="38"/>
      <c r="M53" s="36">
        <v>1</v>
      </c>
      <c r="N53" s="38"/>
      <c r="O53" s="36">
        <v>1</v>
      </c>
      <c r="P53" s="97"/>
      <c r="Q53" s="70">
        <f t="shared" si="0"/>
        <v>0</v>
      </c>
    </row>
    <row r="54" spans="1:17" ht="13.9" x14ac:dyDescent="0.25">
      <c r="A54" s="36">
        <v>49</v>
      </c>
      <c r="B54" s="37" t="s">
        <v>97</v>
      </c>
      <c r="C54" s="37" t="s">
        <v>98</v>
      </c>
      <c r="D54" s="38" t="s">
        <v>12</v>
      </c>
      <c r="E54" s="76">
        <v>1</v>
      </c>
      <c r="F54" s="38"/>
      <c r="G54" s="36">
        <v>1</v>
      </c>
      <c r="H54" s="38"/>
      <c r="I54" s="36">
        <v>20</v>
      </c>
      <c r="J54" s="38"/>
      <c r="K54" s="36">
        <v>1</v>
      </c>
      <c r="L54" s="38"/>
      <c r="M54" s="36">
        <v>10</v>
      </c>
      <c r="N54" s="38"/>
      <c r="O54" s="36">
        <v>10</v>
      </c>
      <c r="P54" s="97"/>
      <c r="Q54" s="70">
        <f t="shared" si="0"/>
        <v>0</v>
      </c>
    </row>
    <row r="55" spans="1:17" x14ac:dyDescent="0.25">
      <c r="A55" s="36">
        <v>50</v>
      </c>
      <c r="B55" s="227" t="s">
        <v>99</v>
      </c>
      <c r="C55" s="227" t="s">
        <v>100</v>
      </c>
      <c r="D55" s="40" t="s">
        <v>101</v>
      </c>
      <c r="E55" s="76">
        <v>1</v>
      </c>
      <c r="F55" s="38"/>
      <c r="G55" s="36">
        <v>1</v>
      </c>
      <c r="H55" s="38"/>
      <c r="I55" s="36">
        <v>50</v>
      </c>
      <c r="J55" s="38"/>
      <c r="K55" s="36">
        <v>10</v>
      </c>
      <c r="L55" s="38"/>
      <c r="M55" s="36">
        <v>10</v>
      </c>
      <c r="N55" s="38"/>
      <c r="O55" s="36">
        <v>10</v>
      </c>
      <c r="P55" s="97"/>
      <c r="Q55" s="70">
        <f t="shared" si="0"/>
        <v>0</v>
      </c>
    </row>
    <row r="56" spans="1:17" x14ac:dyDescent="0.25">
      <c r="A56" s="36">
        <v>51</v>
      </c>
      <c r="B56" s="227"/>
      <c r="C56" s="227"/>
      <c r="D56" s="40" t="s">
        <v>102</v>
      </c>
      <c r="E56" s="76">
        <v>1</v>
      </c>
      <c r="F56" s="38"/>
      <c r="G56" s="36">
        <v>1</v>
      </c>
      <c r="H56" s="38"/>
      <c r="I56" s="36">
        <v>50</v>
      </c>
      <c r="J56" s="38"/>
      <c r="K56" s="36">
        <v>10</v>
      </c>
      <c r="L56" s="38"/>
      <c r="M56" s="36">
        <v>10</v>
      </c>
      <c r="N56" s="38"/>
      <c r="O56" s="36">
        <v>10</v>
      </c>
      <c r="P56" s="97"/>
      <c r="Q56" s="70">
        <f t="shared" si="0"/>
        <v>0</v>
      </c>
    </row>
    <row r="57" spans="1:17" ht="13.9" x14ac:dyDescent="0.25">
      <c r="A57" s="36">
        <v>52</v>
      </c>
      <c r="B57" s="37" t="s">
        <v>103</v>
      </c>
      <c r="C57" s="37" t="s">
        <v>104</v>
      </c>
      <c r="D57" s="40" t="s">
        <v>105</v>
      </c>
      <c r="E57" s="36">
        <v>0</v>
      </c>
      <c r="F57" s="36"/>
      <c r="G57" s="36">
        <v>0</v>
      </c>
      <c r="H57" s="38"/>
      <c r="I57" s="36">
        <v>0</v>
      </c>
      <c r="J57" s="38"/>
      <c r="K57" s="36">
        <v>0</v>
      </c>
      <c r="L57" s="38"/>
      <c r="M57" s="36">
        <v>10</v>
      </c>
      <c r="N57" s="38"/>
      <c r="O57" s="36">
        <v>10</v>
      </c>
      <c r="P57" s="97"/>
      <c r="Q57" s="70">
        <f t="shared" si="0"/>
        <v>0</v>
      </c>
    </row>
    <row r="58" spans="1:17" x14ac:dyDescent="0.25">
      <c r="A58" s="36">
        <v>53</v>
      </c>
      <c r="B58" s="37" t="s">
        <v>106</v>
      </c>
      <c r="C58" s="37" t="s">
        <v>107</v>
      </c>
      <c r="D58" s="40" t="s">
        <v>108</v>
      </c>
      <c r="E58" s="36">
        <v>0</v>
      </c>
      <c r="F58" s="36"/>
      <c r="G58" s="36">
        <v>0</v>
      </c>
      <c r="H58" s="38"/>
      <c r="I58" s="36">
        <v>0</v>
      </c>
      <c r="J58" s="38"/>
      <c r="K58" s="36">
        <v>0</v>
      </c>
      <c r="L58" s="38"/>
      <c r="M58" s="36">
        <v>30</v>
      </c>
      <c r="N58" s="38"/>
      <c r="O58" s="36">
        <v>10</v>
      </c>
      <c r="P58" s="97"/>
      <c r="Q58" s="70">
        <f t="shared" si="0"/>
        <v>0</v>
      </c>
    </row>
    <row r="59" spans="1:17" x14ac:dyDescent="0.25">
      <c r="A59" s="36">
        <v>54</v>
      </c>
      <c r="B59" s="227" t="s">
        <v>109</v>
      </c>
      <c r="C59" s="227" t="s">
        <v>110</v>
      </c>
      <c r="D59" s="40" t="s">
        <v>111</v>
      </c>
      <c r="E59" s="76">
        <v>1</v>
      </c>
      <c r="F59" s="38"/>
      <c r="G59" s="36">
        <v>5</v>
      </c>
      <c r="H59" s="38"/>
      <c r="I59" s="36">
        <v>100</v>
      </c>
      <c r="J59" s="38"/>
      <c r="K59" s="36">
        <v>10</v>
      </c>
      <c r="L59" s="38"/>
      <c r="M59" s="36">
        <v>1</v>
      </c>
      <c r="N59" s="38"/>
      <c r="O59" s="36">
        <v>1</v>
      </c>
      <c r="P59" s="97"/>
      <c r="Q59" s="70">
        <f t="shared" si="0"/>
        <v>0</v>
      </c>
    </row>
    <row r="60" spans="1:17" x14ac:dyDescent="0.25">
      <c r="A60" s="36">
        <v>55</v>
      </c>
      <c r="B60" s="227"/>
      <c r="C60" s="227"/>
      <c r="D60" s="40" t="s">
        <v>112</v>
      </c>
      <c r="E60" s="76">
        <v>1</v>
      </c>
      <c r="F60" s="38"/>
      <c r="G60" s="36">
        <v>5</v>
      </c>
      <c r="H60" s="38"/>
      <c r="I60" s="36">
        <v>100</v>
      </c>
      <c r="J60" s="38"/>
      <c r="K60" s="36">
        <v>10</v>
      </c>
      <c r="L60" s="38"/>
      <c r="M60" s="36">
        <v>1</v>
      </c>
      <c r="N60" s="38"/>
      <c r="O60" s="36">
        <v>1</v>
      </c>
      <c r="P60" s="97"/>
      <c r="Q60" s="70">
        <f t="shared" si="0"/>
        <v>0</v>
      </c>
    </row>
    <row r="61" spans="1:17" x14ac:dyDescent="0.25">
      <c r="A61" s="36">
        <v>56</v>
      </c>
      <c r="B61" s="227"/>
      <c r="C61" s="227"/>
      <c r="D61" s="40" t="s">
        <v>113</v>
      </c>
      <c r="E61" s="76">
        <v>1</v>
      </c>
      <c r="F61" s="38"/>
      <c r="G61" s="36">
        <v>5</v>
      </c>
      <c r="H61" s="38"/>
      <c r="I61" s="36">
        <v>50</v>
      </c>
      <c r="J61" s="38"/>
      <c r="K61" s="36">
        <v>5</v>
      </c>
      <c r="L61" s="38"/>
      <c r="M61" s="36">
        <v>1</v>
      </c>
      <c r="N61" s="38"/>
      <c r="O61" s="36">
        <v>1</v>
      </c>
      <c r="P61" s="97"/>
      <c r="Q61" s="70">
        <f t="shared" si="0"/>
        <v>0</v>
      </c>
    </row>
    <row r="62" spans="1:17" x14ac:dyDescent="0.25">
      <c r="A62" s="36">
        <v>57</v>
      </c>
      <c r="B62" s="39"/>
      <c r="C62" s="39"/>
      <c r="D62" s="40" t="s">
        <v>114</v>
      </c>
      <c r="E62" s="76">
        <v>10</v>
      </c>
      <c r="F62" s="38"/>
      <c r="G62" s="36">
        <v>5</v>
      </c>
      <c r="H62" s="38"/>
      <c r="I62" s="36">
        <v>10</v>
      </c>
      <c r="J62" s="38"/>
      <c r="K62" s="36">
        <v>1</v>
      </c>
      <c r="L62" s="38"/>
      <c r="M62" s="36">
        <v>10</v>
      </c>
      <c r="N62" s="38"/>
      <c r="O62" s="36">
        <v>10</v>
      </c>
      <c r="P62" s="97"/>
      <c r="Q62" s="70">
        <f t="shared" si="0"/>
        <v>0</v>
      </c>
    </row>
    <row r="63" spans="1:17" x14ac:dyDescent="0.25">
      <c r="A63" s="36">
        <v>58</v>
      </c>
      <c r="B63" s="37" t="s">
        <v>115</v>
      </c>
      <c r="C63" s="37" t="s">
        <v>116</v>
      </c>
      <c r="D63" s="38" t="s">
        <v>12</v>
      </c>
      <c r="E63" s="76">
        <v>1</v>
      </c>
      <c r="F63" s="38"/>
      <c r="G63" s="36">
        <v>1</v>
      </c>
      <c r="H63" s="38"/>
      <c r="I63" s="36">
        <v>5</v>
      </c>
      <c r="J63" s="38"/>
      <c r="K63" s="36">
        <v>1</v>
      </c>
      <c r="L63" s="38"/>
      <c r="M63" s="36">
        <v>1</v>
      </c>
      <c r="N63" s="38"/>
      <c r="O63" s="36">
        <v>1</v>
      </c>
      <c r="P63" s="97"/>
      <c r="Q63" s="70">
        <f t="shared" si="0"/>
        <v>0</v>
      </c>
    </row>
    <row r="64" spans="1:17" x14ac:dyDescent="0.25">
      <c r="A64" s="36">
        <v>59</v>
      </c>
      <c r="B64" s="37" t="s">
        <v>117</v>
      </c>
      <c r="C64" s="37" t="s">
        <v>118</v>
      </c>
      <c r="D64" s="38" t="s">
        <v>12</v>
      </c>
      <c r="E64" s="76">
        <v>10</v>
      </c>
      <c r="F64" s="38"/>
      <c r="G64" s="36">
        <v>1</v>
      </c>
      <c r="H64" s="38"/>
      <c r="I64" s="36">
        <v>5</v>
      </c>
      <c r="J64" s="38"/>
      <c r="K64" s="36">
        <v>1</v>
      </c>
      <c r="L64" s="38"/>
      <c r="M64" s="36">
        <v>1</v>
      </c>
      <c r="N64" s="38"/>
      <c r="O64" s="36">
        <v>1</v>
      </c>
      <c r="P64" s="97"/>
      <c r="Q64" s="70">
        <f t="shared" si="0"/>
        <v>0</v>
      </c>
    </row>
    <row r="65" spans="1:17" ht="14.25" customHeight="1" x14ac:dyDescent="0.25">
      <c r="A65" s="224" t="s">
        <v>119</v>
      </c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6"/>
      <c r="Q65" s="128">
        <f>SUM(Q6:Q64)+M127+H193</f>
        <v>0</v>
      </c>
    </row>
    <row r="66" spans="1:17" ht="15.75" customHeight="1" x14ac:dyDescent="0.25">
      <c r="A66" s="105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</row>
    <row r="67" spans="1:17" x14ac:dyDescent="0.25">
      <c r="A67" s="27"/>
      <c r="B67" s="2"/>
      <c r="C67" s="2"/>
      <c r="D67" s="3"/>
      <c r="E67" s="13"/>
      <c r="F67" s="2"/>
      <c r="G67" s="2"/>
      <c r="H67" s="2"/>
      <c r="I67" s="2"/>
      <c r="J67" s="2"/>
      <c r="K67" s="2"/>
      <c r="L67" s="2"/>
      <c r="M67" s="2" t="s">
        <v>120</v>
      </c>
    </row>
    <row r="68" spans="1:17" x14ac:dyDescent="0.25">
      <c r="A68" s="27"/>
      <c r="B68" s="2"/>
      <c r="C68" s="2"/>
      <c r="D68" s="3"/>
      <c r="E68" s="13"/>
      <c r="F68" s="2"/>
      <c r="G68" s="2"/>
      <c r="H68" s="2"/>
      <c r="I68" s="2"/>
      <c r="J68" s="2"/>
      <c r="K68" s="2"/>
      <c r="L68" s="2"/>
    </row>
    <row r="69" spans="1:17" x14ac:dyDescent="0.25">
      <c r="A69" s="178" t="s">
        <v>121</v>
      </c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6"/>
    </row>
    <row r="70" spans="1:17" x14ac:dyDescent="0.25">
      <c r="A70" s="179" t="s">
        <v>2</v>
      </c>
      <c r="B70" s="179" t="s">
        <v>3</v>
      </c>
      <c r="C70" s="179"/>
      <c r="D70" s="179" t="s">
        <v>122</v>
      </c>
      <c r="E70" s="18"/>
      <c r="F70" s="181" t="s">
        <v>123</v>
      </c>
      <c r="G70" s="181"/>
      <c r="H70" s="181"/>
      <c r="I70" s="181"/>
      <c r="J70" s="181"/>
      <c r="K70" s="181"/>
      <c r="L70" s="181"/>
      <c r="M70" s="16"/>
    </row>
    <row r="71" spans="1:17" ht="84" customHeight="1" x14ac:dyDescent="0.25">
      <c r="A71" s="179"/>
      <c r="B71" s="1" t="s">
        <v>6</v>
      </c>
      <c r="C71" s="1" t="s">
        <v>7</v>
      </c>
      <c r="D71" s="180"/>
      <c r="E71" s="103" t="s">
        <v>8</v>
      </c>
      <c r="F71" s="24" t="s">
        <v>374</v>
      </c>
      <c r="G71" s="103" t="s">
        <v>8</v>
      </c>
      <c r="H71" s="24" t="s">
        <v>375</v>
      </c>
      <c r="I71" s="103" t="s">
        <v>8</v>
      </c>
      <c r="J71" s="24" t="s">
        <v>376</v>
      </c>
      <c r="K71" s="103" t="s">
        <v>8</v>
      </c>
      <c r="L71" s="24" t="s">
        <v>377</v>
      </c>
      <c r="M71" s="104" t="s">
        <v>9</v>
      </c>
      <c r="N71" s="4" t="s">
        <v>124</v>
      </c>
    </row>
    <row r="72" spans="1:17" x14ac:dyDescent="0.25">
      <c r="A72" s="28">
        <v>1</v>
      </c>
      <c r="B72" s="64" t="s">
        <v>125</v>
      </c>
      <c r="C72" s="64" t="s">
        <v>126</v>
      </c>
      <c r="D72" s="65" t="s">
        <v>127</v>
      </c>
      <c r="E72" s="66">
        <v>100</v>
      </c>
      <c r="F72" s="67"/>
      <c r="G72" s="66">
        <v>100</v>
      </c>
      <c r="H72" s="67"/>
      <c r="I72" s="66">
        <v>10</v>
      </c>
      <c r="J72" s="67"/>
      <c r="K72" s="68">
        <v>0</v>
      </c>
      <c r="L72" s="69"/>
      <c r="M72" s="70">
        <f>SUM(E72*F72+G72*H72+I72*J72+K72*L72)</f>
        <v>0</v>
      </c>
    </row>
    <row r="73" spans="1:17" x14ac:dyDescent="0.25">
      <c r="A73" s="28">
        <v>2</v>
      </c>
      <c r="B73" s="64" t="s">
        <v>128</v>
      </c>
      <c r="C73" s="64" t="s">
        <v>129</v>
      </c>
      <c r="D73" s="65" t="s">
        <v>130</v>
      </c>
      <c r="E73" s="71">
        <v>10</v>
      </c>
      <c r="F73" s="38"/>
      <c r="G73" s="71">
        <v>100</v>
      </c>
      <c r="H73" s="38"/>
      <c r="I73" s="71">
        <v>10</v>
      </c>
      <c r="J73" s="38"/>
      <c r="K73" s="68">
        <v>0</v>
      </c>
      <c r="L73" s="69"/>
      <c r="M73" s="70">
        <f t="shared" ref="M73:M126" si="1">SUM(E73*F73+G73*H73+I73*J73+K73*L73)</f>
        <v>0</v>
      </c>
    </row>
    <row r="74" spans="1:17" x14ac:dyDescent="0.25">
      <c r="A74" s="28">
        <v>3</v>
      </c>
      <c r="B74" s="64" t="s">
        <v>131</v>
      </c>
      <c r="C74" s="64" t="s">
        <v>131</v>
      </c>
      <c r="D74" s="65" t="s">
        <v>132</v>
      </c>
      <c r="E74" s="71">
        <v>100</v>
      </c>
      <c r="F74" s="38"/>
      <c r="G74" s="71">
        <v>100</v>
      </c>
      <c r="H74" s="38"/>
      <c r="I74" s="71">
        <v>10</v>
      </c>
      <c r="J74" s="38"/>
      <c r="K74" s="68">
        <v>0</v>
      </c>
      <c r="L74" s="69"/>
      <c r="M74" s="70">
        <f t="shared" si="1"/>
        <v>0</v>
      </c>
    </row>
    <row r="75" spans="1:17" x14ac:dyDescent="0.25">
      <c r="A75" s="28">
        <v>4</v>
      </c>
      <c r="B75" s="72"/>
      <c r="C75" s="72"/>
      <c r="D75" s="65" t="s">
        <v>133</v>
      </c>
      <c r="E75" s="71">
        <v>100</v>
      </c>
      <c r="F75" s="38"/>
      <c r="G75" s="71">
        <v>50</v>
      </c>
      <c r="H75" s="38"/>
      <c r="I75" s="71">
        <v>10</v>
      </c>
      <c r="J75" s="38"/>
      <c r="K75" s="68">
        <v>0</v>
      </c>
      <c r="L75" s="69"/>
      <c r="M75" s="70">
        <f t="shared" si="1"/>
        <v>0</v>
      </c>
    </row>
    <row r="76" spans="1:17" x14ac:dyDescent="0.25">
      <c r="A76" s="28">
        <v>5</v>
      </c>
      <c r="B76" s="158" t="s">
        <v>134</v>
      </c>
      <c r="C76" s="173" t="s">
        <v>135</v>
      </c>
      <c r="D76" s="65" t="s">
        <v>136</v>
      </c>
      <c r="E76" s="71">
        <v>100</v>
      </c>
      <c r="F76" s="38"/>
      <c r="G76" s="71">
        <v>1000</v>
      </c>
      <c r="H76" s="38"/>
      <c r="I76" s="71">
        <v>10</v>
      </c>
      <c r="J76" s="38"/>
      <c r="K76" s="68">
        <v>0</v>
      </c>
      <c r="L76" s="69"/>
      <c r="M76" s="70">
        <f t="shared" si="1"/>
        <v>0</v>
      </c>
    </row>
    <row r="77" spans="1:17" x14ac:dyDescent="0.25">
      <c r="A77" s="28">
        <v>6</v>
      </c>
      <c r="B77" s="160"/>
      <c r="C77" s="174"/>
      <c r="D77" s="65" t="s">
        <v>137</v>
      </c>
      <c r="E77" s="71">
        <v>100</v>
      </c>
      <c r="F77" s="38"/>
      <c r="G77" s="71">
        <v>100</v>
      </c>
      <c r="H77" s="38"/>
      <c r="I77" s="71">
        <v>10</v>
      </c>
      <c r="J77" s="38"/>
      <c r="K77" s="68">
        <v>0</v>
      </c>
      <c r="L77" s="69"/>
      <c r="M77" s="70">
        <f t="shared" si="1"/>
        <v>0</v>
      </c>
    </row>
    <row r="78" spans="1:17" x14ac:dyDescent="0.25">
      <c r="A78" s="28">
        <v>7</v>
      </c>
      <c r="B78" s="64" t="s">
        <v>138</v>
      </c>
      <c r="C78" s="64" t="s">
        <v>139</v>
      </c>
      <c r="D78" s="65" t="s">
        <v>140</v>
      </c>
      <c r="E78" s="71">
        <v>10</v>
      </c>
      <c r="F78" s="38"/>
      <c r="G78" s="71"/>
      <c r="H78" s="38"/>
      <c r="I78" s="71">
        <v>0</v>
      </c>
      <c r="J78" s="38"/>
      <c r="K78" s="36">
        <v>100</v>
      </c>
      <c r="L78" s="38"/>
      <c r="M78" s="70">
        <f t="shared" si="1"/>
        <v>0</v>
      </c>
    </row>
    <row r="79" spans="1:17" x14ac:dyDescent="0.25">
      <c r="A79" s="28">
        <v>8</v>
      </c>
      <c r="B79" s="64" t="s">
        <v>141</v>
      </c>
      <c r="C79" s="64" t="s">
        <v>142</v>
      </c>
      <c r="D79" s="74" t="s">
        <v>12</v>
      </c>
      <c r="E79" s="71">
        <v>10</v>
      </c>
      <c r="F79" s="38"/>
      <c r="G79" s="71">
        <v>100</v>
      </c>
      <c r="H79" s="38"/>
      <c r="I79" s="71">
        <v>10</v>
      </c>
      <c r="J79" s="38"/>
      <c r="K79" s="36">
        <v>0</v>
      </c>
      <c r="L79" s="28"/>
      <c r="M79" s="70">
        <f t="shared" si="1"/>
        <v>0</v>
      </c>
    </row>
    <row r="80" spans="1:17" x14ac:dyDescent="0.25">
      <c r="A80" s="28">
        <v>9</v>
      </c>
      <c r="B80" s="158" t="s">
        <v>143</v>
      </c>
      <c r="C80" s="158" t="s">
        <v>144</v>
      </c>
      <c r="D80" s="65" t="s">
        <v>145</v>
      </c>
      <c r="E80" s="71">
        <v>100</v>
      </c>
      <c r="F80" s="38"/>
      <c r="G80" s="71">
        <v>100</v>
      </c>
      <c r="H80" s="38"/>
      <c r="I80" s="71">
        <v>10</v>
      </c>
      <c r="J80" s="38"/>
      <c r="K80" s="36">
        <v>0</v>
      </c>
      <c r="L80" s="28"/>
      <c r="M80" s="70">
        <f t="shared" si="1"/>
        <v>0</v>
      </c>
    </row>
    <row r="81" spans="1:13" x14ac:dyDescent="0.25">
      <c r="A81" s="28">
        <v>10</v>
      </c>
      <c r="B81" s="160"/>
      <c r="C81" s="160"/>
      <c r="D81" s="65" t="s">
        <v>146</v>
      </c>
      <c r="E81" s="71">
        <v>100</v>
      </c>
      <c r="F81" s="38"/>
      <c r="G81" s="71">
        <v>100</v>
      </c>
      <c r="H81" s="38"/>
      <c r="I81" s="71">
        <v>10</v>
      </c>
      <c r="J81" s="38"/>
      <c r="K81" s="36">
        <v>0</v>
      </c>
      <c r="L81" s="28"/>
      <c r="M81" s="70">
        <f t="shared" si="1"/>
        <v>0</v>
      </c>
    </row>
    <row r="82" spans="1:13" x14ac:dyDescent="0.25">
      <c r="A82" s="28">
        <v>11</v>
      </c>
      <c r="B82" s="73"/>
      <c r="C82" s="73"/>
      <c r="D82" s="65" t="s">
        <v>147</v>
      </c>
      <c r="E82" s="71">
        <v>100</v>
      </c>
      <c r="F82" s="38"/>
      <c r="G82" s="71">
        <v>50</v>
      </c>
      <c r="H82" s="38"/>
      <c r="I82" s="71">
        <v>0</v>
      </c>
      <c r="J82" s="38"/>
      <c r="K82" s="36"/>
      <c r="L82" s="28"/>
      <c r="M82" s="70">
        <f t="shared" si="1"/>
        <v>0</v>
      </c>
    </row>
    <row r="83" spans="1:13" x14ac:dyDescent="0.25">
      <c r="A83" s="28">
        <v>12</v>
      </c>
      <c r="B83" s="73"/>
      <c r="C83" s="73"/>
      <c r="D83" s="65" t="s">
        <v>148</v>
      </c>
      <c r="E83" s="71">
        <v>100</v>
      </c>
      <c r="F83" s="38"/>
      <c r="G83" s="71">
        <v>50</v>
      </c>
      <c r="H83" s="38"/>
      <c r="I83" s="71">
        <v>0</v>
      </c>
      <c r="J83" s="38"/>
      <c r="K83" s="36"/>
      <c r="L83" s="28"/>
      <c r="M83" s="70">
        <f t="shared" si="1"/>
        <v>0</v>
      </c>
    </row>
    <row r="84" spans="1:13" x14ac:dyDescent="0.25">
      <c r="A84" s="28">
        <v>13</v>
      </c>
      <c r="B84" s="64" t="s">
        <v>149</v>
      </c>
      <c r="C84" s="64" t="s">
        <v>150</v>
      </c>
      <c r="D84" s="65" t="s">
        <v>151</v>
      </c>
      <c r="E84" s="71">
        <v>500</v>
      </c>
      <c r="F84" s="38"/>
      <c r="G84" s="71">
        <v>200</v>
      </c>
      <c r="H84" s="38"/>
      <c r="I84" s="71">
        <v>10</v>
      </c>
      <c r="J84" s="38"/>
      <c r="K84" s="36">
        <v>0</v>
      </c>
      <c r="L84" s="28"/>
      <c r="M84" s="70">
        <f t="shared" si="1"/>
        <v>0</v>
      </c>
    </row>
    <row r="85" spans="1:13" x14ac:dyDescent="0.25">
      <c r="A85" s="28">
        <v>14</v>
      </c>
      <c r="B85" s="75" t="s">
        <v>152</v>
      </c>
      <c r="C85" s="75" t="s">
        <v>153</v>
      </c>
      <c r="D85" s="65" t="s">
        <v>154</v>
      </c>
      <c r="E85" s="71">
        <v>10</v>
      </c>
      <c r="F85" s="38"/>
      <c r="G85" s="71">
        <v>100</v>
      </c>
      <c r="H85" s="38"/>
      <c r="I85" s="71">
        <v>10</v>
      </c>
      <c r="J85" s="38"/>
      <c r="K85" s="36">
        <v>0</v>
      </c>
      <c r="L85" s="28"/>
      <c r="M85" s="70">
        <f t="shared" si="1"/>
        <v>0</v>
      </c>
    </row>
    <row r="86" spans="1:13" x14ac:dyDescent="0.25">
      <c r="A86" s="28">
        <v>15</v>
      </c>
      <c r="B86" s="75"/>
      <c r="C86" s="75"/>
      <c r="D86" s="65" t="s">
        <v>155</v>
      </c>
      <c r="E86" s="71">
        <v>10</v>
      </c>
      <c r="F86" s="38"/>
      <c r="G86" s="71">
        <v>5</v>
      </c>
      <c r="H86" s="38"/>
      <c r="I86" s="71"/>
      <c r="J86" s="38"/>
      <c r="K86" s="36"/>
      <c r="L86" s="28"/>
      <c r="M86" s="70">
        <f t="shared" si="1"/>
        <v>0</v>
      </c>
    </row>
    <row r="87" spans="1:13" x14ac:dyDescent="0.25">
      <c r="A87" s="28">
        <v>16</v>
      </c>
      <c r="B87" s="64" t="s">
        <v>156</v>
      </c>
      <c r="C87" s="64" t="s">
        <v>157</v>
      </c>
      <c r="D87" s="65" t="s">
        <v>101</v>
      </c>
      <c r="E87" s="71">
        <v>100</v>
      </c>
      <c r="F87" s="38"/>
      <c r="G87" s="71">
        <v>100</v>
      </c>
      <c r="H87" s="38"/>
      <c r="I87" s="71">
        <v>10</v>
      </c>
      <c r="J87" s="38"/>
      <c r="K87" s="36">
        <v>0</v>
      </c>
      <c r="L87" s="28"/>
      <c r="M87" s="70">
        <f t="shared" si="1"/>
        <v>0</v>
      </c>
    </row>
    <row r="88" spans="1:13" x14ac:dyDescent="0.25">
      <c r="A88" s="28">
        <v>17</v>
      </c>
      <c r="B88" s="64" t="s">
        <v>158</v>
      </c>
      <c r="C88" s="64" t="s">
        <v>159</v>
      </c>
      <c r="D88" s="65" t="s">
        <v>160</v>
      </c>
      <c r="E88" s="71">
        <v>10</v>
      </c>
      <c r="F88" s="38"/>
      <c r="G88" s="71">
        <v>100</v>
      </c>
      <c r="H88" s="38"/>
      <c r="I88" s="71">
        <v>10</v>
      </c>
      <c r="J88" s="38"/>
      <c r="K88" s="36">
        <v>0</v>
      </c>
      <c r="L88" s="28"/>
      <c r="M88" s="70">
        <f t="shared" si="1"/>
        <v>0</v>
      </c>
    </row>
    <row r="89" spans="1:13" x14ac:dyDescent="0.25">
      <c r="A89" s="28">
        <v>18</v>
      </c>
      <c r="B89" s="64" t="s">
        <v>161</v>
      </c>
      <c r="C89" s="64"/>
      <c r="D89" s="65" t="s">
        <v>101</v>
      </c>
      <c r="E89" s="71">
        <v>10</v>
      </c>
      <c r="F89" s="38"/>
      <c r="G89" s="71">
        <v>10</v>
      </c>
      <c r="H89" s="38"/>
      <c r="I89" s="71">
        <v>0</v>
      </c>
      <c r="J89" s="38"/>
      <c r="K89" s="36">
        <v>0</v>
      </c>
      <c r="L89" s="28"/>
      <c r="M89" s="70">
        <f t="shared" si="1"/>
        <v>0</v>
      </c>
    </row>
    <row r="90" spans="1:13" x14ac:dyDescent="0.25">
      <c r="A90" s="28">
        <v>19</v>
      </c>
      <c r="B90" s="64" t="s">
        <v>162</v>
      </c>
      <c r="C90" s="64" t="s">
        <v>163</v>
      </c>
      <c r="D90" s="65" t="s">
        <v>164</v>
      </c>
      <c r="E90" s="71">
        <v>100</v>
      </c>
      <c r="F90" s="38"/>
      <c r="G90" s="71">
        <v>0</v>
      </c>
      <c r="H90" s="38"/>
      <c r="I90" s="76">
        <v>0</v>
      </c>
      <c r="J90" s="38"/>
      <c r="K90" s="36">
        <v>50</v>
      </c>
      <c r="L90" s="38"/>
      <c r="M90" s="70">
        <f t="shared" si="1"/>
        <v>0</v>
      </c>
    </row>
    <row r="91" spans="1:13" x14ac:dyDescent="0.25">
      <c r="A91" s="28">
        <v>20</v>
      </c>
      <c r="B91" s="75" t="s">
        <v>165</v>
      </c>
      <c r="C91" s="75" t="s">
        <v>166</v>
      </c>
      <c r="D91" s="77" t="s">
        <v>167</v>
      </c>
      <c r="E91" s="76">
        <v>100</v>
      </c>
      <c r="F91" s="42"/>
      <c r="G91" s="76">
        <v>100</v>
      </c>
      <c r="H91" s="42"/>
      <c r="I91" s="76">
        <v>20</v>
      </c>
      <c r="J91" s="42"/>
      <c r="K91" s="76">
        <v>50</v>
      </c>
      <c r="L91" s="42"/>
      <c r="M91" s="70">
        <f t="shared" si="1"/>
        <v>0</v>
      </c>
    </row>
    <row r="92" spans="1:13" x14ac:dyDescent="0.25">
      <c r="A92" s="28">
        <v>21</v>
      </c>
      <c r="B92" s="158" t="s">
        <v>168</v>
      </c>
      <c r="C92" s="158" t="s">
        <v>169</v>
      </c>
      <c r="D92" s="65" t="s">
        <v>170</v>
      </c>
      <c r="E92" s="71">
        <v>200</v>
      </c>
      <c r="F92" s="38"/>
      <c r="G92" s="71">
        <v>200</v>
      </c>
      <c r="H92" s="38"/>
      <c r="I92" s="71">
        <v>10</v>
      </c>
      <c r="J92" s="38"/>
      <c r="K92" s="36">
        <v>0</v>
      </c>
      <c r="L92" s="38"/>
      <c r="M92" s="70">
        <f t="shared" si="1"/>
        <v>0</v>
      </c>
    </row>
    <row r="93" spans="1:13" x14ac:dyDescent="0.25">
      <c r="A93" s="28">
        <v>22</v>
      </c>
      <c r="B93" s="159"/>
      <c r="C93" s="159"/>
      <c r="D93" s="65" t="s">
        <v>171</v>
      </c>
      <c r="E93" s="71">
        <v>200</v>
      </c>
      <c r="F93" s="38"/>
      <c r="G93" s="71">
        <v>200</v>
      </c>
      <c r="H93" s="38"/>
      <c r="I93" s="71">
        <v>10</v>
      </c>
      <c r="J93" s="38"/>
      <c r="K93" s="36">
        <v>0</v>
      </c>
      <c r="L93" s="38"/>
      <c r="M93" s="70">
        <f t="shared" si="1"/>
        <v>0</v>
      </c>
    </row>
    <row r="94" spans="1:13" x14ac:dyDescent="0.25">
      <c r="A94" s="28">
        <v>23</v>
      </c>
      <c r="B94" s="160"/>
      <c r="C94" s="160"/>
      <c r="D94" s="65" t="s">
        <v>172</v>
      </c>
      <c r="E94" s="71">
        <v>200</v>
      </c>
      <c r="F94" s="38"/>
      <c r="G94" s="71">
        <v>200</v>
      </c>
      <c r="H94" s="38"/>
      <c r="I94" s="71">
        <v>10</v>
      </c>
      <c r="J94" s="38"/>
      <c r="K94" s="36">
        <v>0</v>
      </c>
      <c r="L94" s="38"/>
      <c r="M94" s="70">
        <f t="shared" si="1"/>
        <v>0</v>
      </c>
    </row>
    <row r="95" spans="1:13" x14ac:dyDescent="0.25">
      <c r="A95" s="28">
        <v>24</v>
      </c>
      <c r="B95" s="64" t="s">
        <v>173</v>
      </c>
      <c r="C95" s="64" t="s">
        <v>174</v>
      </c>
      <c r="D95" s="74" t="s">
        <v>12</v>
      </c>
      <c r="E95" s="71">
        <v>5</v>
      </c>
      <c r="F95" s="38"/>
      <c r="G95" s="71">
        <v>10</v>
      </c>
      <c r="H95" s="38"/>
      <c r="I95" s="71">
        <v>10</v>
      </c>
      <c r="J95" s="38"/>
      <c r="K95" s="36">
        <v>0</v>
      </c>
      <c r="L95" s="38"/>
      <c r="M95" s="70">
        <f t="shared" si="1"/>
        <v>0</v>
      </c>
    </row>
    <row r="96" spans="1:13" x14ac:dyDescent="0.25">
      <c r="A96" s="28">
        <v>25</v>
      </c>
      <c r="B96" s="64" t="s">
        <v>175</v>
      </c>
      <c r="C96" s="64" t="s">
        <v>176</v>
      </c>
      <c r="D96" s="65" t="s">
        <v>177</v>
      </c>
      <c r="E96" s="71">
        <v>500</v>
      </c>
      <c r="F96" s="38"/>
      <c r="G96" s="71">
        <v>200</v>
      </c>
      <c r="H96" s="38"/>
      <c r="I96" s="71">
        <v>10</v>
      </c>
      <c r="J96" s="38"/>
      <c r="K96" s="36">
        <v>0</v>
      </c>
      <c r="L96" s="38"/>
      <c r="M96" s="70">
        <f t="shared" si="1"/>
        <v>0</v>
      </c>
    </row>
    <row r="97" spans="1:13" x14ac:dyDescent="0.25">
      <c r="A97" s="28">
        <v>26</v>
      </c>
      <c r="B97" s="158" t="s">
        <v>178</v>
      </c>
      <c r="C97" s="158" t="s">
        <v>179</v>
      </c>
      <c r="D97" s="65" t="s">
        <v>180</v>
      </c>
      <c r="E97" s="71">
        <v>100</v>
      </c>
      <c r="F97" s="38"/>
      <c r="G97" s="71">
        <v>0</v>
      </c>
      <c r="H97" s="38"/>
      <c r="I97" s="71">
        <v>0</v>
      </c>
      <c r="J97" s="38"/>
      <c r="K97" s="36">
        <v>0</v>
      </c>
      <c r="L97" s="38"/>
      <c r="M97" s="70">
        <f t="shared" si="1"/>
        <v>0</v>
      </c>
    </row>
    <row r="98" spans="1:13" ht="17.25" customHeight="1" x14ac:dyDescent="0.25">
      <c r="A98" s="28">
        <v>27</v>
      </c>
      <c r="B98" s="160"/>
      <c r="C98" s="160"/>
      <c r="D98" s="65" t="s">
        <v>181</v>
      </c>
      <c r="E98" s="71">
        <v>50</v>
      </c>
      <c r="F98" s="38"/>
      <c r="G98" s="71">
        <v>0</v>
      </c>
      <c r="H98" s="38"/>
      <c r="I98" s="71">
        <v>0</v>
      </c>
      <c r="J98" s="38"/>
      <c r="K98" s="36">
        <v>0</v>
      </c>
      <c r="L98" s="38"/>
      <c r="M98" s="70">
        <f t="shared" si="1"/>
        <v>0</v>
      </c>
    </row>
    <row r="99" spans="1:13" x14ac:dyDescent="0.25">
      <c r="A99" s="28">
        <v>28</v>
      </c>
      <c r="B99" s="64" t="s">
        <v>182</v>
      </c>
      <c r="C99" s="64" t="s">
        <v>183</v>
      </c>
      <c r="D99" s="74" t="s">
        <v>12</v>
      </c>
      <c r="E99" s="71">
        <v>10</v>
      </c>
      <c r="F99" s="38"/>
      <c r="G99" s="71">
        <v>100</v>
      </c>
      <c r="H99" s="38"/>
      <c r="I99" s="71">
        <v>10</v>
      </c>
      <c r="J99" s="38"/>
      <c r="K99" s="36">
        <v>0</v>
      </c>
      <c r="L99" s="38"/>
      <c r="M99" s="70">
        <f t="shared" si="1"/>
        <v>0</v>
      </c>
    </row>
    <row r="100" spans="1:13" x14ac:dyDescent="0.25">
      <c r="A100" s="28">
        <v>29</v>
      </c>
      <c r="B100" s="64" t="s">
        <v>184</v>
      </c>
      <c r="C100" s="64" t="s">
        <v>185</v>
      </c>
      <c r="D100" s="65" t="s">
        <v>186</v>
      </c>
      <c r="E100" s="71">
        <v>500</v>
      </c>
      <c r="F100" s="38"/>
      <c r="G100" s="71">
        <v>0</v>
      </c>
      <c r="H100" s="38"/>
      <c r="I100" s="71">
        <v>0</v>
      </c>
      <c r="J100" s="38"/>
      <c r="K100" s="36">
        <v>200</v>
      </c>
      <c r="L100" s="38"/>
      <c r="M100" s="70">
        <f t="shared" si="1"/>
        <v>0</v>
      </c>
    </row>
    <row r="101" spans="1:13" ht="18.75" customHeight="1" x14ac:dyDescent="0.25">
      <c r="A101" s="28">
        <v>30</v>
      </c>
      <c r="B101" s="64" t="s">
        <v>187</v>
      </c>
      <c r="C101" s="64" t="s">
        <v>188</v>
      </c>
      <c r="D101" s="65" t="s">
        <v>189</v>
      </c>
      <c r="E101" s="71">
        <v>100</v>
      </c>
      <c r="F101" s="38"/>
      <c r="G101" s="71">
        <v>100</v>
      </c>
      <c r="H101" s="38"/>
      <c r="I101" s="71">
        <v>10</v>
      </c>
      <c r="J101" s="38"/>
      <c r="K101" s="36">
        <v>0</v>
      </c>
      <c r="L101" s="28"/>
      <c r="M101" s="70">
        <f t="shared" si="1"/>
        <v>0</v>
      </c>
    </row>
    <row r="102" spans="1:13" x14ac:dyDescent="0.25">
      <c r="A102" s="28">
        <v>31</v>
      </c>
      <c r="B102" s="64" t="s">
        <v>190</v>
      </c>
      <c r="C102" s="64" t="s">
        <v>191</v>
      </c>
      <c r="D102" s="65" t="s">
        <v>192</v>
      </c>
      <c r="E102" s="71">
        <v>50</v>
      </c>
      <c r="F102" s="38"/>
      <c r="G102" s="71">
        <v>50</v>
      </c>
      <c r="H102" s="38"/>
      <c r="I102" s="71">
        <v>10</v>
      </c>
      <c r="J102" s="38"/>
      <c r="K102" s="36">
        <v>0</v>
      </c>
      <c r="L102" s="28"/>
      <c r="M102" s="70">
        <f t="shared" si="1"/>
        <v>0</v>
      </c>
    </row>
    <row r="103" spans="1:13" x14ac:dyDescent="0.25">
      <c r="A103" s="28">
        <v>32</v>
      </c>
      <c r="B103" s="78" t="s">
        <v>81</v>
      </c>
      <c r="C103" s="64" t="s">
        <v>193</v>
      </c>
      <c r="D103" s="65" t="s">
        <v>194</v>
      </c>
      <c r="E103" s="71">
        <v>100</v>
      </c>
      <c r="F103" s="38"/>
      <c r="G103" s="71">
        <v>100</v>
      </c>
      <c r="H103" s="38"/>
      <c r="I103" s="71">
        <v>0</v>
      </c>
      <c r="J103" s="38"/>
      <c r="K103" s="36"/>
      <c r="L103" s="28"/>
      <c r="M103" s="70">
        <f t="shared" si="1"/>
        <v>0</v>
      </c>
    </row>
    <row r="104" spans="1:13" x14ac:dyDescent="0.25">
      <c r="A104" s="28">
        <v>33</v>
      </c>
      <c r="B104" s="172" t="s">
        <v>70</v>
      </c>
      <c r="C104" s="172" t="s">
        <v>71</v>
      </c>
      <c r="D104" s="65" t="s">
        <v>72</v>
      </c>
      <c r="E104" s="71">
        <v>50</v>
      </c>
      <c r="F104" s="38"/>
      <c r="G104" s="71">
        <v>50</v>
      </c>
      <c r="H104" s="38"/>
      <c r="I104" s="71">
        <v>10</v>
      </c>
      <c r="J104" s="38"/>
      <c r="K104" s="36">
        <v>0</v>
      </c>
      <c r="L104" s="28"/>
      <c r="M104" s="70">
        <f t="shared" si="1"/>
        <v>0</v>
      </c>
    </row>
    <row r="105" spans="1:13" x14ac:dyDescent="0.25">
      <c r="A105" s="28">
        <v>34</v>
      </c>
      <c r="B105" s="172"/>
      <c r="C105" s="172"/>
      <c r="D105" s="65" t="s">
        <v>195</v>
      </c>
      <c r="E105" s="71">
        <v>50</v>
      </c>
      <c r="F105" s="38"/>
      <c r="G105" s="71">
        <v>50</v>
      </c>
      <c r="H105" s="38"/>
      <c r="I105" s="71">
        <v>10</v>
      </c>
      <c r="J105" s="38"/>
      <c r="K105" s="36">
        <v>0</v>
      </c>
      <c r="L105" s="28"/>
      <c r="M105" s="70">
        <f t="shared" si="1"/>
        <v>0</v>
      </c>
    </row>
    <row r="106" spans="1:13" x14ac:dyDescent="0.25">
      <c r="A106" s="28">
        <v>35</v>
      </c>
      <c r="B106" s="75" t="s">
        <v>196</v>
      </c>
      <c r="C106" s="75" t="s">
        <v>197</v>
      </c>
      <c r="D106" s="77" t="s">
        <v>198</v>
      </c>
      <c r="E106" s="76">
        <v>100</v>
      </c>
      <c r="F106" s="42"/>
      <c r="G106" s="76">
        <v>100</v>
      </c>
      <c r="H106" s="42"/>
      <c r="I106" s="76">
        <v>10</v>
      </c>
      <c r="J106" s="42"/>
      <c r="K106" s="36">
        <v>0</v>
      </c>
      <c r="L106" s="79"/>
      <c r="M106" s="70">
        <f t="shared" si="1"/>
        <v>0</v>
      </c>
    </row>
    <row r="107" spans="1:13" ht="18" customHeight="1" x14ac:dyDescent="0.25">
      <c r="A107" s="28">
        <v>36</v>
      </c>
      <c r="B107" s="75" t="s">
        <v>199</v>
      </c>
      <c r="C107" s="75" t="s">
        <v>200</v>
      </c>
      <c r="D107" s="77"/>
      <c r="E107" s="76">
        <v>50</v>
      </c>
      <c r="F107" s="42"/>
      <c r="G107" s="76">
        <v>50</v>
      </c>
      <c r="H107" s="42"/>
      <c r="I107" s="76">
        <v>0</v>
      </c>
      <c r="J107" s="42"/>
      <c r="K107" s="36"/>
      <c r="L107" s="79"/>
      <c r="M107" s="70">
        <f t="shared" si="1"/>
        <v>0</v>
      </c>
    </row>
    <row r="108" spans="1:13" x14ac:dyDescent="0.25">
      <c r="A108" s="28">
        <v>37</v>
      </c>
      <c r="B108" s="64" t="s">
        <v>201</v>
      </c>
      <c r="C108" s="64" t="s">
        <v>202</v>
      </c>
      <c r="D108" s="65" t="s">
        <v>203</v>
      </c>
      <c r="E108" s="71">
        <v>1000</v>
      </c>
      <c r="F108" s="38"/>
      <c r="G108" s="71">
        <v>500</v>
      </c>
      <c r="H108" s="38"/>
      <c r="I108" s="71">
        <v>10</v>
      </c>
      <c r="J108" s="38"/>
      <c r="K108" s="36">
        <v>0</v>
      </c>
      <c r="L108" s="79"/>
      <c r="M108" s="70">
        <f t="shared" si="1"/>
        <v>0</v>
      </c>
    </row>
    <row r="109" spans="1:13" x14ac:dyDescent="0.25">
      <c r="A109" s="28">
        <v>38</v>
      </c>
      <c r="B109" s="172" t="s">
        <v>204</v>
      </c>
      <c r="C109" s="172" t="s">
        <v>205</v>
      </c>
      <c r="D109" s="65" t="s">
        <v>206</v>
      </c>
      <c r="E109" s="71">
        <v>100</v>
      </c>
      <c r="F109" s="38"/>
      <c r="G109" s="71">
        <v>100</v>
      </c>
      <c r="H109" s="38"/>
      <c r="I109" s="71">
        <v>10</v>
      </c>
      <c r="J109" s="38"/>
      <c r="K109" s="36">
        <v>0</v>
      </c>
      <c r="L109" s="79"/>
      <c r="M109" s="70">
        <f t="shared" si="1"/>
        <v>0</v>
      </c>
    </row>
    <row r="110" spans="1:13" x14ac:dyDescent="0.25">
      <c r="A110" s="28">
        <v>39</v>
      </c>
      <c r="B110" s="172"/>
      <c r="C110" s="172"/>
      <c r="D110" s="65" t="s">
        <v>207</v>
      </c>
      <c r="E110" s="71">
        <v>10</v>
      </c>
      <c r="F110" s="38"/>
      <c r="G110" s="71">
        <v>100</v>
      </c>
      <c r="H110" s="38"/>
      <c r="I110" s="71">
        <v>10</v>
      </c>
      <c r="J110" s="38"/>
      <c r="K110" s="36">
        <v>0</v>
      </c>
      <c r="L110" s="79"/>
      <c r="M110" s="70">
        <f t="shared" si="1"/>
        <v>0</v>
      </c>
    </row>
    <row r="111" spans="1:13" x14ac:dyDescent="0.25">
      <c r="A111" s="28">
        <v>40</v>
      </c>
      <c r="B111" s="64" t="s">
        <v>208</v>
      </c>
      <c r="C111" s="64" t="s">
        <v>209</v>
      </c>
      <c r="D111" s="74" t="s">
        <v>12</v>
      </c>
      <c r="E111" s="71">
        <v>5</v>
      </c>
      <c r="F111" s="38"/>
      <c r="G111" s="71">
        <v>50</v>
      </c>
      <c r="H111" s="38"/>
      <c r="I111" s="71">
        <v>5</v>
      </c>
      <c r="J111" s="38"/>
      <c r="K111" s="36">
        <v>0</v>
      </c>
      <c r="L111" s="79"/>
      <c r="M111" s="70">
        <f t="shared" si="1"/>
        <v>0</v>
      </c>
    </row>
    <row r="112" spans="1:13" x14ac:dyDescent="0.25">
      <c r="A112" s="28">
        <v>41</v>
      </c>
      <c r="B112" s="75" t="s">
        <v>210</v>
      </c>
      <c r="C112" s="75" t="s">
        <v>211</v>
      </c>
      <c r="D112" s="74" t="s">
        <v>12</v>
      </c>
      <c r="E112" s="76">
        <v>5</v>
      </c>
      <c r="F112" s="42"/>
      <c r="G112" s="76">
        <v>50</v>
      </c>
      <c r="H112" s="42"/>
      <c r="I112" s="76">
        <v>5</v>
      </c>
      <c r="J112" s="38"/>
      <c r="K112" s="36">
        <v>0</v>
      </c>
      <c r="L112" s="79"/>
      <c r="M112" s="70">
        <f t="shared" si="1"/>
        <v>0</v>
      </c>
    </row>
    <row r="113" spans="1:13" x14ac:dyDescent="0.25">
      <c r="A113" s="28">
        <v>42</v>
      </c>
      <c r="B113" s="64" t="s">
        <v>212</v>
      </c>
      <c r="C113" s="64" t="s">
        <v>213</v>
      </c>
      <c r="D113" s="74" t="s">
        <v>12</v>
      </c>
      <c r="E113" s="71">
        <v>10</v>
      </c>
      <c r="F113" s="42"/>
      <c r="G113" s="71">
        <v>50</v>
      </c>
      <c r="H113" s="42"/>
      <c r="I113" s="71">
        <v>5</v>
      </c>
      <c r="J113" s="38"/>
      <c r="K113" s="36">
        <v>0</v>
      </c>
      <c r="L113" s="28"/>
      <c r="M113" s="70">
        <f t="shared" si="1"/>
        <v>0</v>
      </c>
    </row>
    <row r="114" spans="1:13" x14ac:dyDescent="0.25">
      <c r="A114" s="28">
        <v>43</v>
      </c>
      <c r="B114" s="64" t="s">
        <v>214</v>
      </c>
      <c r="C114" s="64" t="s">
        <v>213</v>
      </c>
      <c r="D114" s="65" t="s">
        <v>34</v>
      </c>
      <c r="E114" s="71">
        <v>10</v>
      </c>
      <c r="F114" s="42"/>
      <c r="G114" s="71">
        <v>50</v>
      </c>
      <c r="H114" s="42"/>
      <c r="I114" s="71">
        <v>5</v>
      </c>
      <c r="J114" s="38"/>
      <c r="K114" s="36">
        <v>0</v>
      </c>
      <c r="L114" s="28"/>
      <c r="M114" s="70">
        <f t="shared" si="1"/>
        <v>0</v>
      </c>
    </row>
    <row r="115" spans="1:13" x14ac:dyDescent="0.25">
      <c r="A115" s="28">
        <v>44</v>
      </c>
      <c r="B115" s="64" t="s">
        <v>215</v>
      </c>
      <c r="C115" s="64" t="s">
        <v>216</v>
      </c>
      <c r="D115" s="65" t="s">
        <v>217</v>
      </c>
      <c r="E115" s="71">
        <v>1000</v>
      </c>
      <c r="F115" s="42"/>
      <c r="G115" s="71">
        <v>500</v>
      </c>
      <c r="H115" s="42"/>
      <c r="I115" s="71">
        <v>100</v>
      </c>
      <c r="J115" s="38"/>
      <c r="K115" s="36">
        <v>0</v>
      </c>
      <c r="L115" s="28"/>
      <c r="M115" s="70">
        <f t="shared" si="1"/>
        <v>0</v>
      </c>
    </row>
    <row r="116" spans="1:13" x14ac:dyDescent="0.25">
      <c r="A116" s="28">
        <v>45</v>
      </c>
      <c r="B116" s="158" t="s">
        <v>218</v>
      </c>
      <c r="C116" s="158" t="s">
        <v>219</v>
      </c>
      <c r="D116" s="65" t="s">
        <v>220</v>
      </c>
      <c r="E116" s="71">
        <v>400</v>
      </c>
      <c r="F116" s="42"/>
      <c r="G116" s="71">
        <v>400</v>
      </c>
      <c r="H116" s="42"/>
      <c r="I116" s="71">
        <v>100</v>
      </c>
      <c r="J116" s="38"/>
      <c r="K116" s="36">
        <v>0</v>
      </c>
      <c r="L116" s="28"/>
      <c r="M116" s="70">
        <f t="shared" si="1"/>
        <v>0</v>
      </c>
    </row>
    <row r="117" spans="1:13" x14ac:dyDescent="0.25">
      <c r="A117" s="28">
        <v>46</v>
      </c>
      <c r="B117" s="159"/>
      <c r="C117" s="159"/>
      <c r="D117" s="65" t="s">
        <v>221</v>
      </c>
      <c r="E117" s="71">
        <v>500</v>
      </c>
      <c r="F117" s="42"/>
      <c r="G117" s="71">
        <v>100</v>
      </c>
      <c r="H117" s="42"/>
      <c r="I117" s="71">
        <v>100</v>
      </c>
      <c r="J117" s="38"/>
      <c r="K117" s="36">
        <v>0</v>
      </c>
      <c r="L117" s="28"/>
      <c r="M117" s="70">
        <f t="shared" si="1"/>
        <v>0</v>
      </c>
    </row>
    <row r="118" spans="1:13" x14ac:dyDescent="0.25">
      <c r="A118" s="28">
        <v>47</v>
      </c>
      <c r="B118" s="160"/>
      <c r="C118" s="160"/>
      <c r="D118" s="65" t="s">
        <v>222</v>
      </c>
      <c r="E118" s="71">
        <v>1000</v>
      </c>
      <c r="F118" s="42"/>
      <c r="G118" s="71">
        <v>500</v>
      </c>
      <c r="H118" s="42"/>
      <c r="I118" s="71">
        <v>100</v>
      </c>
      <c r="J118" s="38"/>
      <c r="K118" s="36">
        <v>0</v>
      </c>
      <c r="L118" s="28"/>
      <c r="M118" s="70">
        <f t="shared" si="1"/>
        <v>0</v>
      </c>
    </row>
    <row r="119" spans="1:13" x14ac:dyDescent="0.25">
      <c r="A119" s="28">
        <v>48</v>
      </c>
      <c r="B119" s="73"/>
      <c r="C119" s="73"/>
      <c r="D119" s="65" t="s">
        <v>223</v>
      </c>
      <c r="E119" s="71">
        <v>500</v>
      </c>
      <c r="F119" s="42"/>
      <c r="G119" s="71">
        <v>500</v>
      </c>
      <c r="H119" s="42"/>
      <c r="I119" s="71">
        <v>0</v>
      </c>
      <c r="J119" s="38"/>
      <c r="K119" s="36"/>
      <c r="L119" s="28"/>
      <c r="M119" s="70">
        <f t="shared" si="1"/>
        <v>0</v>
      </c>
    </row>
    <row r="120" spans="1:13" x14ac:dyDescent="0.25">
      <c r="A120" s="28">
        <v>49</v>
      </c>
      <c r="B120" s="64" t="s">
        <v>224</v>
      </c>
      <c r="C120" s="64" t="s">
        <v>225</v>
      </c>
      <c r="D120" s="65" t="s">
        <v>226</v>
      </c>
      <c r="E120" s="71">
        <v>1000</v>
      </c>
      <c r="F120" s="42"/>
      <c r="G120" s="71">
        <v>500</v>
      </c>
      <c r="H120" s="42"/>
      <c r="I120" s="71">
        <v>20</v>
      </c>
      <c r="J120" s="38"/>
      <c r="K120" s="36">
        <v>0</v>
      </c>
      <c r="L120" s="28"/>
      <c r="M120" s="70">
        <f t="shared" si="1"/>
        <v>0</v>
      </c>
    </row>
    <row r="121" spans="1:13" x14ac:dyDescent="0.25">
      <c r="A121" s="28">
        <v>50</v>
      </c>
      <c r="B121" s="75" t="s">
        <v>227</v>
      </c>
      <c r="C121" s="75" t="s">
        <v>228</v>
      </c>
      <c r="D121" s="65" t="s">
        <v>229</v>
      </c>
      <c r="E121" s="71">
        <v>50</v>
      </c>
      <c r="F121" s="42"/>
      <c r="G121" s="71">
        <v>100</v>
      </c>
      <c r="H121" s="42"/>
      <c r="I121" s="76">
        <v>20</v>
      </c>
      <c r="J121" s="38"/>
      <c r="K121" s="36">
        <v>0</v>
      </c>
      <c r="L121" s="28"/>
      <c r="M121" s="70">
        <f t="shared" si="1"/>
        <v>0</v>
      </c>
    </row>
    <row r="122" spans="1:13" ht="15" customHeight="1" x14ac:dyDescent="0.25">
      <c r="A122" s="28">
        <v>51</v>
      </c>
      <c r="B122" s="75"/>
      <c r="C122" s="75"/>
      <c r="D122" s="65" t="s">
        <v>230</v>
      </c>
      <c r="E122" s="71">
        <v>50</v>
      </c>
      <c r="F122" s="42"/>
      <c r="G122" s="71">
        <v>20</v>
      </c>
      <c r="H122" s="42"/>
      <c r="I122" s="76">
        <v>0</v>
      </c>
      <c r="J122" s="42"/>
      <c r="K122" s="36"/>
      <c r="L122" s="28"/>
      <c r="M122" s="70">
        <f t="shared" si="1"/>
        <v>0</v>
      </c>
    </row>
    <row r="123" spans="1:13" x14ac:dyDescent="0.25">
      <c r="A123" s="28">
        <v>52</v>
      </c>
      <c r="B123" s="75"/>
      <c r="C123" s="75"/>
      <c r="D123" s="65" t="s">
        <v>231</v>
      </c>
      <c r="E123" s="71">
        <v>50</v>
      </c>
      <c r="F123" s="42"/>
      <c r="G123" s="71">
        <v>20</v>
      </c>
      <c r="H123" s="42"/>
      <c r="I123" s="76">
        <v>0</v>
      </c>
      <c r="J123" s="42"/>
      <c r="K123" s="36"/>
      <c r="L123" s="28"/>
      <c r="M123" s="70">
        <f t="shared" si="1"/>
        <v>0</v>
      </c>
    </row>
    <row r="124" spans="1:13" x14ac:dyDescent="0.25">
      <c r="A124" s="28">
        <v>53</v>
      </c>
      <c r="B124" s="64" t="s">
        <v>232</v>
      </c>
      <c r="C124" s="64" t="s">
        <v>233</v>
      </c>
      <c r="D124" s="65" t="s">
        <v>136</v>
      </c>
      <c r="E124" s="71">
        <v>100</v>
      </c>
      <c r="F124" s="38"/>
      <c r="G124" s="71">
        <v>100</v>
      </c>
      <c r="H124" s="38"/>
      <c r="I124" s="71">
        <v>20</v>
      </c>
      <c r="J124" s="38"/>
      <c r="K124" s="36">
        <v>0</v>
      </c>
      <c r="L124" s="28"/>
      <c r="M124" s="70">
        <f t="shared" si="1"/>
        <v>0</v>
      </c>
    </row>
    <row r="125" spans="1:13" x14ac:dyDescent="0.25">
      <c r="A125" s="28">
        <v>54</v>
      </c>
      <c r="B125" s="64" t="s">
        <v>234</v>
      </c>
      <c r="C125" s="64" t="s">
        <v>235</v>
      </c>
      <c r="D125" s="65" t="s">
        <v>236</v>
      </c>
      <c r="E125" s="71">
        <v>20</v>
      </c>
      <c r="F125" s="38"/>
      <c r="G125" s="71">
        <v>100</v>
      </c>
      <c r="H125" s="38"/>
      <c r="I125" s="71">
        <v>20</v>
      </c>
      <c r="J125" s="38"/>
      <c r="K125" s="36">
        <v>0</v>
      </c>
      <c r="L125" s="28"/>
      <c r="M125" s="70">
        <f t="shared" si="1"/>
        <v>0</v>
      </c>
    </row>
    <row r="126" spans="1:13" x14ac:dyDescent="0.25">
      <c r="A126" s="28">
        <v>55</v>
      </c>
      <c r="B126" s="64" t="s">
        <v>237</v>
      </c>
      <c r="C126" s="64" t="s">
        <v>238</v>
      </c>
      <c r="D126" s="65" t="s">
        <v>12</v>
      </c>
      <c r="E126" s="71">
        <v>5</v>
      </c>
      <c r="F126" s="38"/>
      <c r="G126" s="71">
        <v>50</v>
      </c>
      <c r="H126" s="38"/>
      <c r="I126" s="71">
        <v>5</v>
      </c>
      <c r="J126" s="38"/>
      <c r="K126" s="36">
        <v>0</v>
      </c>
      <c r="L126" s="28"/>
      <c r="M126" s="70">
        <f t="shared" si="1"/>
        <v>0</v>
      </c>
    </row>
    <row r="127" spans="1:13" ht="22.5" customHeight="1" x14ac:dyDescent="0.25">
      <c r="A127" s="107"/>
      <c r="B127" s="214" t="s">
        <v>239</v>
      </c>
      <c r="C127" s="215"/>
      <c r="D127" s="215"/>
      <c r="E127" s="215"/>
      <c r="F127" s="215"/>
      <c r="G127" s="215"/>
      <c r="H127" s="215"/>
      <c r="I127" s="215"/>
      <c r="J127" s="215"/>
      <c r="K127" s="215"/>
      <c r="L127" s="216"/>
      <c r="M127" s="127">
        <f>SUM(M72:M126)</f>
        <v>0</v>
      </c>
    </row>
    <row r="128" spans="1:13" x14ac:dyDescent="0.25">
      <c r="F128" s="7"/>
      <c r="G128" s="7"/>
      <c r="H128" s="7"/>
      <c r="I128" s="7"/>
      <c r="J128" s="7"/>
      <c r="K128" s="7"/>
      <c r="L128" s="7"/>
      <c r="M128" s="7"/>
    </row>
    <row r="132" spans="1:9" ht="15.75" x14ac:dyDescent="0.25">
      <c r="A132" s="108"/>
      <c r="B132" s="109"/>
      <c r="C132" s="110"/>
      <c r="D132" s="110"/>
      <c r="E132" s="111"/>
      <c r="F132" s="112"/>
      <c r="G132" s="112"/>
      <c r="H132" s="112"/>
      <c r="I132" s="113" t="s">
        <v>240</v>
      </c>
    </row>
    <row r="133" spans="1:9" ht="15.75" x14ac:dyDescent="0.25">
      <c r="A133" s="108"/>
      <c r="B133" s="109"/>
      <c r="C133" s="110"/>
      <c r="D133" s="110"/>
      <c r="E133" s="114"/>
      <c r="F133" s="109"/>
      <c r="G133" s="109"/>
      <c r="H133" s="115"/>
    </row>
    <row r="134" spans="1:9" ht="57" x14ac:dyDescent="0.25">
      <c r="A134" s="24" t="s">
        <v>2</v>
      </c>
      <c r="B134" s="180" t="s">
        <v>241</v>
      </c>
      <c r="C134" s="217"/>
      <c r="D134" s="218"/>
      <c r="E134" s="117" t="s">
        <v>242</v>
      </c>
      <c r="F134" s="33" t="s">
        <v>8</v>
      </c>
      <c r="G134" s="116" t="s">
        <v>243</v>
      </c>
      <c r="H134" s="219" t="s">
        <v>9</v>
      </c>
      <c r="I134" s="219"/>
    </row>
    <row r="135" spans="1:9" x14ac:dyDescent="0.25">
      <c r="A135" s="24">
        <v>1</v>
      </c>
      <c r="B135" s="220" t="s">
        <v>244</v>
      </c>
      <c r="C135" s="221"/>
      <c r="D135" s="221"/>
      <c r="E135" s="221"/>
      <c r="F135" s="222"/>
      <c r="G135" s="221"/>
      <c r="H135" s="221"/>
      <c r="I135" s="223"/>
    </row>
    <row r="136" spans="1:9" ht="33.75" customHeight="1" x14ac:dyDescent="0.25">
      <c r="A136" s="79" t="s">
        <v>245</v>
      </c>
      <c r="B136" s="207" t="s">
        <v>246</v>
      </c>
      <c r="C136" s="208"/>
      <c r="D136" s="209"/>
      <c r="E136" s="76" t="s">
        <v>247</v>
      </c>
      <c r="F136" s="79">
        <v>50</v>
      </c>
      <c r="G136" s="118"/>
      <c r="H136" s="196">
        <f>SUM(F136*G136)</f>
        <v>0</v>
      </c>
      <c r="I136" s="196"/>
    </row>
    <row r="137" spans="1:9" x14ac:dyDescent="0.25">
      <c r="A137" s="79" t="s">
        <v>248</v>
      </c>
      <c r="B137" s="207" t="s">
        <v>249</v>
      </c>
      <c r="C137" s="208"/>
      <c r="D137" s="209"/>
      <c r="E137" s="76" t="s">
        <v>247</v>
      </c>
      <c r="F137" s="79">
        <v>50</v>
      </c>
      <c r="G137" s="118"/>
      <c r="H137" s="196">
        <f t="shared" ref="H137:H192" si="2">SUM(F137*G137)</f>
        <v>0</v>
      </c>
      <c r="I137" s="196"/>
    </row>
    <row r="138" spans="1:9" x14ac:dyDescent="0.25">
      <c r="A138" s="79" t="s">
        <v>250</v>
      </c>
      <c r="B138" s="207" t="s">
        <v>251</v>
      </c>
      <c r="C138" s="208"/>
      <c r="D138" s="209"/>
      <c r="E138" s="76" t="s">
        <v>247</v>
      </c>
      <c r="F138" s="79">
        <v>50</v>
      </c>
      <c r="G138" s="118"/>
      <c r="H138" s="196">
        <f t="shared" si="2"/>
        <v>0</v>
      </c>
      <c r="I138" s="196"/>
    </row>
    <row r="139" spans="1:9" ht="28.5" customHeight="1" x14ac:dyDescent="0.25">
      <c r="A139" s="79" t="s">
        <v>252</v>
      </c>
      <c r="B139" s="207" t="s">
        <v>253</v>
      </c>
      <c r="C139" s="208"/>
      <c r="D139" s="209"/>
      <c r="E139" s="76" t="s">
        <v>247</v>
      </c>
      <c r="F139" s="79">
        <v>500</v>
      </c>
      <c r="G139" s="118"/>
      <c r="H139" s="196">
        <f t="shared" si="2"/>
        <v>0</v>
      </c>
      <c r="I139" s="196"/>
    </row>
    <row r="140" spans="1:9" x14ac:dyDescent="0.25">
      <c r="A140" s="79" t="s">
        <v>254</v>
      </c>
      <c r="B140" s="207" t="s">
        <v>255</v>
      </c>
      <c r="C140" s="208"/>
      <c r="D140" s="209"/>
      <c r="E140" s="76" t="s">
        <v>247</v>
      </c>
      <c r="F140" s="79">
        <v>300</v>
      </c>
      <c r="G140" s="118"/>
      <c r="H140" s="196">
        <f t="shared" si="2"/>
        <v>0</v>
      </c>
      <c r="I140" s="196"/>
    </row>
    <row r="141" spans="1:9" x14ac:dyDescent="0.25">
      <c r="A141" s="79" t="s">
        <v>256</v>
      </c>
      <c r="B141" s="207" t="s">
        <v>257</v>
      </c>
      <c r="C141" s="208"/>
      <c r="D141" s="209"/>
      <c r="E141" s="76" t="s">
        <v>247</v>
      </c>
      <c r="F141" s="79">
        <v>100</v>
      </c>
      <c r="G141" s="118"/>
      <c r="H141" s="196">
        <f t="shared" si="2"/>
        <v>0</v>
      </c>
      <c r="I141" s="196"/>
    </row>
    <row r="142" spans="1:9" ht="36.75" customHeight="1" x14ac:dyDescent="0.25">
      <c r="A142" s="79" t="s">
        <v>258</v>
      </c>
      <c r="B142" s="207" t="s">
        <v>259</v>
      </c>
      <c r="C142" s="208"/>
      <c r="D142" s="209"/>
      <c r="E142" s="76" t="s">
        <v>247</v>
      </c>
      <c r="F142" s="79">
        <v>500</v>
      </c>
      <c r="G142" s="118"/>
      <c r="H142" s="196">
        <f t="shared" si="2"/>
        <v>0</v>
      </c>
      <c r="I142" s="196"/>
    </row>
    <row r="143" spans="1:9" x14ac:dyDescent="0.25">
      <c r="A143" s="79" t="s">
        <v>260</v>
      </c>
      <c r="B143" s="207" t="s">
        <v>261</v>
      </c>
      <c r="C143" s="208"/>
      <c r="D143" s="209"/>
      <c r="E143" s="76" t="s">
        <v>247</v>
      </c>
      <c r="F143" s="79">
        <v>500</v>
      </c>
      <c r="G143" s="118"/>
      <c r="H143" s="196">
        <f t="shared" si="2"/>
        <v>0</v>
      </c>
      <c r="I143" s="196"/>
    </row>
    <row r="144" spans="1:9" x14ac:dyDescent="0.25">
      <c r="A144" s="79" t="s">
        <v>262</v>
      </c>
      <c r="B144" s="207" t="s">
        <v>263</v>
      </c>
      <c r="C144" s="208"/>
      <c r="D144" s="209"/>
      <c r="E144" s="76" t="s">
        <v>247</v>
      </c>
      <c r="F144" s="79">
        <v>200</v>
      </c>
      <c r="G144" s="118"/>
      <c r="H144" s="196">
        <f t="shared" si="2"/>
        <v>0</v>
      </c>
      <c r="I144" s="196"/>
    </row>
    <row r="145" spans="1:9" ht="36" customHeight="1" x14ac:dyDescent="0.25">
      <c r="A145" s="79" t="s">
        <v>264</v>
      </c>
      <c r="B145" s="207" t="s">
        <v>265</v>
      </c>
      <c r="C145" s="208"/>
      <c r="D145" s="209"/>
      <c r="E145" s="76" t="s">
        <v>247</v>
      </c>
      <c r="F145" s="79">
        <v>100</v>
      </c>
      <c r="G145" s="118"/>
      <c r="H145" s="196">
        <f t="shared" si="2"/>
        <v>0</v>
      </c>
      <c r="I145" s="196"/>
    </row>
    <row r="146" spans="1:9" ht="21" customHeight="1" x14ac:dyDescent="0.25">
      <c r="A146" s="79" t="s">
        <v>266</v>
      </c>
      <c r="B146" s="207" t="s">
        <v>267</v>
      </c>
      <c r="C146" s="208"/>
      <c r="D146" s="209"/>
      <c r="E146" s="76" t="s">
        <v>247</v>
      </c>
      <c r="F146" s="79">
        <v>100</v>
      </c>
      <c r="G146" s="118"/>
      <c r="H146" s="196">
        <f t="shared" si="2"/>
        <v>0</v>
      </c>
      <c r="I146" s="196"/>
    </row>
    <row r="147" spans="1:9" ht="25.5" customHeight="1" x14ac:dyDescent="0.25">
      <c r="A147" s="79" t="s">
        <v>268</v>
      </c>
      <c r="B147" s="207" t="s">
        <v>269</v>
      </c>
      <c r="C147" s="208"/>
      <c r="D147" s="209"/>
      <c r="E147" s="76" t="s">
        <v>247</v>
      </c>
      <c r="F147" s="79">
        <v>100</v>
      </c>
      <c r="G147" s="118"/>
      <c r="H147" s="196">
        <f t="shared" si="2"/>
        <v>0</v>
      </c>
      <c r="I147" s="196"/>
    </row>
    <row r="148" spans="1:9" ht="33" customHeight="1" x14ac:dyDescent="0.25">
      <c r="A148" s="79" t="s">
        <v>270</v>
      </c>
      <c r="B148" s="207" t="s">
        <v>271</v>
      </c>
      <c r="C148" s="208"/>
      <c r="D148" s="209"/>
      <c r="E148" s="76" t="s">
        <v>247</v>
      </c>
      <c r="F148" s="79">
        <v>50</v>
      </c>
      <c r="G148" s="119"/>
      <c r="H148" s="196">
        <f t="shared" si="2"/>
        <v>0</v>
      </c>
      <c r="I148" s="196"/>
    </row>
    <row r="149" spans="1:9" ht="27.75" customHeight="1" x14ac:dyDescent="0.25">
      <c r="A149" s="79" t="s">
        <v>272</v>
      </c>
      <c r="B149" s="207" t="s">
        <v>273</v>
      </c>
      <c r="C149" s="208"/>
      <c r="D149" s="209"/>
      <c r="E149" s="76" t="s">
        <v>247</v>
      </c>
      <c r="F149" s="79">
        <v>100</v>
      </c>
      <c r="G149" s="118"/>
      <c r="H149" s="196">
        <f t="shared" si="2"/>
        <v>0</v>
      </c>
      <c r="I149" s="196"/>
    </row>
    <row r="150" spans="1:9" ht="27.75" customHeight="1" x14ac:dyDescent="0.25">
      <c r="A150" s="79" t="s">
        <v>274</v>
      </c>
      <c r="B150" s="207" t="s">
        <v>275</v>
      </c>
      <c r="C150" s="208"/>
      <c r="D150" s="209"/>
      <c r="E150" s="76" t="s">
        <v>247</v>
      </c>
      <c r="F150" s="79">
        <v>5000</v>
      </c>
      <c r="G150" s="118"/>
      <c r="H150" s="196">
        <f t="shared" si="2"/>
        <v>0</v>
      </c>
      <c r="I150" s="196"/>
    </row>
    <row r="151" spans="1:9" x14ac:dyDescent="0.25">
      <c r="A151" s="79" t="s">
        <v>276</v>
      </c>
      <c r="B151" s="207" t="s">
        <v>277</v>
      </c>
      <c r="C151" s="208"/>
      <c r="D151" s="209"/>
      <c r="E151" s="76" t="s">
        <v>247</v>
      </c>
      <c r="F151" s="79">
        <v>5000</v>
      </c>
      <c r="G151" s="118"/>
      <c r="H151" s="196">
        <f t="shared" si="2"/>
        <v>0</v>
      </c>
      <c r="I151" s="196"/>
    </row>
    <row r="152" spans="1:9" ht="30.75" customHeight="1" x14ac:dyDescent="0.25">
      <c r="A152" s="79" t="s">
        <v>278</v>
      </c>
      <c r="B152" s="207" t="s">
        <v>279</v>
      </c>
      <c r="C152" s="208"/>
      <c r="D152" s="209"/>
      <c r="E152" s="76" t="s">
        <v>247</v>
      </c>
      <c r="F152" s="79">
        <v>50</v>
      </c>
      <c r="G152" s="119"/>
      <c r="H152" s="196">
        <f t="shared" si="2"/>
        <v>0</v>
      </c>
      <c r="I152" s="196"/>
    </row>
    <row r="153" spans="1:9" ht="36" customHeight="1" x14ac:dyDescent="0.25">
      <c r="A153" s="79" t="s">
        <v>280</v>
      </c>
      <c r="B153" s="207" t="s">
        <v>281</v>
      </c>
      <c r="C153" s="208"/>
      <c r="D153" s="209"/>
      <c r="E153" s="76" t="s">
        <v>247</v>
      </c>
      <c r="F153" s="79">
        <v>50</v>
      </c>
      <c r="G153" s="118"/>
      <c r="H153" s="196">
        <f t="shared" si="2"/>
        <v>0</v>
      </c>
      <c r="I153" s="196"/>
    </row>
    <row r="154" spans="1:9" x14ac:dyDescent="0.25">
      <c r="A154" s="79" t="s">
        <v>282</v>
      </c>
      <c r="B154" s="207" t="s">
        <v>283</v>
      </c>
      <c r="C154" s="208"/>
      <c r="D154" s="209"/>
      <c r="E154" s="76" t="s">
        <v>247</v>
      </c>
      <c r="F154" s="79">
        <v>3000</v>
      </c>
      <c r="G154" s="118"/>
      <c r="H154" s="196">
        <f t="shared" si="2"/>
        <v>0</v>
      </c>
      <c r="I154" s="196"/>
    </row>
    <row r="155" spans="1:9" x14ac:dyDescent="0.25">
      <c r="A155" s="79" t="s">
        <v>284</v>
      </c>
      <c r="B155" s="207" t="s">
        <v>285</v>
      </c>
      <c r="C155" s="208"/>
      <c r="D155" s="209"/>
      <c r="E155" s="76" t="s">
        <v>247</v>
      </c>
      <c r="F155" s="79">
        <v>10</v>
      </c>
      <c r="G155" s="118"/>
      <c r="H155" s="196">
        <f t="shared" si="2"/>
        <v>0</v>
      </c>
      <c r="I155" s="196"/>
    </row>
    <row r="156" spans="1:9" x14ac:dyDescent="0.25">
      <c r="A156" s="79" t="s">
        <v>286</v>
      </c>
      <c r="B156" s="211" t="s">
        <v>287</v>
      </c>
      <c r="C156" s="212"/>
      <c r="D156" s="213"/>
      <c r="E156" s="76" t="s">
        <v>247</v>
      </c>
      <c r="F156" s="79">
        <v>50</v>
      </c>
      <c r="G156" s="118"/>
      <c r="H156" s="196">
        <f t="shared" si="2"/>
        <v>0</v>
      </c>
      <c r="I156" s="196"/>
    </row>
    <row r="157" spans="1:9" x14ac:dyDescent="0.25">
      <c r="A157" s="79" t="s">
        <v>288</v>
      </c>
      <c r="B157" s="207" t="s">
        <v>289</v>
      </c>
      <c r="C157" s="208"/>
      <c r="D157" s="209"/>
      <c r="E157" s="76" t="s">
        <v>247</v>
      </c>
      <c r="F157" s="79">
        <v>300</v>
      </c>
      <c r="G157" s="118"/>
      <c r="H157" s="196">
        <f t="shared" si="2"/>
        <v>0</v>
      </c>
      <c r="I157" s="196"/>
    </row>
    <row r="158" spans="1:9" x14ac:dyDescent="0.25">
      <c r="A158" s="79" t="s">
        <v>290</v>
      </c>
      <c r="B158" s="207" t="s">
        <v>291</v>
      </c>
      <c r="C158" s="208"/>
      <c r="D158" s="209"/>
      <c r="E158" s="76" t="s">
        <v>247</v>
      </c>
      <c r="F158" s="79">
        <v>200</v>
      </c>
      <c r="G158" s="118"/>
      <c r="H158" s="196">
        <f t="shared" si="2"/>
        <v>0</v>
      </c>
      <c r="I158" s="196"/>
    </row>
    <row r="159" spans="1:9" x14ac:dyDescent="0.25">
      <c r="A159" s="79" t="s">
        <v>292</v>
      </c>
      <c r="B159" s="207" t="s">
        <v>293</v>
      </c>
      <c r="C159" s="208"/>
      <c r="D159" s="209"/>
      <c r="E159" s="76" t="s">
        <v>247</v>
      </c>
      <c r="F159" s="79">
        <v>100</v>
      </c>
      <c r="G159" s="118"/>
      <c r="H159" s="196">
        <f t="shared" si="2"/>
        <v>0</v>
      </c>
      <c r="I159" s="196"/>
    </row>
    <row r="160" spans="1:9" x14ac:dyDescent="0.25">
      <c r="A160" s="24">
        <v>2</v>
      </c>
      <c r="B160" s="210" t="s">
        <v>294</v>
      </c>
      <c r="C160" s="210"/>
      <c r="D160" s="210"/>
      <c r="E160" s="210"/>
      <c r="F160" s="120"/>
      <c r="G160" s="118"/>
      <c r="H160" s="196">
        <f t="shared" si="2"/>
        <v>0</v>
      </c>
      <c r="I160" s="196"/>
    </row>
    <row r="161" spans="1:9" x14ac:dyDescent="0.25">
      <c r="A161" s="79" t="s">
        <v>295</v>
      </c>
      <c r="B161" s="207" t="s">
        <v>296</v>
      </c>
      <c r="C161" s="208"/>
      <c r="D161" s="209"/>
      <c r="E161" s="76" t="s">
        <v>297</v>
      </c>
      <c r="F161" s="79">
        <v>300</v>
      </c>
      <c r="G161" s="118"/>
      <c r="H161" s="196">
        <f t="shared" si="2"/>
        <v>0</v>
      </c>
      <c r="I161" s="196"/>
    </row>
    <row r="162" spans="1:9" ht="32.25" customHeight="1" x14ac:dyDescent="0.25">
      <c r="A162" s="79" t="s">
        <v>298</v>
      </c>
      <c r="B162" s="207" t="s">
        <v>299</v>
      </c>
      <c r="C162" s="208"/>
      <c r="D162" s="209"/>
      <c r="E162" s="76" t="s">
        <v>297</v>
      </c>
      <c r="F162" s="79">
        <v>1000</v>
      </c>
      <c r="G162" s="118"/>
      <c r="H162" s="196">
        <f t="shared" si="2"/>
        <v>0</v>
      </c>
      <c r="I162" s="196"/>
    </row>
    <row r="163" spans="1:9" x14ac:dyDescent="0.25">
      <c r="A163" s="79" t="s">
        <v>300</v>
      </c>
      <c r="B163" s="207" t="s">
        <v>301</v>
      </c>
      <c r="C163" s="208"/>
      <c r="D163" s="209"/>
      <c r="E163" s="76" t="s">
        <v>302</v>
      </c>
      <c r="F163" s="79">
        <v>500</v>
      </c>
      <c r="G163" s="118"/>
      <c r="H163" s="196">
        <f t="shared" si="2"/>
        <v>0</v>
      </c>
      <c r="I163" s="196"/>
    </row>
    <row r="164" spans="1:9" x14ac:dyDescent="0.25">
      <c r="A164" s="79" t="s">
        <v>303</v>
      </c>
      <c r="B164" s="207" t="s">
        <v>304</v>
      </c>
      <c r="C164" s="208"/>
      <c r="D164" s="209"/>
      <c r="E164" s="76" t="s">
        <v>302</v>
      </c>
      <c r="F164" s="79">
        <v>200</v>
      </c>
      <c r="G164" s="118"/>
      <c r="H164" s="196">
        <f t="shared" si="2"/>
        <v>0</v>
      </c>
      <c r="I164" s="196"/>
    </row>
    <row r="165" spans="1:9" x14ac:dyDescent="0.25">
      <c r="A165" s="79" t="s">
        <v>305</v>
      </c>
      <c r="B165" s="207" t="s">
        <v>306</v>
      </c>
      <c r="C165" s="208"/>
      <c r="D165" s="209"/>
      <c r="E165" s="76" t="s">
        <v>297</v>
      </c>
      <c r="F165" s="79">
        <v>1000</v>
      </c>
      <c r="G165" s="118"/>
      <c r="H165" s="196">
        <f t="shared" si="2"/>
        <v>0</v>
      </c>
      <c r="I165" s="196"/>
    </row>
    <row r="166" spans="1:9" x14ac:dyDescent="0.25">
      <c r="A166" s="79" t="s">
        <v>307</v>
      </c>
      <c r="B166" s="207" t="s">
        <v>308</v>
      </c>
      <c r="C166" s="208"/>
      <c r="D166" s="209"/>
      <c r="E166" s="76" t="s">
        <v>297</v>
      </c>
      <c r="F166" s="79">
        <v>300</v>
      </c>
      <c r="G166" s="118"/>
      <c r="H166" s="196">
        <f t="shared" si="2"/>
        <v>0</v>
      </c>
      <c r="I166" s="196"/>
    </row>
    <row r="167" spans="1:9" x14ac:dyDescent="0.25">
      <c r="A167" s="79" t="s">
        <v>309</v>
      </c>
      <c r="B167" s="207" t="s">
        <v>310</v>
      </c>
      <c r="C167" s="208"/>
      <c r="D167" s="209"/>
      <c r="E167" s="76" t="s">
        <v>247</v>
      </c>
      <c r="F167" s="79">
        <v>200</v>
      </c>
      <c r="G167" s="118"/>
      <c r="H167" s="196">
        <f t="shared" si="2"/>
        <v>0</v>
      </c>
      <c r="I167" s="196"/>
    </row>
    <row r="168" spans="1:9" x14ac:dyDescent="0.25">
      <c r="A168" s="79" t="s">
        <v>311</v>
      </c>
      <c r="B168" s="207" t="s">
        <v>312</v>
      </c>
      <c r="C168" s="208"/>
      <c r="D168" s="209"/>
      <c r="E168" s="76" t="s">
        <v>247</v>
      </c>
      <c r="F168" s="79">
        <v>300</v>
      </c>
      <c r="G168" s="118"/>
      <c r="H168" s="196">
        <f t="shared" si="2"/>
        <v>0</v>
      </c>
      <c r="I168" s="196"/>
    </row>
    <row r="169" spans="1:9" x14ac:dyDescent="0.25">
      <c r="A169" s="79" t="s">
        <v>313</v>
      </c>
      <c r="B169" s="207" t="s">
        <v>314</v>
      </c>
      <c r="C169" s="208"/>
      <c r="D169" s="209"/>
      <c r="E169" s="76" t="s">
        <v>247</v>
      </c>
      <c r="F169" s="79">
        <v>400</v>
      </c>
      <c r="G169" s="118"/>
      <c r="H169" s="196">
        <f t="shared" si="2"/>
        <v>0</v>
      </c>
      <c r="I169" s="196"/>
    </row>
    <row r="170" spans="1:9" x14ac:dyDescent="0.25">
      <c r="A170" s="79" t="s">
        <v>315</v>
      </c>
      <c r="B170" s="207" t="s">
        <v>316</v>
      </c>
      <c r="C170" s="208"/>
      <c r="D170" s="209"/>
      <c r="E170" s="76" t="s">
        <v>247</v>
      </c>
      <c r="F170" s="79">
        <v>100</v>
      </c>
      <c r="G170" s="118"/>
      <c r="H170" s="196">
        <f t="shared" si="2"/>
        <v>0</v>
      </c>
      <c r="I170" s="196"/>
    </row>
    <row r="171" spans="1:9" x14ac:dyDescent="0.25">
      <c r="A171" s="79" t="s">
        <v>317</v>
      </c>
      <c r="B171" s="207" t="s">
        <v>318</v>
      </c>
      <c r="C171" s="208"/>
      <c r="D171" s="209"/>
      <c r="E171" s="76" t="s">
        <v>247</v>
      </c>
      <c r="F171" s="79">
        <v>50</v>
      </c>
      <c r="G171" s="118"/>
      <c r="H171" s="196">
        <f t="shared" si="2"/>
        <v>0</v>
      </c>
      <c r="I171" s="196"/>
    </row>
    <row r="172" spans="1:9" x14ac:dyDescent="0.25">
      <c r="A172" s="79" t="s">
        <v>319</v>
      </c>
      <c r="B172" s="207" t="s">
        <v>320</v>
      </c>
      <c r="C172" s="208"/>
      <c r="D172" s="209"/>
      <c r="E172" s="76" t="s">
        <v>247</v>
      </c>
      <c r="F172" s="79">
        <v>50</v>
      </c>
      <c r="G172" s="118"/>
      <c r="H172" s="196">
        <f t="shared" si="2"/>
        <v>0</v>
      </c>
      <c r="I172" s="196"/>
    </row>
    <row r="173" spans="1:9" ht="30" customHeight="1" x14ac:dyDescent="0.25">
      <c r="A173" s="79" t="s">
        <v>321</v>
      </c>
      <c r="B173" s="207" t="s">
        <v>322</v>
      </c>
      <c r="C173" s="208"/>
      <c r="D173" s="209"/>
      <c r="E173" s="76" t="s">
        <v>247</v>
      </c>
      <c r="F173" s="79">
        <v>500</v>
      </c>
      <c r="G173" s="118"/>
      <c r="H173" s="196">
        <f t="shared" si="2"/>
        <v>0</v>
      </c>
      <c r="I173" s="196"/>
    </row>
    <row r="174" spans="1:9" ht="31.5" customHeight="1" x14ac:dyDescent="0.25">
      <c r="A174" s="79" t="s">
        <v>323</v>
      </c>
      <c r="B174" s="207" t="s">
        <v>324</v>
      </c>
      <c r="C174" s="208"/>
      <c r="D174" s="209"/>
      <c r="E174" s="76" t="s">
        <v>247</v>
      </c>
      <c r="F174" s="79">
        <v>100</v>
      </c>
      <c r="G174" s="118"/>
      <c r="H174" s="196">
        <f t="shared" si="2"/>
        <v>0</v>
      </c>
      <c r="I174" s="196"/>
    </row>
    <row r="175" spans="1:9" x14ac:dyDescent="0.25">
      <c r="A175" s="79" t="s">
        <v>325</v>
      </c>
      <c r="B175" s="207" t="s">
        <v>326</v>
      </c>
      <c r="C175" s="208"/>
      <c r="D175" s="209"/>
      <c r="E175" s="76" t="s">
        <v>327</v>
      </c>
      <c r="F175" s="79">
        <v>500</v>
      </c>
      <c r="G175" s="119"/>
      <c r="H175" s="196">
        <f t="shared" si="2"/>
        <v>0</v>
      </c>
      <c r="I175" s="196"/>
    </row>
    <row r="176" spans="1:9" x14ac:dyDescent="0.25">
      <c r="A176" s="79" t="s">
        <v>328</v>
      </c>
      <c r="B176" s="207" t="s">
        <v>329</v>
      </c>
      <c r="C176" s="208"/>
      <c r="D176" s="209"/>
      <c r="E176" s="76" t="s">
        <v>327</v>
      </c>
      <c r="F176" s="79">
        <v>500</v>
      </c>
      <c r="G176" s="119"/>
      <c r="H176" s="196">
        <f t="shared" si="2"/>
        <v>0</v>
      </c>
      <c r="I176" s="196"/>
    </row>
    <row r="177" spans="1:9" x14ac:dyDescent="0.25">
      <c r="A177" s="79" t="s">
        <v>330</v>
      </c>
      <c r="B177" s="207" t="s">
        <v>331</v>
      </c>
      <c r="C177" s="208"/>
      <c r="D177" s="209"/>
      <c r="E177" s="76" t="s">
        <v>247</v>
      </c>
      <c r="F177" s="79">
        <v>50</v>
      </c>
      <c r="G177" s="119"/>
      <c r="H177" s="196">
        <f t="shared" si="2"/>
        <v>0</v>
      </c>
      <c r="I177" s="196"/>
    </row>
    <row r="178" spans="1:9" x14ac:dyDescent="0.25">
      <c r="A178" s="79" t="s">
        <v>332</v>
      </c>
      <c r="B178" s="207" t="s">
        <v>333</v>
      </c>
      <c r="C178" s="208"/>
      <c r="D178" s="209"/>
      <c r="E178" s="76" t="s">
        <v>247</v>
      </c>
      <c r="F178" s="79">
        <v>10</v>
      </c>
      <c r="G178" s="118"/>
      <c r="H178" s="196">
        <f t="shared" si="2"/>
        <v>0</v>
      </c>
      <c r="I178" s="196"/>
    </row>
    <row r="179" spans="1:9" x14ac:dyDescent="0.25">
      <c r="A179" s="79" t="s">
        <v>334</v>
      </c>
      <c r="B179" s="207" t="s">
        <v>335</v>
      </c>
      <c r="C179" s="208"/>
      <c r="D179" s="209"/>
      <c r="E179" s="76" t="s">
        <v>247</v>
      </c>
      <c r="F179" s="79">
        <v>100</v>
      </c>
      <c r="G179" s="118"/>
      <c r="H179" s="196">
        <f t="shared" si="2"/>
        <v>0</v>
      </c>
      <c r="I179" s="196"/>
    </row>
    <row r="180" spans="1:9" x14ac:dyDescent="0.25">
      <c r="A180" s="79" t="s">
        <v>336</v>
      </c>
      <c r="B180" s="207" t="s">
        <v>337</v>
      </c>
      <c r="C180" s="208"/>
      <c r="D180" s="209"/>
      <c r="E180" s="76" t="s">
        <v>247</v>
      </c>
      <c r="F180" s="79">
        <v>100</v>
      </c>
      <c r="G180" s="118"/>
      <c r="H180" s="196">
        <f t="shared" si="2"/>
        <v>0</v>
      </c>
      <c r="I180" s="196"/>
    </row>
    <row r="181" spans="1:9" x14ac:dyDescent="0.25">
      <c r="A181" s="79" t="s">
        <v>338</v>
      </c>
      <c r="B181" s="207" t="s">
        <v>339</v>
      </c>
      <c r="C181" s="208"/>
      <c r="D181" s="209"/>
      <c r="E181" s="76" t="s">
        <v>247</v>
      </c>
      <c r="F181" s="79">
        <v>50</v>
      </c>
      <c r="G181" s="118"/>
      <c r="H181" s="196">
        <f t="shared" si="2"/>
        <v>0</v>
      </c>
      <c r="I181" s="196"/>
    </row>
    <row r="182" spans="1:9" x14ac:dyDescent="0.25">
      <c r="A182" s="79" t="s">
        <v>340</v>
      </c>
      <c r="B182" s="207" t="s">
        <v>341</v>
      </c>
      <c r="C182" s="208"/>
      <c r="D182" s="209"/>
      <c r="E182" s="76" t="s">
        <v>247</v>
      </c>
      <c r="F182" s="79">
        <v>200</v>
      </c>
      <c r="G182" s="118"/>
      <c r="H182" s="196">
        <f t="shared" si="2"/>
        <v>0</v>
      </c>
      <c r="I182" s="196"/>
    </row>
    <row r="183" spans="1:9" x14ac:dyDescent="0.25">
      <c r="A183" s="79" t="s">
        <v>342</v>
      </c>
      <c r="B183" s="207" t="s">
        <v>343</v>
      </c>
      <c r="C183" s="208"/>
      <c r="D183" s="209"/>
      <c r="E183" s="76" t="s">
        <v>297</v>
      </c>
      <c r="F183" s="79">
        <v>1000</v>
      </c>
      <c r="G183" s="118"/>
      <c r="H183" s="196">
        <f t="shared" si="2"/>
        <v>0</v>
      </c>
      <c r="I183" s="196"/>
    </row>
    <row r="184" spans="1:9" x14ac:dyDescent="0.25">
      <c r="A184" s="79" t="s">
        <v>344</v>
      </c>
      <c r="B184" s="207" t="s">
        <v>345</v>
      </c>
      <c r="C184" s="208"/>
      <c r="D184" s="209"/>
      <c r="E184" s="76" t="s">
        <v>247</v>
      </c>
      <c r="F184" s="79">
        <v>300</v>
      </c>
      <c r="G184" s="119"/>
      <c r="H184" s="196">
        <f t="shared" si="2"/>
        <v>0</v>
      </c>
      <c r="I184" s="196"/>
    </row>
    <row r="185" spans="1:9" x14ac:dyDescent="0.25">
      <c r="A185" s="79" t="s">
        <v>346</v>
      </c>
      <c r="B185" s="207" t="s">
        <v>347</v>
      </c>
      <c r="C185" s="208"/>
      <c r="D185" s="209"/>
      <c r="E185" s="76" t="s">
        <v>247</v>
      </c>
      <c r="F185" s="79">
        <v>100</v>
      </c>
      <c r="G185" s="119"/>
      <c r="H185" s="196">
        <f t="shared" si="2"/>
        <v>0</v>
      </c>
      <c r="I185" s="196"/>
    </row>
    <row r="186" spans="1:9" x14ac:dyDescent="0.25">
      <c r="A186" s="79" t="s">
        <v>348</v>
      </c>
      <c r="B186" s="207" t="s">
        <v>349</v>
      </c>
      <c r="C186" s="208"/>
      <c r="D186" s="209"/>
      <c r="E186" s="76" t="s">
        <v>247</v>
      </c>
      <c r="F186" s="79">
        <v>100</v>
      </c>
      <c r="G186" s="119"/>
      <c r="H186" s="196">
        <f t="shared" si="2"/>
        <v>0</v>
      </c>
      <c r="I186" s="196"/>
    </row>
    <row r="187" spans="1:9" x14ac:dyDescent="0.25">
      <c r="A187" s="79" t="s">
        <v>350</v>
      </c>
      <c r="B187" s="194" t="s">
        <v>351</v>
      </c>
      <c r="C187" s="194"/>
      <c r="D187" s="194"/>
      <c r="E187" s="76" t="s">
        <v>352</v>
      </c>
      <c r="F187" s="79">
        <v>100</v>
      </c>
      <c r="G187" s="102"/>
      <c r="H187" s="196">
        <f t="shared" si="2"/>
        <v>0</v>
      </c>
      <c r="I187" s="196"/>
    </row>
    <row r="188" spans="1:9" x14ac:dyDescent="0.25">
      <c r="A188" s="79" t="s">
        <v>353</v>
      </c>
      <c r="B188" s="194" t="s">
        <v>354</v>
      </c>
      <c r="C188" s="194"/>
      <c r="D188" s="194"/>
      <c r="E188" s="76" t="s">
        <v>297</v>
      </c>
      <c r="F188" s="79">
        <v>100</v>
      </c>
      <c r="G188" s="102"/>
      <c r="H188" s="196">
        <f t="shared" si="2"/>
        <v>0</v>
      </c>
      <c r="I188" s="196"/>
    </row>
    <row r="189" spans="1:9" x14ac:dyDescent="0.25">
      <c r="A189" s="79" t="s">
        <v>355</v>
      </c>
      <c r="B189" s="194" t="s">
        <v>356</v>
      </c>
      <c r="C189" s="194"/>
      <c r="D189" s="194"/>
      <c r="E189" s="76" t="s">
        <v>302</v>
      </c>
      <c r="F189" s="79">
        <v>100</v>
      </c>
      <c r="G189" s="102"/>
      <c r="H189" s="196">
        <f t="shared" si="2"/>
        <v>0</v>
      </c>
      <c r="I189" s="196"/>
    </row>
    <row r="190" spans="1:9" x14ac:dyDescent="0.25">
      <c r="A190" s="79" t="s">
        <v>357</v>
      </c>
      <c r="B190" s="194" t="s">
        <v>358</v>
      </c>
      <c r="C190" s="194"/>
      <c r="D190" s="194"/>
      <c r="E190" s="76" t="s">
        <v>297</v>
      </c>
      <c r="F190" s="79">
        <v>500</v>
      </c>
      <c r="G190" s="121"/>
      <c r="H190" s="196">
        <f t="shared" si="2"/>
        <v>0</v>
      </c>
      <c r="I190" s="196"/>
    </row>
    <row r="191" spans="1:9" ht="21" customHeight="1" x14ac:dyDescent="0.25">
      <c r="A191" s="79" t="s">
        <v>359</v>
      </c>
      <c r="B191" s="194" t="s">
        <v>360</v>
      </c>
      <c r="C191" s="194"/>
      <c r="D191" s="194"/>
      <c r="E191" s="122" t="s">
        <v>352</v>
      </c>
      <c r="F191" s="123">
        <v>20</v>
      </c>
      <c r="G191" s="124"/>
      <c r="H191" s="206">
        <f t="shared" si="2"/>
        <v>0</v>
      </c>
      <c r="I191" s="195"/>
    </row>
    <row r="192" spans="1:9" ht="18.75" customHeight="1" x14ac:dyDescent="0.25">
      <c r="A192" s="79" t="s">
        <v>361</v>
      </c>
      <c r="B192" s="194" t="s">
        <v>362</v>
      </c>
      <c r="C192" s="194"/>
      <c r="D192" s="194"/>
      <c r="E192" s="125" t="s">
        <v>363</v>
      </c>
      <c r="F192" s="126">
        <v>10</v>
      </c>
      <c r="G192" s="124"/>
      <c r="H192" s="195">
        <f t="shared" si="2"/>
        <v>0</v>
      </c>
      <c r="I192" s="196"/>
    </row>
    <row r="193" spans="1:9" x14ac:dyDescent="0.25">
      <c r="A193" s="24"/>
      <c r="B193" s="197" t="s">
        <v>364</v>
      </c>
      <c r="C193" s="198"/>
      <c r="D193" s="198"/>
      <c r="E193" s="199"/>
      <c r="F193" s="199"/>
      <c r="G193" s="200"/>
      <c r="H193" s="201">
        <f>SUM(H136:I192)</f>
        <v>0</v>
      </c>
      <c r="I193" s="202"/>
    </row>
    <row r="195" spans="1:9" x14ac:dyDescent="0.25">
      <c r="B195" s="203" t="s">
        <v>378</v>
      </c>
      <c r="C195" s="204"/>
      <c r="D195" s="204"/>
      <c r="E195" s="204"/>
      <c r="F195" s="204"/>
      <c r="G195" s="205"/>
      <c r="H195" s="134">
        <f>SUM(Q65+M127+H193)</f>
        <v>0</v>
      </c>
      <c r="I195" s="134"/>
    </row>
    <row r="196" spans="1:9" x14ac:dyDescent="0.25">
      <c r="B196" s="135" t="s">
        <v>365</v>
      </c>
      <c r="C196" s="136"/>
      <c r="D196" s="136"/>
      <c r="E196" s="136"/>
      <c r="F196" s="136"/>
      <c r="G196" s="137"/>
      <c r="H196" s="134">
        <f>SUM(H195*0.21)</f>
        <v>0</v>
      </c>
      <c r="I196" s="134"/>
    </row>
    <row r="197" spans="1:9" x14ac:dyDescent="0.25">
      <c r="B197" s="135" t="s">
        <v>379</v>
      </c>
      <c r="C197" s="136"/>
      <c r="D197" s="136"/>
      <c r="E197" s="136"/>
      <c r="F197" s="136"/>
      <c r="G197" s="137"/>
      <c r="H197" s="134">
        <f>H196+H195</f>
        <v>0</v>
      </c>
      <c r="I197" s="134"/>
    </row>
    <row r="199" spans="1:9" x14ac:dyDescent="0.25">
      <c r="B199" s="7" t="s">
        <v>366</v>
      </c>
      <c r="E199" s="4"/>
      <c r="F199" s="7"/>
    </row>
    <row r="200" spans="1:9" ht="15.75" x14ac:dyDescent="0.25">
      <c r="B200" s="112" t="s">
        <v>367</v>
      </c>
      <c r="E200" s="4"/>
      <c r="F200" s="7"/>
    </row>
  </sheetData>
  <mergeCells count="165">
    <mergeCell ref="B25:B26"/>
    <mergeCell ref="C25:C26"/>
    <mergeCell ref="B45:B46"/>
    <mergeCell ref="C45:C46"/>
    <mergeCell ref="B50:B51"/>
    <mergeCell ref="C50:C51"/>
    <mergeCell ref="A3:P3"/>
    <mergeCell ref="A4:A5"/>
    <mergeCell ref="B4:C4"/>
    <mergeCell ref="D4:D5"/>
    <mergeCell ref="F4:P4"/>
    <mergeCell ref="B7:B9"/>
    <mergeCell ref="C7:C9"/>
    <mergeCell ref="A65:P65"/>
    <mergeCell ref="A69:L69"/>
    <mergeCell ref="A70:A71"/>
    <mergeCell ref="B70:C70"/>
    <mergeCell ref="D70:D71"/>
    <mergeCell ref="F70:L70"/>
    <mergeCell ref="B52:B53"/>
    <mergeCell ref="C52:C53"/>
    <mergeCell ref="B55:B56"/>
    <mergeCell ref="C55:C56"/>
    <mergeCell ref="B59:B61"/>
    <mergeCell ref="C59:C61"/>
    <mergeCell ref="B97:B98"/>
    <mergeCell ref="C97:C98"/>
    <mergeCell ref="B104:B105"/>
    <mergeCell ref="C104:C105"/>
    <mergeCell ref="B109:B110"/>
    <mergeCell ref="C109:C110"/>
    <mergeCell ref="B76:B77"/>
    <mergeCell ref="C76:C77"/>
    <mergeCell ref="B80:B81"/>
    <mergeCell ref="C80:C81"/>
    <mergeCell ref="B92:B94"/>
    <mergeCell ref="C92:C94"/>
    <mergeCell ref="B136:D136"/>
    <mergeCell ref="H136:I136"/>
    <mergeCell ref="B137:D137"/>
    <mergeCell ref="H137:I137"/>
    <mergeCell ref="B138:D138"/>
    <mergeCell ref="H138:I138"/>
    <mergeCell ref="B116:B118"/>
    <mergeCell ref="C116:C118"/>
    <mergeCell ref="B127:L127"/>
    <mergeCell ref="B134:D134"/>
    <mergeCell ref="H134:I134"/>
    <mergeCell ref="B135:I135"/>
    <mergeCell ref="B142:D142"/>
    <mergeCell ref="H142:I142"/>
    <mergeCell ref="B143:D143"/>
    <mergeCell ref="H143:I143"/>
    <mergeCell ref="B144:D144"/>
    <mergeCell ref="H144:I144"/>
    <mergeCell ref="B139:D139"/>
    <mergeCell ref="H139:I139"/>
    <mergeCell ref="B140:D140"/>
    <mergeCell ref="H140:I140"/>
    <mergeCell ref="B141:D141"/>
    <mergeCell ref="H141:I141"/>
    <mergeCell ref="B148:D148"/>
    <mergeCell ref="H148:I148"/>
    <mergeCell ref="B149:D149"/>
    <mergeCell ref="H149:I149"/>
    <mergeCell ref="B150:D150"/>
    <mergeCell ref="H150:I150"/>
    <mergeCell ref="B145:D145"/>
    <mergeCell ref="H145:I145"/>
    <mergeCell ref="B146:D146"/>
    <mergeCell ref="H146:I146"/>
    <mergeCell ref="B147:D147"/>
    <mergeCell ref="H147:I147"/>
    <mergeCell ref="B154:D154"/>
    <mergeCell ref="H154:I154"/>
    <mergeCell ref="B155:D155"/>
    <mergeCell ref="H155:I155"/>
    <mergeCell ref="B156:D156"/>
    <mergeCell ref="H156:I156"/>
    <mergeCell ref="B151:D151"/>
    <mergeCell ref="H151:I151"/>
    <mergeCell ref="B152:D152"/>
    <mergeCell ref="H152:I152"/>
    <mergeCell ref="B153:D153"/>
    <mergeCell ref="H153:I153"/>
    <mergeCell ref="B160:E160"/>
    <mergeCell ref="H160:I160"/>
    <mergeCell ref="B161:D161"/>
    <mergeCell ref="H161:I161"/>
    <mergeCell ref="B162:D162"/>
    <mergeCell ref="H162:I162"/>
    <mergeCell ref="B157:D157"/>
    <mergeCell ref="H157:I157"/>
    <mergeCell ref="B158:D158"/>
    <mergeCell ref="H158:I158"/>
    <mergeCell ref="B159:D159"/>
    <mergeCell ref="H159:I159"/>
    <mergeCell ref="B166:D166"/>
    <mergeCell ref="H166:I166"/>
    <mergeCell ref="B167:D167"/>
    <mergeCell ref="H167:I167"/>
    <mergeCell ref="B168:D168"/>
    <mergeCell ref="H168:I168"/>
    <mergeCell ref="B163:D163"/>
    <mergeCell ref="H163:I163"/>
    <mergeCell ref="B164:D164"/>
    <mergeCell ref="H164:I164"/>
    <mergeCell ref="B165:D165"/>
    <mergeCell ref="H165:I165"/>
    <mergeCell ref="B171:D171"/>
    <mergeCell ref="H171:I171"/>
    <mergeCell ref="B172:D172"/>
    <mergeCell ref="H172:I172"/>
    <mergeCell ref="B173:D173"/>
    <mergeCell ref="H173:I173"/>
    <mergeCell ref="B169:D169"/>
    <mergeCell ref="H169:I169"/>
    <mergeCell ref="B170:D170"/>
    <mergeCell ref="H170:I170"/>
    <mergeCell ref="B177:D177"/>
    <mergeCell ref="H177:I177"/>
    <mergeCell ref="B178:D178"/>
    <mergeCell ref="H178:I178"/>
    <mergeCell ref="B179:D179"/>
    <mergeCell ref="H179:I179"/>
    <mergeCell ref="B174:D174"/>
    <mergeCell ref="H174:I174"/>
    <mergeCell ref="B175:D175"/>
    <mergeCell ref="H175:I175"/>
    <mergeCell ref="B176:D176"/>
    <mergeCell ref="H176:I176"/>
    <mergeCell ref="B183:D183"/>
    <mergeCell ref="H183:I183"/>
    <mergeCell ref="B184:D184"/>
    <mergeCell ref="H184:I184"/>
    <mergeCell ref="B185:D185"/>
    <mergeCell ref="H185:I185"/>
    <mergeCell ref="B180:D180"/>
    <mergeCell ref="H180:I180"/>
    <mergeCell ref="B181:D181"/>
    <mergeCell ref="H181:I181"/>
    <mergeCell ref="B182:D182"/>
    <mergeCell ref="H182:I182"/>
    <mergeCell ref="B189:D189"/>
    <mergeCell ref="H189:I189"/>
    <mergeCell ref="B190:D190"/>
    <mergeCell ref="H190:I190"/>
    <mergeCell ref="B191:D191"/>
    <mergeCell ref="H191:I191"/>
    <mergeCell ref="B186:D186"/>
    <mergeCell ref="H186:I186"/>
    <mergeCell ref="B187:D187"/>
    <mergeCell ref="H187:I187"/>
    <mergeCell ref="B188:D188"/>
    <mergeCell ref="H188:I188"/>
    <mergeCell ref="B196:G196"/>
    <mergeCell ref="H196:I196"/>
    <mergeCell ref="B197:G197"/>
    <mergeCell ref="H197:I197"/>
    <mergeCell ref="B192:D192"/>
    <mergeCell ref="H192:I192"/>
    <mergeCell ref="B193:G193"/>
    <mergeCell ref="H193:I193"/>
    <mergeCell ref="B195:G195"/>
    <mergeCell ref="H195:I195"/>
  </mergeCells>
  <phoneticPr fontId="4" type="noConversion"/>
  <pageMargins left="0.11811023622047245" right="0.31496062992125984" top="0.74803149606299213" bottom="0.74803149606299213" header="0.31496062992125984" footer="0.3149606299212598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B78AA-1C38-4329-9066-0A37FDFA7AA3}">
  <dimension ref="A1:Q200"/>
  <sheetViews>
    <sheetView workbookViewId="0">
      <selection activeCell="M127" sqref="M127"/>
    </sheetView>
  </sheetViews>
  <sheetFormatPr defaultColWidth="9.140625" defaultRowHeight="15" x14ac:dyDescent="0.25"/>
  <cols>
    <col min="1" max="1" width="9" style="25" customWidth="1"/>
    <col min="2" max="2" width="18.28515625" style="4" customWidth="1"/>
    <col min="3" max="3" width="22" style="4" customWidth="1"/>
    <col min="4" max="4" width="31.7109375" style="4" customWidth="1"/>
    <col min="5" max="5" width="11.140625" style="7" customWidth="1"/>
    <col min="6" max="6" width="9.28515625" style="4" customWidth="1"/>
    <col min="7" max="7" width="12.42578125" style="4" customWidth="1"/>
    <col min="8" max="8" width="9.42578125" style="4" customWidth="1"/>
    <col min="9" max="9" width="11.140625" style="4" customWidth="1"/>
    <col min="10" max="10" width="8.5703125" style="4" customWidth="1"/>
    <col min="11" max="11" width="11" style="4" customWidth="1"/>
    <col min="12" max="12" width="10.42578125" style="4" customWidth="1"/>
    <col min="13" max="13" width="11.85546875" style="4" customWidth="1"/>
    <col min="14" max="14" width="10" style="4" customWidth="1"/>
    <col min="15" max="15" width="11.28515625" style="4" customWidth="1"/>
    <col min="16" max="16" width="10.140625" style="4" customWidth="1"/>
    <col min="17" max="17" width="13.5703125" style="4" customWidth="1"/>
    <col min="18" max="16384" width="9.140625" style="4"/>
  </cols>
  <sheetData>
    <row r="1" spans="1:17" x14ac:dyDescent="0.25">
      <c r="Q1" s="5" t="s">
        <v>0</v>
      </c>
    </row>
    <row r="3" spans="1:17" ht="15" customHeight="1" x14ac:dyDescent="0.25">
      <c r="A3" s="230" t="s">
        <v>1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2"/>
      <c r="Q3" s="6"/>
    </row>
    <row r="4" spans="1:17" ht="15" customHeight="1" x14ac:dyDescent="0.25">
      <c r="A4" s="233" t="s">
        <v>2</v>
      </c>
      <c r="B4" s="219" t="s">
        <v>3</v>
      </c>
      <c r="C4" s="219"/>
      <c r="D4" s="219" t="s">
        <v>4</v>
      </c>
      <c r="E4" s="34"/>
      <c r="F4" s="234" t="s">
        <v>5</v>
      </c>
      <c r="G4" s="235"/>
      <c r="H4" s="235"/>
      <c r="I4" s="235"/>
      <c r="J4" s="235"/>
      <c r="K4" s="235"/>
      <c r="L4" s="235"/>
      <c r="M4" s="235"/>
      <c r="N4" s="235"/>
      <c r="O4" s="235"/>
      <c r="P4" s="236"/>
      <c r="Q4" s="16"/>
    </row>
    <row r="5" spans="1:17" ht="85.5" x14ac:dyDescent="0.25">
      <c r="A5" s="233"/>
      <c r="B5" s="35" t="s">
        <v>6</v>
      </c>
      <c r="C5" s="35" t="s">
        <v>7</v>
      </c>
      <c r="D5" s="201"/>
      <c r="E5" s="103" t="s">
        <v>8</v>
      </c>
      <c r="F5" s="35" t="s">
        <v>380</v>
      </c>
      <c r="G5" s="103" t="s">
        <v>8</v>
      </c>
      <c r="H5" s="35" t="s">
        <v>369</v>
      </c>
      <c r="I5" s="103" t="s">
        <v>8</v>
      </c>
      <c r="J5" s="35" t="s">
        <v>370</v>
      </c>
      <c r="K5" s="103" t="s">
        <v>8</v>
      </c>
      <c r="L5" s="35" t="s">
        <v>371</v>
      </c>
      <c r="M5" s="103" t="s">
        <v>8</v>
      </c>
      <c r="N5" s="35" t="s">
        <v>372</v>
      </c>
      <c r="O5" s="103" t="s">
        <v>8</v>
      </c>
      <c r="P5" s="35" t="s">
        <v>373</v>
      </c>
      <c r="Q5" s="104" t="s">
        <v>9</v>
      </c>
    </row>
    <row r="6" spans="1:17" x14ac:dyDescent="0.25">
      <c r="A6" s="36">
        <v>1</v>
      </c>
      <c r="B6" s="37" t="s">
        <v>10</v>
      </c>
      <c r="C6" s="37" t="s">
        <v>11</v>
      </c>
      <c r="D6" s="38" t="s">
        <v>12</v>
      </c>
      <c r="E6" s="96">
        <v>10</v>
      </c>
      <c r="F6" s="67"/>
      <c r="G6" s="68">
        <v>1</v>
      </c>
      <c r="H6" s="67"/>
      <c r="I6" s="68">
        <v>5</v>
      </c>
      <c r="J6" s="67"/>
      <c r="K6" s="68">
        <v>1</v>
      </c>
      <c r="L6" s="67"/>
      <c r="M6" s="68">
        <v>10</v>
      </c>
      <c r="N6" s="67"/>
      <c r="O6" s="68">
        <v>20</v>
      </c>
      <c r="P6" s="70"/>
      <c r="Q6" s="70">
        <f>SUM(E6*F6+G6*H6+I6*J6+K6*L6+M6*N6+O6*P6)</f>
        <v>0</v>
      </c>
    </row>
    <row r="7" spans="1:17" x14ac:dyDescent="0.25">
      <c r="A7" s="36">
        <v>2</v>
      </c>
      <c r="B7" s="227" t="s">
        <v>13</v>
      </c>
      <c r="C7" s="227" t="s">
        <v>14</v>
      </c>
      <c r="D7" s="40" t="s">
        <v>15</v>
      </c>
      <c r="E7" s="76">
        <v>50</v>
      </c>
      <c r="F7" s="38"/>
      <c r="G7" s="36">
        <v>100</v>
      </c>
      <c r="H7" s="38"/>
      <c r="I7" s="36">
        <v>50</v>
      </c>
      <c r="J7" s="38"/>
      <c r="K7" s="36">
        <v>1</v>
      </c>
      <c r="L7" s="38"/>
      <c r="M7" s="36">
        <v>5</v>
      </c>
      <c r="N7" s="38"/>
      <c r="O7" s="36">
        <v>2</v>
      </c>
      <c r="P7" s="97"/>
      <c r="Q7" s="70">
        <f t="shared" ref="Q7:Q64" si="0">SUM(E7*F7+G7*H7+I7*J7+K7*L7+M7*N7+O7*P7)</f>
        <v>0</v>
      </c>
    </row>
    <row r="8" spans="1:17" x14ac:dyDescent="0.25">
      <c r="A8" s="36">
        <v>3</v>
      </c>
      <c r="B8" s="227"/>
      <c r="C8" s="227"/>
      <c r="D8" s="40" t="s">
        <v>16</v>
      </c>
      <c r="E8" s="76">
        <v>50</v>
      </c>
      <c r="F8" s="38"/>
      <c r="G8" s="36">
        <v>100</v>
      </c>
      <c r="H8" s="38"/>
      <c r="I8" s="36">
        <v>50</v>
      </c>
      <c r="J8" s="38"/>
      <c r="K8" s="36">
        <v>1</v>
      </c>
      <c r="L8" s="38"/>
      <c r="M8" s="36">
        <v>5</v>
      </c>
      <c r="N8" s="38"/>
      <c r="O8" s="36">
        <v>2</v>
      </c>
      <c r="P8" s="97"/>
      <c r="Q8" s="70">
        <f t="shared" si="0"/>
        <v>0</v>
      </c>
    </row>
    <row r="9" spans="1:17" x14ac:dyDescent="0.25">
      <c r="A9" s="36">
        <v>4</v>
      </c>
      <c r="B9" s="227"/>
      <c r="C9" s="227"/>
      <c r="D9" s="40" t="s">
        <v>17</v>
      </c>
      <c r="E9" s="76">
        <v>50</v>
      </c>
      <c r="F9" s="38"/>
      <c r="G9" s="36">
        <v>100</v>
      </c>
      <c r="H9" s="38"/>
      <c r="I9" s="36">
        <v>50</v>
      </c>
      <c r="J9" s="38"/>
      <c r="K9" s="36">
        <v>1</v>
      </c>
      <c r="L9" s="38"/>
      <c r="M9" s="36">
        <v>5</v>
      </c>
      <c r="N9" s="38"/>
      <c r="O9" s="36">
        <v>2</v>
      </c>
      <c r="P9" s="97"/>
      <c r="Q9" s="70">
        <f t="shared" si="0"/>
        <v>0</v>
      </c>
    </row>
    <row r="10" spans="1:17" ht="13.9" x14ac:dyDescent="0.25">
      <c r="A10" s="36">
        <v>5</v>
      </c>
      <c r="B10" s="39"/>
      <c r="C10" s="39"/>
      <c r="D10" s="40" t="s">
        <v>18</v>
      </c>
      <c r="E10" s="76">
        <v>50</v>
      </c>
      <c r="F10" s="38"/>
      <c r="G10" s="36">
        <v>100</v>
      </c>
      <c r="H10" s="38"/>
      <c r="I10" s="36">
        <v>100</v>
      </c>
      <c r="J10" s="38"/>
      <c r="K10" s="36">
        <v>1</v>
      </c>
      <c r="L10" s="38"/>
      <c r="M10" s="36">
        <v>50</v>
      </c>
      <c r="N10" s="38"/>
      <c r="O10" s="36">
        <v>50</v>
      </c>
      <c r="P10" s="97"/>
      <c r="Q10" s="70">
        <f t="shared" si="0"/>
        <v>0</v>
      </c>
    </row>
    <row r="11" spans="1:17" ht="13.9" x14ac:dyDescent="0.25">
      <c r="A11" s="36">
        <v>6</v>
      </c>
      <c r="B11" s="39"/>
      <c r="C11" s="39"/>
      <c r="D11" s="40" t="s">
        <v>19</v>
      </c>
      <c r="E11" s="76">
        <v>50</v>
      </c>
      <c r="F11" s="38"/>
      <c r="G11" s="36">
        <v>100</v>
      </c>
      <c r="H11" s="38"/>
      <c r="I11" s="36">
        <v>100</v>
      </c>
      <c r="J11" s="38"/>
      <c r="K11" s="36">
        <v>1</v>
      </c>
      <c r="L11" s="38"/>
      <c r="M11" s="36">
        <v>50</v>
      </c>
      <c r="N11" s="38"/>
      <c r="O11" s="36">
        <v>50</v>
      </c>
      <c r="P11" s="97"/>
      <c r="Q11" s="70">
        <f t="shared" si="0"/>
        <v>0</v>
      </c>
    </row>
    <row r="12" spans="1:17" ht="13.9" x14ac:dyDescent="0.25">
      <c r="A12" s="36">
        <v>7</v>
      </c>
      <c r="B12" s="39"/>
      <c r="C12" s="39"/>
      <c r="D12" s="40" t="s">
        <v>20</v>
      </c>
      <c r="E12" s="76">
        <v>50</v>
      </c>
      <c r="F12" s="38"/>
      <c r="G12" s="36">
        <v>100</v>
      </c>
      <c r="H12" s="38"/>
      <c r="I12" s="36">
        <v>50</v>
      </c>
      <c r="J12" s="38"/>
      <c r="K12" s="36">
        <v>1</v>
      </c>
      <c r="L12" s="38"/>
      <c r="M12" s="36">
        <v>20</v>
      </c>
      <c r="N12" s="38"/>
      <c r="O12" s="36">
        <v>50</v>
      </c>
      <c r="P12" s="97"/>
      <c r="Q12" s="70">
        <f t="shared" si="0"/>
        <v>0</v>
      </c>
    </row>
    <row r="13" spans="1:17" ht="13.9" x14ac:dyDescent="0.25">
      <c r="A13" s="36">
        <v>8</v>
      </c>
      <c r="B13" s="39"/>
      <c r="C13" s="39"/>
      <c r="D13" s="40" t="s">
        <v>21</v>
      </c>
      <c r="E13" s="76">
        <v>50</v>
      </c>
      <c r="F13" s="38"/>
      <c r="G13" s="36">
        <v>100</v>
      </c>
      <c r="H13" s="38"/>
      <c r="I13" s="36">
        <v>50</v>
      </c>
      <c r="J13" s="38"/>
      <c r="K13" s="36">
        <v>1</v>
      </c>
      <c r="L13" s="38"/>
      <c r="M13" s="36">
        <v>20</v>
      </c>
      <c r="N13" s="38"/>
      <c r="O13" s="36">
        <v>50</v>
      </c>
      <c r="P13" s="97"/>
      <c r="Q13" s="70">
        <f t="shared" si="0"/>
        <v>0</v>
      </c>
    </row>
    <row r="14" spans="1:17" ht="13.9" x14ac:dyDescent="0.25">
      <c r="A14" s="36">
        <v>9</v>
      </c>
      <c r="B14" s="39"/>
      <c r="C14" s="39"/>
      <c r="D14" s="40" t="s">
        <v>22</v>
      </c>
      <c r="E14" s="76">
        <v>50</v>
      </c>
      <c r="F14" s="38"/>
      <c r="G14" s="36">
        <v>100</v>
      </c>
      <c r="H14" s="38"/>
      <c r="I14" s="36">
        <v>50</v>
      </c>
      <c r="J14" s="38"/>
      <c r="K14" s="36">
        <v>1</v>
      </c>
      <c r="L14" s="38"/>
      <c r="M14" s="36">
        <v>20</v>
      </c>
      <c r="N14" s="38"/>
      <c r="O14" s="36">
        <v>50</v>
      </c>
      <c r="P14" s="97"/>
      <c r="Q14" s="70">
        <f t="shared" si="0"/>
        <v>0</v>
      </c>
    </row>
    <row r="15" spans="1:17" ht="13.9" x14ac:dyDescent="0.25">
      <c r="A15" s="36">
        <v>10</v>
      </c>
      <c r="B15" s="37" t="s">
        <v>23</v>
      </c>
      <c r="C15" s="37" t="s">
        <v>24</v>
      </c>
      <c r="D15" s="40" t="s">
        <v>25</v>
      </c>
      <c r="E15" s="76">
        <v>50</v>
      </c>
      <c r="F15" s="38"/>
      <c r="G15" s="36">
        <v>10</v>
      </c>
      <c r="H15" s="38"/>
      <c r="I15" s="36">
        <v>20</v>
      </c>
      <c r="J15" s="38"/>
      <c r="K15" s="36">
        <v>1</v>
      </c>
      <c r="L15" s="38"/>
      <c r="M15" s="36">
        <v>50</v>
      </c>
      <c r="N15" s="38"/>
      <c r="O15" s="36">
        <v>50</v>
      </c>
      <c r="P15" s="38"/>
      <c r="Q15" s="70">
        <f t="shared" si="0"/>
        <v>0</v>
      </c>
    </row>
    <row r="16" spans="1:17" ht="13.9" x14ac:dyDescent="0.25">
      <c r="A16" s="36">
        <v>11</v>
      </c>
      <c r="B16" s="37" t="s">
        <v>23</v>
      </c>
      <c r="C16" s="37" t="s">
        <v>26</v>
      </c>
      <c r="D16" s="40" t="s">
        <v>27</v>
      </c>
      <c r="E16" s="76">
        <v>2</v>
      </c>
      <c r="F16" s="38"/>
      <c r="G16" s="36">
        <v>10</v>
      </c>
      <c r="H16" s="38"/>
      <c r="I16" s="36">
        <v>20</v>
      </c>
      <c r="J16" s="38"/>
      <c r="K16" s="36">
        <v>1</v>
      </c>
      <c r="L16" s="38"/>
      <c r="M16" s="36">
        <v>50</v>
      </c>
      <c r="N16" s="38"/>
      <c r="O16" s="36">
        <v>50</v>
      </c>
      <c r="P16" s="97"/>
      <c r="Q16" s="70">
        <f t="shared" si="0"/>
        <v>0</v>
      </c>
    </row>
    <row r="17" spans="1:17" ht="13.9" x14ac:dyDescent="0.25">
      <c r="A17" s="36">
        <v>12</v>
      </c>
      <c r="B17" s="37" t="s">
        <v>28</v>
      </c>
      <c r="C17" s="37" t="s">
        <v>29</v>
      </c>
      <c r="D17" s="40" t="s">
        <v>30</v>
      </c>
      <c r="E17" s="76">
        <v>50</v>
      </c>
      <c r="F17" s="38"/>
      <c r="G17" s="36">
        <v>10</v>
      </c>
      <c r="H17" s="38"/>
      <c r="I17" s="36">
        <v>0</v>
      </c>
      <c r="J17" s="38"/>
      <c r="K17" s="36">
        <v>0</v>
      </c>
      <c r="L17" s="38"/>
      <c r="M17" s="36">
        <v>50</v>
      </c>
      <c r="N17" s="38"/>
      <c r="O17" s="36">
        <v>10</v>
      </c>
      <c r="P17" s="97"/>
      <c r="Q17" s="70">
        <f t="shared" si="0"/>
        <v>0</v>
      </c>
    </row>
    <row r="18" spans="1:17" x14ac:dyDescent="0.25">
      <c r="A18" s="36">
        <v>13</v>
      </c>
      <c r="B18" s="37" t="s">
        <v>31</v>
      </c>
      <c r="C18" s="37" t="s">
        <v>32</v>
      </c>
      <c r="D18" s="40" t="s">
        <v>33</v>
      </c>
      <c r="E18" s="76">
        <v>100</v>
      </c>
      <c r="F18" s="38"/>
      <c r="G18" s="36">
        <v>100</v>
      </c>
      <c r="H18" s="38"/>
      <c r="I18" s="36">
        <v>50</v>
      </c>
      <c r="J18" s="38"/>
      <c r="K18" s="36">
        <v>1</v>
      </c>
      <c r="L18" s="38"/>
      <c r="M18" s="36">
        <v>100</v>
      </c>
      <c r="N18" s="38"/>
      <c r="O18" s="36">
        <v>100</v>
      </c>
      <c r="P18" s="97"/>
      <c r="Q18" s="70">
        <f t="shared" si="0"/>
        <v>0</v>
      </c>
    </row>
    <row r="19" spans="1:17" ht="13.9" x14ac:dyDescent="0.25">
      <c r="A19" s="36">
        <v>14</v>
      </c>
      <c r="B19" s="37"/>
      <c r="C19" s="37"/>
      <c r="D19" s="40" t="s">
        <v>34</v>
      </c>
      <c r="E19" s="76">
        <v>50</v>
      </c>
      <c r="F19" s="38"/>
      <c r="G19" s="36">
        <v>50</v>
      </c>
      <c r="H19" s="38"/>
      <c r="I19" s="36">
        <v>50</v>
      </c>
      <c r="J19" s="38"/>
      <c r="K19" s="36">
        <v>1</v>
      </c>
      <c r="L19" s="38"/>
      <c r="M19" s="36">
        <v>50</v>
      </c>
      <c r="N19" s="38"/>
      <c r="O19" s="36">
        <v>50</v>
      </c>
      <c r="P19" s="97"/>
      <c r="Q19" s="70">
        <f t="shared" si="0"/>
        <v>0</v>
      </c>
    </row>
    <row r="20" spans="1:17" ht="13.9" x14ac:dyDescent="0.25">
      <c r="A20" s="36">
        <v>15</v>
      </c>
      <c r="B20" s="37"/>
      <c r="C20" s="37"/>
      <c r="D20" s="40" t="s">
        <v>35</v>
      </c>
      <c r="E20" s="76">
        <v>100</v>
      </c>
      <c r="F20" s="38"/>
      <c r="G20" s="36">
        <v>100</v>
      </c>
      <c r="H20" s="38"/>
      <c r="I20" s="36">
        <v>50</v>
      </c>
      <c r="J20" s="38"/>
      <c r="K20" s="36">
        <v>1</v>
      </c>
      <c r="L20" s="38"/>
      <c r="M20" s="36">
        <v>100</v>
      </c>
      <c r="N20" s="38"/>
      <c r="O20" s="36">
        <v>100</v>
      </c>
      <c r="P20" s="97"/>
      <c r="Q20" s="70">
        <f t="shared" si="0"/>
        <v>0</v>
      </c>
    </row>
    <row r="21" spans="1:17" ht="13.9" x14ac:dyDescent="0.25">
      <c r="A21" s="36">
        <v>16</v>
      </c>
      <c r="B21" s="37" t="s">
        <v>36</v>
      </c>
      <c r="C21" s="37" t="s">
        <v>37</v>
      </c>
      <c r="D21" s="40" t="s">
        <v>38</v>
      </c>
      <c r="E21" s="76">
        <v>2</v>
      </c>
      <c r="F21" s="38"/>
      <c r="G21" s="36">
        <v>1</v>
      </c>
      <c r="H21" s="38"/>
      <c r="I21" s="36">
        <v>50</v>
      </c>
      <c r="J21" s="38"/>
      <c r="K21" s="36">
        <v>1</v>
      </c>
      <c r="L21" s="38"/>
      <c r="M21" s="36">
        <v>10</v>
      </c>
      <c r="N21" s="38"/>
      <c r="O21" s="36">
        <v>10</v>
      </c>
      <c r="P21" s="97"/>
      <c r="Q21" s="70">
        <f t="shared" si="0"/>
        <v>0</v>
      </c>
    </row>
    <row r="22" spans="1:17" ht="13.9" x14ac:dyDescent="0.25">
      <c r="A22" s="36">
        <v>17</v>
      </c>
      <c r="B22" s="37" t="s">
        <v>39</v>
      </c>
      <c r="C22" s="37" t="s">
        <v>40</v>
      </c>
      <c r="D22" s="38" t="s">
        <v>12</v>
      </c>
      <c r="E22" s="76">
        <v>1</v>
      </c>
      <c r="F22" s="38"/>
      <c r="G22" s="36">
        <v>1</v>
      </c>
      <c r="H22" s="38"/>
      <c r="I22" s="36">
        <v>10</v>
      </c>
      <c r="J22" s="38"/>
      <c r="K22" s="36">
        <v>1</v>
      </c>
      <c r="L22" s="38"/>
      <c r="M22" s="36">
        <v>10</v>
      </c>
      <c r="N22" s="38"/>
      <c r="O22" s="36">
        <v>10</v>
      </c>
      <c r="P22" s="97"/>
      <c r="Q22" s="70">
        <f t="shared" si="0"/>
        <v>0</v>
      </c>
    </row>
    <row r="23" spans="1:17" x14ac:dyDescent="0.25">
      <c r="A23" s="36">
        <v>18</v>
      </c>
      <c r="B23" s="37" t="s">
        <v>41</v>
      </c>
      <c r="C23" s="37" t="s">
        <v>42</v>
      </c>
      <c r="D23" s="38" t="s">
        <v>12</v>
      </c>
      <c r="E23" s="76">
        <v>1</v>
      </c>
      <c r="F23" s="38"/>
      <c r="G23" s="36">
        <v>1</v>
      </c>
      <c r="H23" s="38"/>
      <c r="I23" s="36">
        <v>1</v>
      </c>
      <c r="J23" s="38"/>
      <c r="K23" s="36">
        <v>1</v>
      </c>
      <c r="L23" s="38"/>
      <c r="M23" s="36">
        <v>10</v>
      </c>
      <c r="N23" s="38"/>
      <c r="O23" s="36">
        <v>10</v>
      </c>
      <c r="P23" s="97"/>
      <c r="Q23" s="70">
        <f t="shared" si="0"/>
        <v>0</v>
      </c>
    </row>
    <row r="24" spans="1:17" ht="18.75" customHeight="1" x14ac:dyDescent="0.25">
      <c r="A24" s="36">
        <v>19</v>
      </c>
      <c r="B24" s="37" t="s">
        <v>43</v>
      </c>
      <c r="C24" s="37" t="s">
        <v>44</v>
      </c>
      <c r="D24" s="38"/>
      <c r="E24" s="76">
        <v>20</v>
      </c>
      <c r="F24" s="38"/>
      <c r="G24" s="36">
        <v>20</v>
      </c>
      <c r="H24" s="38"/>
      <c r="I24" s="36">
        <v>20</v>
      </c>
      <c r="J24" s="38"/>
      <c r="K24" s="36">
        <v>1</v>
      </c>
      <c r="L24" s="38"/>
      <c r="M24" s="36">
        <v>10</v>
      </c>
      <c r="N24" s="38"/>
      <c r="O24" s="36">
        <v>10</v>
      </c>
      <c r="P24" s="97"/>
      <c r="Q24" s="70">
        <f t="shared" si="0"/>
        <v>0</v>
      </c>
    </row>
    <row r="25" spans="1:17" x14ac:dyDescent="0.25">
      <c r="A25" s="36">
        <v>20</v>
      </c>
      <c r="B25" s="227" t="s">
        <v>45</v>
      </c>
      <c r="C25" s="227" t="s">
        <v>46</v>
      </c>
      <c r="D25" s="40" t="s">
        <v>47</v>
      </c>
      <c r="E25" s="76">
        <v>20</v>
      </c>
      <c r="F25" s="38"/>
      <c r="G25" s="36">
        <v>50</v>
      </c>
      <c r="H25" s="38"/>
      <c r="I25" s="36">
        <v>20</v>
      </c>
      <c r="J25" s="38"/>
      <c r="K25" s="36">
        <v>1</v>
      </c>
      <c r="L25" s="38"/>
      <c r="M25" s="36">
        <v>20</v>
      </c>
      <c r="N25" s="38"/>
      <c r="O25" s="36">
        <v>10</v>
      </c>
      <c r="P25" s="97"/>
      <c r="Q25" s="70">
        <f t="shared" si="0"/>
        <v>0</v>
      </c>
    </row>
    <row r="26" spans="1:17" x14ac:dyDescent="0.25">
      <c r="A26" s="36">
        <v>21</v>
      </c>
      <c r="B26" s="227"/>
      <c r="C26" s="227"/>
      <c r="D26" s="40" t="s">
        <v>48</v>
      </c>
      <c r="E26" s="76">
        <v>20</v>
      </c>
      <c r="F26" s="38"/>
      <c r="G26" s="36">
        <v>50</v>
      </c>
      <c r="H26" s="38"/>
      <c r="I26" s="36">
        <v>20</v>
      </c>
      <c r="J26" s="38"/>
      <c r="K26" s="36">
        <v>1</v>
      </c>
      <c r="L26" s="38"/>
      <c r="M26" s="36">
        <v>20</v>
      </c>
      <c r="N26" s="38"/>
      <c r="O26" s="36">
        <v>10</v>
      </c>
      <c r="P26" s="97"/>
      <c r="Q26" s="70">
        <f t="shared" si="0"/>
        <v>0</v>
      </c>
    </row>
    <row r="27" spans="1:17" ht="13.9" x14ac:dyDescent="0.25">
      <c r="A27" s="36">
        <v>22</v>
      </c>
      <c r="B27" s="37" t="s">
        <v>49</v>
      </c>
      <c r="C27" s="37" t="s">
        <v>50</v>
      </c>
      <c r="D27" s="42" t="s">
        <v>12</v>
      </c>
      <c r="E27" s="76">
        <v>1</v>
      </c>
      <c r="F27" s="38"/>
      <c r="G27" s="36">
        <v>1</v>
      </c>
      <c r="H27" s="38"/>
      <c r="I27" s="36">
        <v>1</v>
      </c>
      <c r="J27" s="38"/>
      <c r="K27" s="36">
        <v>1</v>
      </c>
      <c r="L27" s="38"/>
      <c r="M27" s="36">
        <v>20</v>
      </c>
      <c r="N27" s="38"/>
      <c r="O27" s="36">
        <v>10</v>
      </c>
      <c r="P27" s="97"/>
      <c r="Q27" s="70">
        <f t="shared" si="0"/>
        <v>0</v>
      </c>
    </row>
    <row r="28" spans="1:17" ht="13.9" x14ac:dyDescent="0.25">
      <c r="A28" s="36">
        <v>23</v>
      </c>
      <c r="B28" s="37" t="s">
        <v>51</v>
      </c>
      <c r="C28" s="37" t="s">
        <v>52</v>
      </c>
      <c r="D28" s="40" t="s">
        <v>53</v>
      </c>
      <c r="E28" s="76">
        <v>1</v>
      </c>
      <c r="F28" s="38"/>
      <c r="G28" s="36">
        <v>2</v>
      </c>
      <c r="H28" s="38"/>
      <c r="I28" s="36">
        <v>50</v>
      </c>
      <c r="J28" s="38"/>
      <c r="K28" s="36">
        <v>1</v>
      </c>
      <c r="L28" s="38"/>
      <c r="M28" s="36">
        <v>20</v>
      </c>
      <c r="N28" s="38"/>
      <c r="O28" s="36">
        <v>10</v>
      </c>
      <c r="P28" s="97"/>
      <c r="Q28" s="70">
        <f t="shared" si="0"/>
        <v>0</v>
      </c>
    </row>
    <row r="29" spans="1:17" ht="13.9" x14ac:dyDescent="0.25">
      <c r="A29" s="36">
        <v>24</v>
      </c>
      <c r="B29" s="37"/>
      <c r="C29" s="37"/>
      <c r="D29" s="40" t="s">
        <v>54</v>
      </c>
      <c r="E29" s="76">
        <v>1</v>
      </c>
      <c r="F29" s="38"/>
      <c r="G29" s="36">
        <v>2</v>
      </c>
      <c r="H29" s="38"/>
      <c r="I29" s="36">
        <v>20</v>
      </c>
      <c r="J29" s="38"/>
      <c r="K29" s="36">
        <v>1</v>
      </c>
      <c r="L29" s="38"/>
      <c r="M29" s="36">
        <v>20</v>
      </c>
      <c r="N29" s="38"/>
      <c r="O29" s="36">
        <v>10</v>
      </c>
      <c r="P29" s="97"/>
      <c r="Q29" s="70">
        <f t="shared" si="0"/>
        <v>0</v>
      </c>
    </row>
    <row r="30" spans="1:17" ht="13.9" x14ac:dyDescent="0.25">
      <c r="A30" s="36">
        <v>25</v>
      </c>
      <c r="B30" s="37" t="s">
        <v>55</v>
      </c>
      <c r="C30" s="37" t="s">
        <v>56</v>
      </c>
      <c r="D30" s="40" t="s">
        <v>57</v>
      </c>
      <c r="E30" s="76">
        <v>1</v>
      </c>
      <c r="F30" s="38"/>
      <c r="G30" s="36">
        <v>1</v>
      </c>
      <c r="H30" s="38"/>
      <c r="I30" s="36">
        <v>20</v>
      </c>
      <c r="J30" s="38"/>
      <c r="K30" s="36">
        <v>1</v>
      </c>
      <c r="L30" s="38"/>
      <c r="M30" s="36">
        <v>10</v>
      </c>
      <c r="N30" s="38"/>
      <c r="O30" s="36">
        <v>20</v>
      </c>
      <c r="P30" s="97"/>
      <c r="Q30" s="70">
        <f t="shared" si="0"/>
        <v>0</v>
      </c>
    </row>
    <row r="31" spans="1:17" x14ac:dyDescent="0.25">
      <c r="A31" s="36">
        <v>26</v>
      </c>
      <c r="B31" s="37" t="s">
        <v>58</v>
      </c>
      <c r="C31" s="37" t="s">
        <v>59</v>
      </c>
      <c r="D31" s="38" t="s">
        <v>12</v>
      </c>
      <c r="E31" s="76">
        <v>1</v>
      </c>
      <c r="F31" s="38"/>
      <c r="G31" s="36">
        <v>1</v>
      </c>
      <c r="H31" s="38"/>
      <c r="I31" s="36">
        <v>2</v>
      </c>
      <c r="J31" s="38"/>
      <c r="K31" s="36">
        <v>1</v>
      </c>
      <c r="L31" s="38"/>
      <c r="M31" s="36">
        <v>10</v>
      </c>
      <c r="N31" s="38"/>
      <c r="O31" s="36">
        <v>20</v>
      </c>
      <c r="P31" s="97"/>
      <c r="Q31" s="70">
        <f t="shared" si="0"/>
        <v>0</v>
      </c>
    </row>
    <row r="32" spans="1:17" x14ac:dyDescent="0.25">
      <c r="A32" s="36">
        <v>27</v>
      </c>
      <c r="B32" s="37" t="s">
        <v>60</v>
      </c>
      <c r="C32" s="37" t="s">
        <v>61</v>
      </c>
      <c r="D32" s="38" t="s">
        <v>12</v>
      </c>
      <c r="E32" s="76">
        <v>1</v>
      </c>
      <c r="F32" s="38"/>
      <c r="G32" s="36">
        <v>1</v>
      </c>
      <c r="H32" s="38"/>
      <c r="I32" s="36">
        <v>20</v>
      </c>
      <c r="J32" s="38"/>
      <c r="K32" s="36">
        <v>1</v>
      </c>
      <c r="L32" s="38"/>
      <c r="M32" s="36">
        <v>10</v>
      </c>
      <c r="N32" s="38"/>
      <c r="O32" s="36">
        <v>20</v>
      </c>
      <c r="P32" s="97"/>
      <c r="Q32" s="70">
        <f t="shared" si="0"/>
        <v>0</v>
      </c>
    </row>
    <row r="33" spans="1:17" ht="13.9" x14ac:dyDescent="0.25">
      <c r="A33" s="36">
        <v>28</v>
      </c>
      <c r="B33" s="37" t="s">
        <v>62</v>
      </c>
      <c r="C33" s="37" t="s">
        <v>63</v>
      </c>
      <c r="D33" s="38" t="s">
        <v>12</v>
      </c>
      <c r="E33" s="76">
        <v>1</v>
      </c>
      <c r="F33" s="38"/>
      <c r="G33" s="36">
        <v>2</v>
      </c>
      <c r="H33" s="38"/>
      <c r="I33" s="36">
        <v>30</v>
      </c>
      <c r="J33" s="38"/>
      <c r="K33" s="36">
        <v>1</v>
      </c>
      <c r="L33" s="38"/>
      <c r="M33" s="36">
        <v>10</v>
      </c>
      <c r="N33" s="38"/>
      <c r="O33" s="36">
        <v>20</v>
      </c>
      <c r="P33" s="97"/>
      <c r="Q33" s="70">
        <f t="shared" si="0"/>
        <v>0</v>
      </c>
    </row>
    <row r="34" spans="1:17" ht="13.9" x14ac:dyDescent="0.25">
      <c r="A34" s="36">
        <v>29</v>
      </c>
      <c r="B34" s="37" t="s">
        <v>64</v>
      </c>
      <c r="C34" s="37" t="s">
        <v>65</v>
      </c>
      <c r="D34" s="38" t="s">
        <v>12</v>
      </c>
      <c r="E34" s="76">
        <v>1</v>
      </c>
      <c r="F34" s="38"/>
      <c r="G34" s="36">
        <v>1</v>
      </c>
      <c r="H34" s="38"/>
      <c r="I34" s="36">
        <v>5</v>
      </c>
      <c r="J34" s="38"/>
      <c r="K34" s="36">
        <v>1</v>
      </c>
      <c r="L34" s="38"/>
      <c r="M34" s="36">
        <v>10</v>
      </c>
      <c r="N34" s="38"/>
      <c r="O34" s="36">
        <v>20</v>
      </c>
      <c r="P34" s="97"/>
      <c r="Q34" s="70">
        <f t="shared" si="0"/>
        <v>0</v>
      </c>
    </row>
    <row r="35" spans="1:17" ht="13.9" x14ac:dyDescent="0.25">
      <c r="A35" s="36">
        <v>30</v>
      </c>
      <c r="B35" s="37" t="s">
        <v>66</v>
      </c>
      <c r="C35" s="37" t="s">
        <v>67</v>
      </c>
      <c r="D35" s="38" t="s">
        <v>12</v>
      </c>
      <c r="E35" s="76">
        <v>1</v>
      </c>
      <c r="F35" s="38"/>
      <c r="G35" s="36">
        <v>1</v>
      </c>
      <c r="H35" s="38"/>
      <c r="I35" s="36">
        <v>50</v>
      </c>
      <c r="J35" s="38"/>
      <c r="K35" s="36">
        <v>1</v>
      </c>
      <c r="L35" s="38"/>
      <c r="M35" s="36">
        <v>10</v>
      </c>
      <c r="N35" s="38"/>
      <c r="O35" s="36">
        <v>20</v>
      </c>
      <c r="P35" s="97"/>
      <c r="Q35" s="70">
        <f t="shared" si="0"/>
        <v>0</v>
      </c>
    </row>
    <row r="36" spans="1:17" x14ac:dyDescent="0.25">
      <c r="A36" s="36">
        <v>31</v>
      </c>
      <c r="B36" s="37" t="s">
        <v>68</v>
      </c>
      <c r="C36" s="37" t="s">
        <v>69</v>
      </c>
      <c r="D36" s="38" t="s">
        <v>12</v>
      </c>
      <c r="E36" s="76">
        <v>1</v>
      </c>
      <c r="F36" s="38"/>
      <c r="G36" s="36">
        <v>1</v>
      </c>
      <c r="H36" s="38"/>
      <c r="I36" s="36">
        <v>50</v>
      </c>
      <c r="J36" s="38"/>
      <c r="K36" s="36">
        <v>1</v>
      </c>
      <c r="L36" s="38"/>
      <c r="M36" s="36">
        <v>10</v>
      </c>
      <c r="N36" s="38"/>
      <c r="O36" s="36">
        <v>20</v>
      </c>
      <c r="P36" s="97"/>
      <c r="Q36" s="70">
        <f t="shared" si="0"/>
        <v>0</v>
      </c>
    </row>
    <row r="37" spans="1:17" x14ac:dyDescent="0.25">
      <c r="A37" s="36">
        <v>32</v>
      </c>
      <c r="B37" s="39" t="s">
        <v>70</v>
      </c>
      <c r="C37" s="39" t="s">
        <v>71</v>
      </c>
      <c r="D37" s="40" t="s">
        <v>72</v>
      </c>
      <c r="E37" s="76">
        <v>1</v>
      </c>
      <c r="F37" s="38"/>
      <c r="G37" s="36">
        <v>5</v>
      </c>
      <c r="H37" s="38"/>
      <c r="I37" s="36">
        <v>10</v>
      </c>
      <c r="J37" s="38"/>
      <c r="K37" s="36">
        <v>0</v>
      </c>
      <c r="L37" s="38"/>
      <c r="M37" s="36">
        <v>100</v>
      </c>
      <c r="N37" s="38"/>
      <c r="O37" s="36">
        <v>100</v>
      </c>
      <c r="P37" s="97"/>
      <c r="Q37" s="70">
        <f t="shared" si="0"/>
        <v>0</v>
      </c>
    </row>
    <row r="38" spans="1:17" ht="13.9" x14ac:dyDescent="0.25">
      <c r="A38" s="36">
        <v>33</v>
      </c>
      <c r="B38" s="43"/>
      <c r="C38" s="43"/>
      <c r="D38" s="40" t="s">
        <v>34</v>
      </c>
      <c r="E38" s="76">
        <v>1</v>
      </c>
      <c r="F38" s="38"/>
      <c r="G38" s="36">
        <v>5</v>
      </c>
      <c r="H38" s="38"/>
      <c r="I38" s="36">
        <v>10</v>
      </c>
      <c r="J38" s="38"/>
      <c r="K38" s="36">
        <v>0</v>
      </c>
      <c r="L38" s="38"/>
      <c r="M38" s="36">
        <v>100</v>
      </c>
      <c r="N38" s="38"/>
      <c r="O38" s="36">
        <v>100</v>
      </c>
      <c r="P38" s="97"/>
      <c r="Q38" s="70">
        <f t="shared" si="0"/>
        <v>0</v>
      </c>
    </row>
    <row r="39" spans="1:17" ht="13.9" x14ac:dyDescent="0.25">
      <c r="A39" s="36">
        <v>34</v>
      </c>
      <c r="B39" s="43" t="s">
        <v>73</v>
      </c>
      <c r="C39" s="43" t="s">
        <v>74</v>
      </c>
      <c r="D39" s="40" t="s">
        <v>75</v>
      </c>
      <c r="E39" s="76">
        <v>1</v>
      </c>
      <c r="F39" s="38"/>
      <c r="G39" s="36">
        <v>1</v>
      </c>
      <c r="H39" s="38"/>
      <c r="I39" s="36">
        <v>5</v>
      </c>
      <c r="J39" s="38"/>
      <c r="K39" s="36">
        <v>1</v>
      </c>
      <c r="L39" s="38"/>
      <c r="M39" s="36">
        <v>1</v>
      </c>
      <c r="N39" s="38"/>
      <c r="O39" s="36">
        <v>1</v>
      </c>
      <c r="P39" s="97"/>
      <c r="Q39" s="70">
        <f t="shared" si="0"/>
        <v>0</v>
      </c>
    </row>
    <row r="40" spans="1:17" ht="13.9" x14ac:dyDescent="0.25">
      <c r="A40" s="36">
        <v>35</v>
      </c>
      <c r="B40" s="43"/>
      <c r="C40" s="43"/>
      <c r="D40" s="40" t="s">
        <v>76</v>
      </c>
      <c r="E40" s="76">
        <v>10</v>
      </c>
      <c r="F40" s="38"/>
      <c r="G40" s="36">
        <v>20</v>
      </c>
      <c r="H40" s="38"/>
      <c r="I40" s="36">
        <v>10</v>
      </c>
      <c r="J40" s="38"/>
      <c r="K40" s="36">
        <v>0</v>
      </c>
      <c r="L40" s="38"/>
      <c r="M40" s="36">
        <v>10</v>
      </c>
      <c r="N40" s="38"/>
      <c r="O40" s="36">
        <v>10</v>
      </c>
      <c r="P40" s="97"/>
      <c r="Q40" s="70">
        <f t="shared" si="0"/>
        <v>0</v>
      </c>
    </row>
    <row r="41" spans="1:17" ht="13.9" x14ac:dyDescent="0.25">
      <c r="A41" s="36">
        <v>36</v>
      </c>
      <c r="B41" s="43"/>
      <c r="C41" s="43"/>
      <c r="D41" s="40" t="s">
        <v>77</v>
      </c>
      <c r="E41" s="76">
        <v>10</v>
      </c>
      <c r="F41" s="38"/>
      <c r="G41" s="36">
        <v>20</v>
      </c>
      <c r="H41" s="38"/>
      <c r="I41" s="36">
        <v>10</v>
      </c>
      <c r="J41" s="38"/>
      <c r="K41" s="36">
        <v>0</v>
      </c>
      <c r="L41" s="98"/>
      <c r="M41" s="36">
        <v>10</v>
      </c>
      <c r="N41" s="38"/>
      <c r="O41" s="36">
        <v>10</v>
      </c>
      <c r="P41" s="97"/>
      <c r="Q41" s="70">
        <f t="shared" si="0"/>
        <v>0</v>
      </c>
    </row>
    <row r="42" spans="1:17" ht="13.9" x14ac:dyDescent="0.25">
      <c r="A42" s="36">
        <v>37</v>
      </c>
      <c r="B42" s="43"/>
      <c r="C42" s="43"/>
      <c r="D42" s="40" t="s">
        <v>78</v>
      </c>
      <c r="E42" s="76">
        <v>10</v>
      </c>
      <c r="F42" s="38"/>
      <c r="G42" s="36">
        <v>20</v>
      </c>
      <c r="H42" s="38"/>
      <c r="I42" s="36">
        <v>10</v>
      </c>
      <c r="J42" s="38"/>
      <c r="K42" s="36">
        <v>0</v>
      </c>
      <c r="L42" s="38"/>
      <c r="M42" s="36">
        <v>10</v>
      </c>
      <c r="N42" s="38"/>
      <c r="O42" s="36">
        <v>10</v>
      </c>
      <c r="P42" s="97"/>
      <c r="Q42" s="70">
        <f t="shared" si="0"/>
        <v>0</v>
      </c>
    </row>
    <row r="43" spans="1:17" ht="13.9" x14ac:dyDescent="0.25">
      <c r="A43" s="36">
        <v>38</v>
      </c>
      <c r="B43" s="43"/>
      <c r="C43" s="43"/>
      <c r="D43" s="40" t="s">
        <v>79</v>
      </c>
      <c r="E43" s="76">
        <v>10</v>
      </c>
      <c r="F43" s="38"/>
      <c r="G43" s="36">
        <v>20</v>
      </c>
      <c r="H43" s="38"/>
      <c r="I43" s="36">
        <v>10</v>
      </c>
      <c r="J43" s="38"/>
      <c r="K43" s="36">
        <v>0</v>
      </c>
      <c r="L43" s="38"/>
      <c r="M43" s="36">
        <v>10</v>
      </c>
      <c r="N43" s="38"/>
      <c r="O43" s="36">
        <v>10</v>
      </c>
      <c r="P43" s="97"/>
      <c r="Q43" s="70">
        <f t="shared" si="0"/>
        <v>0</v>
      </c>
    </row>
    <row r="44" spans="1:17" ht="13.9" x14ac:dyDescent="0.25">
      <c r="A44" s="36">
        <v>39</v>
      </c>
      <c r="B44" s="43"/>
      <c r="C44" s="43"/>
      <c r="D44" s="40" t="s">
        <v>80</v>
      </c>
      <c r="E44" s="76">
        <v>10</v>
      </c>
      <c r="F44" s="38"/>
      <c r="G44" s="36">
        <v>10</v>
      </c>
      <c r="H44" s="38"/>
      <c r="I44" s="36">
        <v>0</v>
      </c>
      <c r="J44" s="38"/>
      <c r="K44" s="36">
        <v>0</v>
      </c>
      <c r="L44" s="38"/>
      <c r="M44" s="36">
        <v>10</v>
      </c>
      <c r="N44" s="38"/>
      <c r="O44" s="36">
        <v>10</v>
      </c>
      <c r="P44" s="97"/>
      <c r="Q44" s="70">
        <f t="shared" si="0"/>
        <v>0</v>
      </c>
    </row>
    <row r="45" spans="1:17" x14ac:dyDescent="0.25">
      <c r="A45" s="36">
        <v>40</v>
      </c>
      <c r="B45" s="228" t="s">
        <v>81</v>
      </c>
      <c r="C45" s="228" t="s">
        <v>82</v>
      </c>
      <c r="D45" s="40" t="s">
        <v>83</v>
      </c>
      <c r="E45" s="76">
        <v>2</v>
      </c>
      <c r="F45" s="38"/>
      <c r="G45" s="36">
        <v>1</v>
      </c>
      <c r="H45" s="38"/>
      <c r="I45" s="36">
        <v>10</v>
      </c>
      <c r="J45" s="38"/>
      <c r="K45" s="36">
        <v>1</v>
      </c>
      <c r="L45" s="38"/>
      <c r="M45" s="36">
        <v>10</v>
      </c>
      <c r="N45" s="38"/>
      <c r="O45" s="36">
        <v>10</v>
      </c>
      <c r="P45" s="97"/>
      <c r="Q45" s="70">
        <f t="shared" si="0"/>
        <v>0</v>
      </c>
    </row>
    <row r="46" spans="1:17" x14ac:dyDescent="0.25">
      <c r="A46" s="36">
        <v>41</v>
      </c>
      <c r="B46" s="229"/>
      <c r="C46" s="229"/>
      <c r="D46" s="40" t="s">
        <v>84</v>
      </c>
      <c r="E46" s="76">
        <v>2</v>
      </c>
      <c r="F46" s="38"/>
      <c r="G46" s="36">
        <v>1</v>
      </c>
      <c r="H46" s="38"/>
      <c r="I46" s="36">
        <v>10</v>
      </c>
      <c r="J46" s="38"/>
      <c r="K46" s="36">
        <v>1</v>
      </c>
      <c r="L46" s="38"/>
      <c r="M46" s="36">
        <v>10</v>
      </c>
      <c r="N46" s="38"/>
      <c r="O46" s="36">
        <v>10</v>
      </c>
      <c r="P46" s="97"/>
      <c r="Q46" s="70">
        <f t="shared" si="0"/>
        <v>0</v>
      </c>
    </row>
    <row r="47" spans="1:17" ht="13.9" x14ac:dyDescent="0.25">
      <c r="A47" s="36">
        <v>42</v>
      </c>
      <c r="B47" s="39"/>
      <c r="C47" s="39"/>
      <c r="D47" s="40" t="s">
        <v>85</v>
      </c>
      <c r="E47" s="76">
        <v>2</v>
      </c>
      <c r="F47" s="38"/>
      <c r="G47" s="36">
        <v>1</v>
      </c>
      <c r="H47" s="38"/>
      <c r="I47" s="36">
        <v>10</v>
      </c>
      <c r="J47" s="38"/>
      <c r="K47" s="36">
        <v>1</v>
      </c>
      <c r="L47" s="38"/>
      <c r="M47" s="36">
        <v>10</v>
      </c>
      <c r="N47" s="38"/>
      <c r="O47" s="36">
        <v>10</v>
      </c>
      <c r="P47" s="97"/>
      <c r="Q47" s="70">
        <f t="shared" si="0"/>
        <v>0</v>
      </c>
    </row>
    <row r="48" spans="1:17" ht="13.9" x14ac:dyDescent="0.25">
      <c r="A48" s="36">
        <v>43</v>
      </c>
      <c r="B48" s="39"/>
      <c r="C48" s="39"/>
      <c r="D48" s="40" t="s">
        <v>86</v>
      </c>
      <c r="E48" s="76">
        <v>2</v>
      </c>
      <c r="F48" s="38"/>
      <c r="G48" s="36">
        <v>1</v>
      </c>
      <c r="H48" s="38"/>
      <c r="I48" s="36">
        <v>10</v>
      </c>
      <c r="J48" s="38"/>
      <c r="K48" s="36">
        <v>1</v>
      </c>
      <c r="L48" s="38"/>
      <c r="M48" s="36">
        <v>10</v>
      </c>
      <c r="N48" s="38"/>
      <c r="O48" s="36">
        <v>10</v>
      </c>
      <c r="P48" s="97"/>
      <c r="Q48" s="70">
        <f t="shared" si="0"/>
        <v>0</v>
      </c>
    </row>
    <row r="49" spans="1:17" x14ac:dyDescent="0.25">
      <c r="A49" s="36">
        <v>44</v>
      </c>
      <c r="B49" s="37" t="s">
        <v>87</v>
      </c>
      <c r="C49" s="37" t="s">
        <v>88</v>
      </c>
      <c r="D49" s="38" t="s">
        <v>12</v>
      </c>
      <c r="E49" s="76">
        <v>1</v>
      </c>
      <c r="F49" s="38"/>
      <c r="G49" s="36">
        <v>1</v>
      </c>
      <c r="H49" s="38"/>
      <c r="I49" s="36">
        <v>10</v>
      </c>
      <c r="J49" s="38"/>
      <c r="K49" s="36">
        <v>1</v>
      </c>
      <c r="L49" s="38"/>
      <c r="M49" s="36">
        <v>20</v>
      </c>
      <c r="N49" s="38"/>
      <c r="O49" s="36">
        <v>10</v>
      </c>
      <c r="P49" s="97"/>
      <c r="Q49" s="70">
        <f t="shared" si="0"/>
        <v>0</v>
      </c>
    </row>
    <row r="50" spans="1:17" x14ac:dyDescent="0.25">
      <c r="A50" s="36">
        <v>45</v>
      </c>
      <c r="B50" s="227" t="s">
        <v>89</v>
      </c>
      <c r="C50" s="227" t="s">
        <v>90</v>
      </c>
      <c r="D50" s="40" t="s">
        <v>91</v>
      </c>
      <c r="E50" s="76">
        <v>1</v>
      </c>
      <c r="F50" s="38"/>
      <c r="G50" s="36">
        <v>3</v>
      </c>
      <c r="H50" s="38"/>
      <c r="I50" s="36">
        <v>80</v>
      </c>
      <c r="J50" s="38"/>
      <c r="K50" s="36">
        <v>1</v>
      </c>
      <c r="L50" s="38"/>
      <c r="M50" s="36">
        <v>20</v>
      </c>
      <c r="N50" s="38"/>
      <c r="O50" s="36">
        <v>10</v>
      </c>
      <c r="P50" s="97"/>
      <c r="Q50" s="70">
        <f t="shared" si="0"/>
        <v>0</v>
      </c>
    </row>
    <row r="51" spans="1:17" x14ac:dyDescent="0.25">
      <c r="A51" s="36">
        <v>46</v>
      </c>
      <c r="B51" s="227"/>
      <c r="C51" s="227"/>
      <c r="D51" s="40" t="s">
        <v>92</v>
      </c>
      <c r="E51" s="76">
        <v>1</v>
      </c>
      <c r="F51" s="38"/>
      <c r="G51" s="36">
        <v>3</v>
      </c>
      <c r="H51" s="38"/>
      <c r="I51" s="36">
        <v>80</v>
      </c>
      <c r="J51" s="38"/>
      <c r="K51" s="36">
        <v>1</v>
      </c>
      <c r="L51" s="38"/>
      <c r="M51" s="36">
        <v>1</v>
      </c>
      <c r="N51" s="38"/>
      <c r="O51" s="36">
        <v>1</v>
      </c>
      <c r="P51" s="97"/>
      <c r="Q51" s="70">
        <f t="shared" si="0"/>
        <v>0</v>
      </c>
    </row>
    <row r="52" spans="1:17" x14ac:dyDescent="0.25">
      <c r="A52" s="36">
        <v>47</v>
      </c>
      <c r="B52" s="227" t="s">
        <v>93</v>
      </c>
      <c r="C52" s="227" t="s">
        <v>94</v>
      </c>
      <c r="D52" s="40" t="s">
        <v>95</v>
      </c>
      <c r="E52" s="76">
        <v>1</v>
      </c>
      <c r="F52" s="38"/>
      <c r="G52" s="36">
        <v>1</v>
      </c>
      <c r="H52" s="38"/>
      <c r="I52" s="36">
        <v>1</v>
      </c>
      <c r="J52" s="38"/>
      <c r="K52" s="36">
        <v>1</v>
      </c>
      <c r="L52" s="38"/>
      <c r="M52" s="36">
        <v>1</v>
      </c>
      <c r="N52" s="38"/>
      <c r="O52" s="36">
        <v>1</v>
      </c>
      <c r="P52" s="97"/>
      <c r="Q52" s="70">
        <f t="shared" si="0"/>
        <v>0</v>
      </c>
    </row>
    <row r="53" spans="1:17" x14ac:dyDescent="0.25">
      <c r="A53" s="36">
        <v>48</v>
      </c>
      <c r="B53" s="227"/>
      <c r="C53" s="227"/>
      <c r="D53" s="40" t="s">
        <v>96</v>
      </c>
      <c r="E53" s="76">
        <v>1</v>
      </c>
      <c r="F53" s="38"/>
      <c r="G53" s="36">
        <v>1</v>
      </c>
      <c r="H53" s="38"/>
      <c r="I53" s="36">
        <v>1</v>
      </c>
      <c r="J53" s="38"/>
      <c r="K53" s="36">
        <v>1</v>
      </c>
      <c r="L53" s="38"/>
      <c r="M53" s="36">
        <v>1</v>
      </c>
      <c r="N53" s="38"/>
      <c r="O53" s="36">
        <v>1</v>
      </c>
      <c r="P53" s="97"/>
      <c r="Q53" s="70">
        <f t="shared" si="0"/>
        <v>0</v>
      </c>
    </row>
    <row r="54" spans="1:17" ht="13.9" x14ac:dyDescent="0.25">
      <c r="A54" s="36">
        <v>49</v>
      </c>
      <c r="B54" s="37" t="s">
        <v>97</v>
      </c>
      <c r="C54" s="37" t="s">
        <v>98</v>
      </c>
      <c r="D54" s="38" t="s">
        <v>12</v>
      </c>
      <c r="E54" s="76">
        <v>1</v>
      </c>
      <c r="F54" s="38"/>
      <c r="G54" s="36">
        <v>1</v>
      </c>
      <c r="H54" s="38"/>
      <c r="I54" s="36">
        <v>20</v>
      </c>
      <c r="J54" s="38"/>
      <c r="K54" s="36">
        <v>1</v>
      </c>
      <c r="L54" s="38"/>
      <c r="M54" s="36">
        <v>10</v>
      </c>
      <c r="N54" s="38"/>
      <c r="O54" s="36">
        <v>10</v>
      </c>
      <c r="P54" s="97"/>
      <c r="Q54" s="70">
        <f t="shared" si="0"/>
        <v>0</v>
      </c>
    </row>
    <row r="55" spans="1:17" x14ac:dyDescent="0.25">
      <c r="A55" s="36">
        <v>50</v>
      </c>
      <c r="B55" s="227" t="s">
        <v>99</v>
      </c>
      <c r="C55" s="227" t="s">
        <v>100</v>
      </c>
      <c r="D55" s="40" t="s">
        <v>101</v>
      </c>
      <c r="E55" s="76">
        <v>1</v>
      </c>
      <c r="F55" s="38"/>
      <c r="G55" s="36">
        <v>1</v>
      </c>
      <c r="H55" s="38"/>
      <c r="I55" s="36">
        <v>50</v>
      </c>
      <c r="J55" s="38"/>
      <c r="K55" s="36">
        <v>10</v>
      </c>
      <c r="L55" s="38"/>
      <c r="M55" s="36">
        <v>10</v>
      </c>
      <c r="N55" s="38"/>
      <c r="O55" s="36">
        <v>10</v>
      </c>
      <c r="P55" s="97"/>
      <c r="Q55" s="70">
        <f t="shared" si="0"/>
        <v>0</v>
      </c>
    </row>
    <row r="56" spans="1:17" x14ac:dyDescent="0.25">
      <c r="A56" s="36">
        <v>51</v>
      </c>
      <c r="B56" s="227"/>
      <c r="C56" s="227"/>
      <c r="D56" s="40" t="s">
        <v>102</v>
      </c>
      <c r="E56" s="76">
        <v>1</v>
      </c>
      <c r="F56" s="38"/>
      <c r="G56" s="36">
        <v>1</v>
      </c>
      <c r="H56" s="38"/>
      <c r="I56" s="36">
        <v>50</v>
      </c>
      <c r="J56" s="38"/>
      <c r="K56" s="36">
        <v>10</v>
      </c>
      <c r="L56" s="38"/>
      <c r="M56" s="36">
        <v>10</v>
      </c>
      <c r="N56" s="38"/>
      <c r="O56" s="36">
        <v>10</v>
      </c>
      <c r="P56" s="97"/>
      <c r="Q56" s="70">
        <f t="shared" si="0"/>
        <v>0</v>
      </c>
    </row>
    <row r="57" spans="1:17" ht="13.9" x14ac:dyDescent="0.25">
      <c r="A57" s="36">
        <v>52</v>
      </c>
      <c r="B57" s="37" t="s">
        <v>103</v>
      </c>
      <c r="C57" s="37" t="s">
        <v>104</v>
      </c>
      <c r="D57" s="40" t="s">
        <v>105</v>
      </c>
      <c r="E57" s="36">
        <v>0</v>
      </c>
      <c r="F57" s="36"/>
      <c r="G57" s="36">
        <v>0</v>
      </c>
      <c r="H57" s="38"/>
      <c r="I57" s="36">
        <v>0</v>
      </c>
      <c r="J57" s="38"/>
      <c r="K57" s="36">
        <v>0</v>
      </c>
      <c r="L57" s="38"/>
      <c r="M57" s="36">
        <v>10</v>
      </c>
      <c r="N57" s="38"/>
      <c r="O57" s="36">
        <v>10</v>
      </c>
      <c r="P57" s="97"/>
      <c r="Q57" s="70">
        <f t="shared" si="0"/>
        <v>0</v>
      </c>
    </row>
    <row r="58" spans="1:17" x14ac:dyDescent="0.25">
      <c r="A58" s="36">
        <v>53</v>
      </c>
      <c r="B58" s="37" t="s">
        <v>106</v>
      </c>
      <c r="C58" s="37" t="s">
        <v>107</v>
      </c>
      <c r="D58" s="40" t="s">
        <v>108</v>
      </c>
      <c r="E58" s="36">
        <v>0</v>
      </c>
      <c r="F58" s="36"/>
      <c r="G58" s="36">
        <v>0</v>
      </c>
      <c r="H58" s="38"/>
      <c r="I58" s="36">
        <v>0</v>
      </c>
      <c r="J58" s="38"/>
      <c r="K58" s="36">
        <v>0</v>
      </c>
      <c r="L58" s="38"/>
      <c r="M58" s="36">
        <v>30</v>
      </c>
      <c r="N58" s="38"/>
      <c r="O58" s="36">
        <v>10</v>
      </c>
      <c r="P58" s="97"/>
      <c r="Q58" s="70">
        <f t="shared" si="0"/>
        <v>0</v>
      </c>
    </row>
    <row r="59" spans="1:17" x14ac:dyDescent="0.25">
      <c r="A59" s="36">
        <v>54</v>
      </c>
      <c r="B59" s="227" t="s">
        <v>109</v>
      </c>
      <c r="C59" s="227" t="s">
        <v>110</v>
      </c>
      <c r="D59" s="40" t="s">
        <v>111</v>
      </c>
      <c r="E59" s="76">
        <v>1</v>
      </c>
      <c r="F59" s="38"/>
      <c r="G59" s="36">
        <v>5</v>
      </c>
      <c r="H59" s="38"/>
      <c r="I59" s="36">
        <v>100</v>
      </c>
      <c r="J59" s="38"/>
      <c r="K59" s="36">
        <v>10</v>
      </c>
      <c r="L59" s="38"/>
      <c r="M59" s="36">
        <v>1</v>
      </c>
      <c r="N59" s="38"/>
      <c r="O59" s="36">
        <v>1</v>
      </c>
      <c r="P59" s="97"/>
      <c r="Q59" s="70">
        <f t="shared" si="0"/>
        <v>0</v>
      </c>
    </row>
    <row r="60" spans="1:17" x14ac:dyDescent="0.25">
      <c r="A60" s="36">
        <v>55</v>
      </c>
      <c r="B60" s="227"/>
      <c r="C60" s="227"/>
      <c r="D60" s="40" t="s">
        <v>112</v>
      </c>
      <c r="E60" s="76">
        <v>1</v>
      </c>
      <c r="F60" s="38"/>
      <c r="G60" s="36">
        <v>5</v>
      </c>
      <c r="H60" s="38"/>
      <c r="I60" s="36">
        <v>100</v>
      </c>
      <c r="J60" s="38"/>
      <c r="K60" s="36">
        <v>10</v>
      </c>
      <c r="L60" s="38"/>
      <c r="M60" s="36">
        <v>1</v>
      </c>
      <c r="N60" s="38"/>
      <c r="O60" s="36">
        <v>1</v>
      </c>
      <c r="P60" s="97"/>
      <c r="Q60" s="70">
        <f t="shared" si="0"/>
        <v>0</v>
      </c>
    </row>
    <row r="61" spans="1:17" x14ac:dyDescent="0.25">
      <c r="A61" s="36">
        <v>56</v>
      </c>
      <c r="B61" s="227"/>
      <c r="C61" s="227"/>
      <c r="D61" s="40" t="s">
        <v>113</v>
      </c>
      <c r="E61" s="76">
        <v>1</v>
      </c>
      <c r="F61" s="38"/>
      <c r="G61" s="36">
        <v>5</v>
      </c>
      <c r="H61" s="38"/>
      <c r="I61" s="36">
        <v>50</v>
      </c>
      <c r="J61" s="38"/>
      <c r="K61" s="36">
        <v>5</v>
      </c>
      <c r="L61" s="38"/>
      <c r="M61" s="36">
        <v>1</v>
      </c>
      <c r="N61" s="38"/>
      <c r="O61" s="36">
        <v>1</v>
      </c>
      <c r="P61" s="97"/>
      <c r="Q61" s="70">
        <f t="shared" si="0"/>
        <v>0</v>
      </c>
    </row>
    <row r="62" spans="1:17" x14ac:dyDescent="0.25">
      <c r="A62" s="36">
        <v>57</v>
      </c>
      <c r="B62" s="39"/>
      <c r="C62" s="39"/>
      <c r="D62" s="40" t="s">
        <v>114</v>
      </c>
      <c r="E62" s="76">
        <v>10</v>
      </c>
      <c r="F62" s="38"/>
      <c r="G62" s="36">
        <v>5</v>
      </c>
      <c r="H62" s="38"/>
      <c r="I62" s="36">
        <v>10</v>
      </c>
      <c r="J62" s="38"/>
      <c r="K62" s="36">
        <v>1</v>
      </c>
      <c r="L62" s="38"/>
      <c r="M62" s="36">
        <v>10</v>
      </c>
      <c r="N62" s="38"/>
      <c r="O62" s="36">
        <v>10</v>
      </c>
      <c r="P62" s="97"/>
      <c r="Q62" s="70">
        <f t="shared" si="0"/>
        <v>0</v>
      </c>
    </row>
    <row r="63" spans="1:17" x14ac:dyDescent="0.25">
      <c r="A63" s="36">
        <v>58</v>
      </c>
      <c r="B63" s="37" t="s">
        <v>115</v>
      </c>
      <c r="C63" s="37" t="s">
        <v>116</v>
      </c>
      <c r="D63" s="38" t="s">
        <v>12</v>
      </c>
      <c r="E63" s="76">
        <v>1</v>
      </c>
      <c r="F63" s="38"/>
      <c r="G63" s="36">
        <v>1</v>
      </c>
      <c r="H63" s="38"/>
      <c r="I63" s="36">
        <v>5</v>
      </c>
      <c r="J63" s="38"/>
      <c r="K63" s="36">
        <v>1</v>
      </c>
      <c r="L63" s="38"/>
      <c r="M63" s="36">
        <v>1</v>
      </c>
      <c r="N63" s="38"/>
      <c r="O63" s="36">
        <v>1</v>
      </c>
      <c r="P63" s="97"/>
      <c r="Q63" s="70">
        <f t="shared" si="0"/>
        <v>0</v>
      </c>
    </row>
    <row r="64" spans="1:17" x14ac:dyDescent="0.25">
      <c r="A64" s="36">
        <v>59</v>
      </c>
      <c r="B64" s="37" t="s">
        <v>117</v>
      </c>
      <c r="C64" s="37" t="s">
        <v>118</v>
      </c>
      <c r="D64" s="38" t="s">
        <v>12</v>
      </c>
      <c r="E64" s="76">
        <v>1</v>
      </c>
      <c r="F64" s="38"/>
      <c r="G64" s="36">
        <v>1</v>
      </c>
      <c r="H64" s="38"/>
      <c r="I64" s="36">
        <v>5</v>
      </c>
      <c r="J64" s="38"/>
      <c r="K64" s="36">
        <v>1</v>
      </c>
      <c r="L64" s="38"/>
      <c r="M64" s="36">
        <v>1</v>
      </c>
      <c r="N64" s="38"/>
      <c r="O64" s="36">
        <v>1</v>
      </c>
      <c r="P64" s="97"/>
      <c r="Q64" s="70">
        <f t="shared" si="0"/>
        <v>0</v>
      </c>
    </row>
    <row r="65" spans="1:17" ht="14.25" customHeight="1" x14ac:dyDescent="0.25">
      <c r="A65" s="224" t="s">
        <v>119</v>
      </c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6"/>
      <c r="Q65" s="128">
        <f>SUM(Q6:Q64)+M127+H193</f>
        <v>0</v>
      </c>
    </row>
    <row r="66" spans="1:17" ht="15.75" customHeight="1" x14ac:dyDescent="0.25">
      <c r="A66" s="105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</row>
    <row r="67" spans="1:17" x14ac:dyDescent="0.25">
      <c r="A67" s="27"/>
      <c r="B67" s="2"/>
      <c r="C67" s="2"/>
      <c r="D67" s="3"/>
      <c r="E67" s="13"/>
      <c r="F67" s="2"/>
      <c r="G67" s="2"/>
      <c r="H67" s="2"/>
      <c r="I67" s="2"/>
      <c r="J67" s="2"/>
      <c r="K67" s="2"/>
      <c r="L67" s="2"/>
      <c r="M67" s="2" t="s">
        <v>120</v>
      </c>
    </row>
    <row r="68" spans="1:17" x14ac:dyDescent="0.25">
      <c r="A68" s="27"/>
      <c r="B68" s="2"/>
      <c r="C68" s="2"/>
      <c r="D68" s="3"/>
      <c r="E68" s="13"/>
      <c r="F68" s="2"/>
      <c r="G68" s="2"/>
      <c r="H68" s="2"/>
      <c r="I68" s="2"/>
      <c r="J68" s="2"/>
      <c r="K68" s="2"/>
      <c r="L68" s="2"/>
    </row>
    <row r="69" spans="1:17" x14ac:dyDescent="0.25">
      <c r="A69" s="178" t="s">
        <v>121</v>
      </c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6"/>
    </row>
    <row r="70" spans="1:17" x14ac:dyDescent="0.25">
      <c r="A70" s="179" t="s">
        <v>2</v>
      </c>
      <c r="B70" s="179" t="s">
        <v>3</v>
      </c>
      <c r="C70" s="179"/>
      <c r="D70" s="179" t="s">
        <v>122</v>
      </c>
      <c r="E70" s="18"/>
      <c r="F70" s="181" t="s">
        <v>123</v>
      </c>
      <c r="G70" s="181"/>
      <c r="H70" s="181"/>
      <c r="I70" s="181"/>
      <c r="J70" s="181"/>
      <c r="K70" s="181"/>
      <c r="L70" s="181"/>
      <c r="M70" s="16"/>
    </row>
    <row r="71" spans="1:17" ht="84" customHeight="1" x14ac:dyDescent="0.25">
      <c r="A71" s="179"/>
      <c r="B71" s="1" t="s">
        <v>6</v>
      </c>
      <c r="C71" s="1" t="s">
        <v>7</v>
      </c>
      <c r="D71" s="180"/>
      <c r="E71" s="103" t="s">
        <v>8</v>
      </c>
      <c r="F71" s="24" t="s">
        <v>374</v>
      </c>
      <c r="G71" s="103" t="s">
        <v>8</v>
      </c>
      <c r="H71" s="24" t="s">
        <v>375</v>
      </c>
      <c r="I71" s="103" t="s">
        <v>8</v>
      </c>
      <c r="J71" s="24" t="s">
        <v>376</v>
      </c>
      <c r="K71" s="103" t="s">
        <v>8</v>
      </c>
      <c r="L71" s="24" t="s">
        <v>377</v>
      </c>
      <c r="M71" s="104" t="s">
        <v>9</v>
      </c>
      <c r="N71" s="4" t="s">
        <v>124</v>
      </c>
    </row>
    <row r="72" spans="1:17" x14ac:dyDescent="0.25">
      <c r="A72" s="28">
        <v>1</v>
      </c>
      <c r="B72" s="64" t="s">
        <v>125</v>
      </c>
      <c r="C72" s="64" t="s">
        <v>126</v>
      </c>
      <c r="D72" s="65" t="s">
        <v>127</v>
      </c>
      <c r="E72" s="66">
        <v>100</v>
      </c>
      <c r="F72" s="67"/>
      <c r="G72" s="66">
        <v>100</v>
      </c>
      <c r="H72" s="67"/>
      <c r="I72" s="66">
        <v>10</v>
      </c>
      <c r="J72" s="67"/>
      <c r="K72" s="68">
        <v>0</v>
      </c>
      <c r="L72" s="69"/>
      <c r="M72" s="70">
        <f>SUM(E72*F72+G72*H72+I72*J72+K72*L72)</f>
        <v>0</v>
      </c>
    </row>
    <row r="73" spans="1:17" x14ac:dyDescent="0.25">
      <c r="A73" s="28">
        <v>2</v>
      </c>
      <c r="B73" s="64" t="s">
        <v>128</v>
      </c>
      <c r="C73" s="64" t="s">
        <v>129</v>
      </c>
      <c r="D73" s="65" t="s">
        <v>130</v>
      </c>
      <c r="E73" s="71">
        <v>10</v>
      </c>
      <c r="F73" s="38"/>
      <c r="G73" s="71">
        <v>100</v>
      </c>
      <c r="H73" s="38"/>
      <c r="I73" s="71">
        <v>10</v>
      </c>
      <c r="J73" s="38"/>
      <c r="K73" s="68">
        <v>0</v>
      </c>
      <c r="L73" s="69"/>
      <c r="M73" s="70">
        <f t="shared" ref="M73:M126" si="1">SUM(E73*F73+G73*H73+I73*J73+K73*L73)</f>
        <v>0</v>
      </c>
    </row>
    <row r="74" spans="1:17" x14ac:dyDescent="0.25">
      <c r="A74" s="28">
        <v>3</v>
      </c>
      <c r="B74" s="64" t="s">
        <v>131</v>
      </c>
      <c r="C74" s="64" t="s">
        <v>131</v>
      </c>
      <c r="D74" s="65" t="s">
        <v>132</v>
      </c>
      <c r="E74" s="71">
        <v>100</v>
      </c>
      <c r="F74" s="38"/>
      <c r="G74" s="71">
        <v>100</v>
      </c>
      <c r="H74" s="38"/>
      <c r="I74" s="71">
        <v>10</v>
      </c>
      <c r="J74" s="38"/>
      <c r="K74" s="68">
        <v>0</v>
      </c>
      <c r="L74" s="69"/>
      <c r="M74" s="70">
        <f t="shared" si="1"/>
        <v>0</v>
      </c>
    </row>
    <row r="75" spans="1:17" x14ac:dyDescent="0.25">
      <c r="A75" s="28">
        <v>4</v>
      </c>
      <c r="B75" s="72"/>
      <c r="C75" s="72"/>
      <c r="D75" s="65" t="s">
        <v>133</v>
      </c>
      <c r="E75" s="71">
        <v>100</v>
      </c>
      <c r="F75" s="38"/>
      <c r="G75" s="71">
        <v>50</v>
      </c>
      <c r="H75" s="38"/>
      <c r="I75" s="71">
        <v>10</v>
      </c>
      <c r="J75" s="38"/>
      <c r="K75" s="68">
        <v>0</v>
      </c>
      <c r="L75" s="69"/>
      <c r="M75" s="70">
        <f t="shared" si="1"/>
        <v>0</v>
      </c>
    </row>
    <row r="76" spans="1:17" x14ac:dyDescent="0.25">
      <c r="A76" s="28">
        <v>5</v>
      </c>
      <c r="B76" s="158" t="s">
        <v>134</v>
      </c>
      <c r="C76" s="173" t="s">
        <v>135</v>
      </c>
      <c r="D76" s="65" t="s">
        <v>136</v>
      </c>
      <c r="E76" s="71">
        <v>100</v>
      </c>
      <c r="F76" s="38"/>
      <c r="G76" s="71">
        <v>1000</v>
      </c>
      <c r="H76" s="38"/>
      <c r="I76" s="71">
        <v>10</v>
      </c>
      <c r="J76" s="38"/>
      <c r="K76" s="68">
        <v>0</v>
      </c>
      <c r="L76" s="69"/>
      <c r="M76" s="70">
        <f t="shared" si="1"/>
        <v>0</v>
      </c>
    </row>
    <row r="77" spans="1:17" x14ac:dyDescent="0.25">
      <c r="A77" s="28">
        <v>6</v>
      </c>
      <c r="B77" s="160"/>
      <c r="C77" s="174"/>
      <c r="D77" s="65" t="s">
        <v>137</v>
      </c>
      <c r="E77" s="71">
        <v>100</v>
      </c>
      <c r="F77" s="38"/>
      <c r="G77" s="71">
        <v>100</v>
      </c>
      <c r="H77" s="38"/>
      <c r="I77" s="71">
        <v>10</v>
      </c>
      <c r="J77" s="38"/>
      <c r="K77" s="68">
        <v>0</v>
      </c>
      <c r="L77" s="69"/>
      <c r="M77" s="70">
        <f t="shared" si="1"/>
        <v>0</v>
      </c>
    </row>
    <row r="78" spans="1:17" x14ac:dyDescent="0.25">
      <c r="A78" s="28">
        <v>7</v>
      </c>
      <c r="B78" s="64" t="s">
        <v>138</v>
      </c>
      <c r="C78" s="64" t="s">
        <v>139</v>
      </c>
      <c r="D78" s="65" t="s">
        <v>140</v>
      </c>
      <c r="E78" s="71">
        <v>10</v>
      </c>
      <c r="F78" s="38"/>
      <c r="G78" s="71"/>
      <c r="H78" s="38"/>
      <c r="I78" s="71">
        <v>0</v>
      </c>
      <c r="J78" s="38"/>
      <c r="K78" s="36">
        <v>100</v>
      </c>
      <c r="L78" s="38"/>
      <c r="M78" s="70">
        <f t="shared" si="1"/>
        <v>0</v>
      </c>
    </row>
    <row r="79" spans="1:17" x14ac:dyDescent="0.25">
      <c r="A79" s="28">
        <v>8</v>
      </c>
      <c r="B79" s="64" t="s">
        <v>141</v>
      </c>
      <c r="C79" s="64" t="s">
        <v>142</v>
      </c>
      <c r="D79" s="74" t="s">
        <v>12</v>
      </c>
      <c r="E79" s="71">
        <v>10</v>
      </c>
      <c r="F79" s="38"/>
      <c r="G79" s="71">
        <v>100</v>
      </c>
      <c r="H79" s="38"/>
      <c r="I79" s="71">
        <v>10</v>
      </c>
      <c r="J79" s="38"/>
      <c r="K79" s="36">
        <v>0</v>
      </c>
      <c r="L79" s="28"/>
      <c r="M79" s="70">
        <f t="shared" si="1"/>
        <v>0</v>
      </c>
    </row>
    <row r="80" spans="1:17" x14ac:dyDescent="0.25">
      <c r="A80" s="28">
        <v>9</v>
      </c>
      <c r="B80" s="158" t="s">
        <v>143</v>
      </c>
      <c r="C80" s="158" t="s">
        <v>144</v>
      </c>
      <c r="D80" s="65" t="s">
        <v>145</v>
      </c>
      <c r="E80" s="71">
        <v>100</v>
      </c>
      <c r="F80" s="38"/>
      <c r="G80" s="71">
        <v>100</v>
      </c>
      <c r="H80" s="38"/>
      <c r="I80" s="71">
        <v>10</v>
      </c>
      <c r="J80" s="38"/>
      <c r="K80" s="36">
        <v>0</v>
      </c>
      <c r="L80" s="28"/>
      <c r="M80" s="70">
        <f t="shared" si="1"/>
        <v>0</v>
      </c>
    </row>
    <row r="81" spans="1:13" x14ac:dyDescent="0.25">
      <c r="A81" s="28">
        <v>10</v>
      </c>
      <c r="B81" s="160"/>
      <c r="C81" s="160"/>
      <c r="D81" s="65" t="s">
        <v>146</v>
      </c>
      <c r="E81" s="71">
        <v>100</v>
      </c>
      <c r="F81" s="38"/>
      <c r="G81" s="71">
        <v>100</v>
      </c>
      <c r="H81" s="38"/>
      <c r="I81" s="71">
        <v>10</v>
      </c>
      <c r="J81" s="38"/>
      <c r="K81" s="36">
        <v>0</v>
      </c>
      <c r="L81" s="28"/>
      <c r="M81" s="70">
        <f t="shared" si="1"/>
        <v>0</v>
      </c>
    </row>
    <row r="82" spans="1:13" x14ac:dyDescent="0.25">
      <c r="A82" s="28">
        <v>11</v>
      </c>
      <c r="B82" s="73"/>
      <c r="C82" s="73"/>
      <c r="D82" s="65" t="s">
        <v>147</v>
      </c>
      <c r="E82" s="71">
        <v>100</v>
      </c>
      <c r="F82" s="38"/>
      <c r="G82" s="71">
        <v>50</v>
      </c>
      <c r="H82" s="38"/>
      <c r="I82" s="71">
        <v>0</v>
      </c>
      <c r="J82" s="38"/>
      <c r="K82" s="36"/>
      <c r="L82" s="28"/>
      <c r="M82" s="70">
        <f t="shared" si="1"/>
        <v>0</v>
      </c>
    </row>
    <row r="83" spans="1:13" x14ac:dyDescent="0.25">
      <c r="A83" s="28">
        <v>12</v>
      </c>
      <c r="B83" s="73"/>
      <c r="C83" s="73"/>
      <c r="D83" s="65" t="s">
        <v>148</v>
      </c>
      <c r="E83" s="71">
        <v>100</v>
      </c>
      <c r="F83" s="38"/>
      <c r="G83" s="71">
        <v>50</v>
      </c>
      <c r="H83" s="38"/>
      <c r="I83" s="71">
        <v>0</v>
      </c>
      <c r="J83" s="38"/>
      <c r="K83" s="36"/>
      <c r="L83" s="28"/>
      <c r="M83" s="70">
        <f t="shared" si="1"/>
        <v>0</v>
      </c>
    </row>
    <row r="84" spans="1:13" x14ac:dyDescent="0.25">
      <c r="A84" s="28">
        <v>13</v>
      </c>
      <c r="B84" s="64" t="s">
        <v>149</v>
      </c>
      <c r="C84" s="64" t="s">
        <v>150</v>
      </c>
      <c r="D84" s="65" t="s">
        <v>151</v>
      </c>
      <c r="E84" s="71">
        <v>400</v>
      </c>
      <c r="F84" s="38"/>
      <c r="G84" s="71">
        <v>200</v>
      </c>
      <c r="H84" s="38"/>
      <c r="I84" s="71">
        <v>10</v>
      </c>
      <c r="J84" s="38"/>
      <c r="K84" s="36">
        <v>0</v>
      </c>
      <c r="L84" s="28"/>
      <c r="M84" s="70">
        <f t="shared" si="1"/>
        <v>0</v>
      </c>
    </row>
    <row r="85" spans="1:13" x14ac:dyDescent="0.25">
      <c r="A85" s="28">
        <v>14</v>
      </c>
      <c r="B85" s="75" t="s">
        <v>152</v>
      </c>
      <c r="C85" s="75" t="s">
        <v>153</v>
      </c>
      <c r="D85" s="65" t="s">
        <v>154</v>
      </c>
      <c r="E85" s="71">
        <v>10</v>
      </c>
      <c r="F85" s="38"/>
      <c r="G85" s="71">
        <v>100</v>
      </c>
      <c r="H85" s="38"/>
      <c r="I85" s="71">
        <v>10</v>
      </c>
      <c r="J85" s="38"/>
      <c r="K85" s="36">
        <v>0</v>
      </c>
      <c r="L85" s="28"/>
      <c r="M85" s="70">
        <f t="shared" si="1"/>
        <v>0</v>
      </c>
    </row>
    <row r="86" spans="1:13" x14ac:dyDescent="0.25">
      <c r="A86" s="28">
        <v>15</v>
      </c>
      <c r="B86" s="75"/>
      <c r="C86" s="75"/>
      <c r="D86" s="65" t="s">
        <v>155</v>
      </c>
      <c r="E86" s="71">
        <v>10</v>
      </c>
      <c r="F86" s="38"/>
      <c r="G86" s="71">
        <v>5</v>
      </c>
      <c r="H86" s="38"/>
      <c r="I86" s="71"/>
      <c r="J86" s="38"/>
      <c r="K86" s="36"/>
      <c r="L86" s="28"/>
      <c r="M86" s="70">
        <f t="shared" si="1"/>
        <v>0</v>
      </c>
    </row>
    <row r="87" spans="1:13" x14ac:dyDescent="0.25">
      <c r="A87" s="28">
        <v>16</v>
      </c>
      <c r="B87" s="64" t="s">
        <v>156</v>
      </c>
      <c r="C87" s="64" t="s">
        <v>157</v>
      </c>
      <c r="D87" s="65" t="s">
        <v>101</v>
      </c>
      <c r="E87" s="71">
        <v>100</v>
      </c>
      <c r="F87" s="38"/>
      <c r="G87" s="71">
        <v>100</v>
      </c>
      <c r="H87" s="38"/>
      <c r="I87" s="71">
        <v>10</v>
      </c>
      <c r="J87" s="38"/>
      <c r="K87" s="36">
        <v>0</v>
      </c>
      <c r="L87" s="28"/>
      <c r="M87" s="70">
        <f t="shared" si="1"/>
        <v>0</v>
      </c>
    </row>
    <row r="88" spans="1:13" x14ac:dyDescent="0.25">
      <c r="A88" s="28">
        <v>17</v>
      </c>
      <c r="B88" s="64" t="s">
        <v>158</v>
      </c>
      <c r="C88" s="64" t="s">
        <v>159</v>
      </c>
      <c r="D88" s="65" t="s">
        <v>160</v>
      </c>
      <c r="E88" s="71">
        <v>10</v>
      </c>
      <c r="F88" s="38"/>
      <c r="G88" s="71">
        <v>100</v>
      </c>
      <c r="H88" s="38"/>
      <c r="I88" s="71">
        <v>10</v>
      </c>
      <c r="J88" s="38"/>
      <c r="K88" s="36">
        <v>0</v>
      </c>
      <c r="L88" s="28"/>
      <c r="M88" s="70">
        <f t="shared" si="1"/>
        <v>0</v>
      </c>
    </row>
    <row r="89" spans="1:13" x14ac:dyDescent="0.25">
      <c r="A89" s="28">
        <v>18</v>
      </c>
      <c r="B89" s="64" t="s">
        <v>161</v>
      </c>
      <c r="C89" s="64"/>
      <c r="D89" s="65" t="s">
        <v>101</v>
      </c>
      <c r="E89" s="71">
        <v>10</v>
      </c>
      <c r="F89" s="38"/>
      <c r="G89" s="71">
        <v>10</v>
      </c>
      <c r="H89" s="38"/>
      <c r="I89" s="71">
        <v>0</v>
      </c>
      <c r="J89" s="38"/>
      <c r="K89" s="36">
        <v>0</v>
      </c>
      <c r="L89" s="28"/>
      <c r="M89" s="70">
        <f t="shared" si="1"/>
        <v>0</v>
      </c>
    </row>
    <row r="90" spans="1:13" x14ac:dyDescent="0.25">
      <c r="A90" s="28">
        <v>19</v>
      </c>
      <c r="B90" s="64" t="s">
        <v>162</v>
      </c>
      <c r="C90" s="64" t="s">
        <v>163</v>
      </c>
      <c r="D90" s="65" t="s">
        <v>164</v>
      </c>
      <c r="E90" s="71">
        <v>100</v>
      </c>
      <c r="F90" s="38"/>
      <c r="G90" s="71">
        <v>0</v>
      </c>
      <c r="H90" s="38"/>
      <c r="I90" s="76">
        <v>0</v>
      </c>
      <c r="J90" s="38"/>
      <c r="K90" s="36">
        <v>50</v>
      </c>
      <c r="L90" s="38"/>
      <c r="M90" s="70">
        <f t="shared" si="1"/>
        <v>0</v>
      </c>
    </row>
    <row r="91" spans="1:13" x14ac:dyDescent="0.25">
      <c r="A91" s="28">
        <v>20</v>
      </c>
      <c r="B91" s="75" t="s">
        <v>165</v>
      </c>
      <c r="C91" s="75" t="s">
        <v>166</v>
      </c>
      <c r="D91" s="77" t="s">
        <v>167</v>
      </c>
      <c r="E91" s="76">
        <v>100</v>
      </c>
      <c r="F91" s="42"/>
      <c r="G91" s="76">
        <v>100</v>
      </c>
      <c r="H91" s="42"/>
      <c r="I91" s="76">
        <v>20</v>
      </c>
      <c r="J91" s="42"/>
      <c r="K91" s="76">
        <v>50</v>
      </c>
      <c r="L91" s="42"/>
      <c r="M91" s="70">
        <f t="shared" si="1"/>
        <v>0</v>
      </c>
    </row>
    <row r="92" spans="1:13" x14ac:dyDescent="0.25">
      <c r="A92" s="28">
        <v>21</v>
      </c>
      <c r="B92" s="158" t="s">
        <v>168</v>
      </c>
      <c r="C92" s="158" t="s">
        <v>169</v>
      </c>
      <c r="D92" s="65" t="s">
        <v>170</v>
      </c>
      <c r="E92" s="71">
        <v>100</v>
      </c>
      <c r="F92" s="38"/>
      <c r="G92" s="71">
        <v>50</v>
      </c>
      <c r="H92" s="38"/>
      <c r="I92" s="71">
        <v>10</v>
      </c>
      <c r="J92" s="38"/>
      <c r="K92" s="36">
        <v>0</v>
      </c>
      <c r="L92" s="38"/>
      <c r="M92" s="70">
        <f t="shared" si="1"/>
        <v>0</v>
      </c>
    </row>
    <row r="93" spans="1:13" x14ac:dyDescent="0.25">
      <c r="A93" s="28">
        <v>22</v>
      </c>
      <c r="B93" s="159"/>
      <c r="C93" s="159"/>
      <c r="D93" s="65" t="s">
        <v>171</v>
      </c>
      <c r="E93" s="71">
        <v>100</v>
      </c>
      <c r="F93" s="38"/>
      <c r="G93" s="71">
        <v>50</v>
      </c>
      <c r="H93" s="38"/>
      <c r="I93" s="71">
        <v>10</v>
      </c>
      <c r="J93" s="38"/>
      <c r="K93" s="36">
        <v>0</v>
      </c>
      <c r="L93" s="38"/>
      <c r="M93" s="70">
        <f t="shared" si="1"/>
        <v>0</v>
      </c>
    </row>
    <row r="94" spans="1:13" x14ac:dyDescent="0.25">
      <c r="A94" s="28">
        <v>23</v>
      </c>
      <c r="B94" s="160"/>
      <c r="C94" s="160"/>
      <c r="D94" s="65" t="s">
        <v>172</v>
      </c>
      <c r="E94" s="71">
        <v>100</v>
      </c>
      <c r="F94" s="38"/>
      <c r="G94" s="71">
        <v>50</v>
      </c>
      <c r="H94" s="38"/>
      <c r="I94" s="71">
        <v>10</v>
      </c>
      <c r="J94" s="38"/>
      <c r="K94" s="36">
        <v>0</v>
      </c>
      <c r="L94" s="38"/>
      <c r="M94" s="70">
        <f t="shared" si="1"/>
        <v>0</v>
      </c>
    </row>
    <row r="95" spans="1:13" x14ac:dyDescent="0.25">
      <c r="A95" s="28">
        <v>24</v>
      </c>
      <c r="B95" s="64" t="s">
        <v>173</v>
      </c>
      <c r="C95" s="64" t="s">
        <v>174</v>
      </c>
      <c r="D95" s="74" t="s">
        <v>12</v>
      </c>
      <c r="E95" s="71">
        <v>5</v>
      </c>
      <c r="F95" s="38"/>
      <c r="G95" s="71">
        <v>10</v>
      </c>
      <c r="H95" s="38"/>
      <c r="I95" s="71">
        <v>10</v>
      </c>
      <c r="J95" s="38"/>
      <c r="K95" s="36">
        <v>0</v>
      </c>
      <c r="L95" s="38"/>
      <c r="M95" s="70">
        <f t="shared" si="1"/>
        <v>0</v>
      </c>
    </row>
    <row r="96" spans="1:13" x14ac:dyDescent="0.25">
      <c r="A96" s="28">
        <v>25</v>
      </c>
      <c r="B96" s="64" t="s">
        <v>175</v>
      </c>
      <c r="C96" s="64" t="s">
        <v>176</v>
      </c>
      <c r="D96" s="65" t="s">
        <v>177</v>
      </c>
      <c r="E96" s="71">
        <v>500</v>
      </c>
      <c r="F96" s="38"/>
      <c r="G96" s="71">
        <v>100</v>
      </c>
      <c r="H96" s="38"/>
      <c r="I96" s="71">
        <v>10</v>
      </c>
      <c r="J96" s="38"/>
      <c r="K96" s="36">
        <v>0</v>
      </c>
      <c r="L96" s="38"/>
      <c r="M96" s="70">
        <f t="shared" si="1"/>
        <v>0</v>
      </c>
    </row>
    <row r="97" spans="1:13" x14ac:dyDescent="0.25">
      <c r="A97" s="28">
        <v>26</v>
      </c>
      <c r="B97" s="158" t="s">
        <v>178</v>
      </c>
      <c r="C97" s="158" t="s">
        <v>179</v>
      </c>
      <c r="D97" s="65" t="s">
        <v>180</v>
      </c>
      <c r="E97" s="71">
        <v>100</v>
      </c>
      <c r="F97" s="38"/>
      <c r="G97" s="71">
        <v>0</v>
      </c>
      <c r="H97" s="38"/>
      <c r="I97" s="71">
        <v>0</v>
      </c>
      <c r="J97" s="38"/>
      <c r="K97" s="36">
        <v>0</v>
      </c>
      <c r="L97" s="38"/>
      <c r="M97" s="70">
        <f t="shared" si="1"/>
        <v>0</v>
      </c>
    </row>
    <row r="98" spans="1:13" ht="17.25" customHeight="1" x14ac:dyDescent="0.25">
      <c r="A98" s="28">
        <v>27</v>
      </c>
      <c r="B98" s="160"/>
      <c r="C98" s="160"/>
      <c r="D98" s="65" t="s">
        <v>181</v>
      </c>
      <c r="E98" s="71">
        <v>50</v>
      </c>
      <c r="F98" s="38"/>
      <c r="G98" s="71">
        <v>0</v>
      </c>
      <c r="H98" s="38"/>
      <c r="I98" s="71">
        <v>0</v>
      </c>
      <c r="J98" s="38"/>
      <c r="K98" s="36">
        <v>0</v>
      </c>
      <c r="L98" s="38"/>
      <c r="M98" s="70">
        <f t="shared" si="1"/>
        <v>0</v>
      </c>
    </row>
    <row r="99" spans="1:13" x14ac:dyDescent="0.25">
      <c r="A99" s="28">
        <v>28</v>
      </c>
      <c r="B99" s="64" t="s">
        <v>182</v>
      </c>
      <c r="C99" s="64" t="s">
        <v>183</v>
      </c>
      <c r="D99" s="74" t="s">
        <v>12</v>
      </c>
      <c r="E99" s="71">
        <v>10</v>
      </c>
      <c r="F99" s="38"/>
      <c r="G99" s="71">
        <v>100</v>
      </c>
      <c r="H99" s="38"/>
      <c r="I99" s="71">
        <v>10</v>
      </c>
      <c r="J99" s="38"/>
      <c r="K99" s="36">
        <v>0</v>
      </c>
      <c r="L99" s="38"/>
      <c r="M99" s="70">
        <f t="shared" si="1"/>
        <v>0</v>
      </c>
    </row>
    <row r="100" spans="1:13" x14ac:dyDescent="0.25">
      <c r="A100" s="28">
        <v>29</v>
      </c>
      <c r="B100" s="64" t="s">
        <v>184</v>
      </c>
      <c r="C100" s="64" t="s">
        <v>185</v>
      </c>
      <c r="D100" s="65" t="s">
        <v>186</v>
      </c>
      <c r="E100" s="71">
        <v>500</v>
      </c>
      <c r="F100" s="38"/>
      <c r="G100" s="71">
        <v>0</v>
      </c>
      <c r="H100" s="38"/>
      <c r="I100" s="71">
        <v>0</v>
      </c>
      <c r="J100" s="38"/>
      <c r="K100" s="36">
        <v>200</v>
      </c>
      <c r="L100" s="38"/>
      <c r="M100" s="70">
        <f t="shared" si="1"/>
        <v>0</v>
      </c>
    </row>
    <row r="101" spans="1:13" ht="18.75" customHeight="1" x14ac:dyDescent="0.25">
      <c r="A101" s="28">
        <v>30</v>
      </c>
      <c r="B101" s="64" t="s">
        <v>187</v>
      </c>
      <c r="C101" s="64" t="s">
        <v>188</v>
      </c>
      <c r="D101" s="65" t="s">
        <v>189</v>
      </c>
      <c r="E101" s="71">
        <v>100</v>
      </c>
      <c r="F101" s="38"/>
      <c r="G101" s="71">
        <v>100</v>
      </c>
      <c r="H101" s="38"/>
      <c r="I101" s="71">
        <v>10</v>
      </c>
      <c r="J101" s="38"/>
      <c r="K101" s="36">
        <v>0</v>
      </c>
      <c r="L101" s="28"/>
      <c r="M101" s="70">
        <f t="shared" si="1"/>
        <v>0</v>
      </c>
    </row>
    <row r="102" spans="1:13" x14ac:dyDescent="0.25">
      <c r="A102" s="28">
        <v>31</v>
      </c>
      <c r="B102" s="64" t="s">
        <v>190</v>
      </c>
      <c r="C102" s="64" t="s">
        <v>191</v>
      </c>
      <c r="D102" s="65" t="s">
        <v>192</v>
      </c>
      <c r="E102" s="71">
        <v>50</v>
      </c>
      <c r="F102" s="38"/>
      <c r="G102" s="71">
        <v>50</v>
      </c>
      <c r="H102" s="38"/>
      <c r="I102" s="71">
        <v>10</v>
      </c>
      <c r="J102" s="38"/>
      <c r="K102" s="36">
        <v>0</v>
      </c>
      <c r="L102" s="28"/>
      <c r="M102" s="70">
        <f t="shared" si="1"/>
        <v>0</v>
      </c>
    </row>
    <row r="103" spans="1:13" x14ac:dyDescent="0.25">
      <c r="A103" s="28">
        <v>32</v>
      </c>
      <c r="B103" s="78" t="s">
        <v>81</v>
      </c>
      <c r="C103" s="64" t="s">
        <v>193</v>
      </c>
      <c r="D103" s="65" t="s">
        <v>194</v>
      </c>
      <c r="E103" s="71">
        <v>100</v>
      </c>
      <c r="F103" s="38"/>
      <c r="G103" s="71">
        <v>50</v>
      </c>
      <c r="H103" s="38"/>
      <c r="I103" s="71">
        <v>0</v>
      </c>
      <c r="J103" s="38"/>
      <c r="K103" s="36"/>
      <c r="L103" s="28"/>
      <c r="M103" s="70">
        <f t="shared" si="1"/>
        <v>0</v>
      </c>
    </row>
    <row r="104" spans="1:13" x14ac:dyDescent="0.25">
      <c r="A104" s="28">
        <v>33</v>
      </c>
      <c r="B104" s="172" t="s">
        <v>70</v>
      </c>
      <c r="C104" s="172" t="s">
        <v>71</v>
      </c>
      <c r="D104" s="65" t="s">
        <v>72</v>
      </c>
      <c r="E104" s="71">
        <v>50</v>
      </c>
      <c r="F104" s="38"/>
      <c r="G104" s="71">
        <v>50</v>
      </c>
      <c r="H104" s="38"/>
      <c r="I104" s="71">
        <v>10</v>
      </c>
      <c r="J104" s="38"/>
      <c r="K104" s="36">
        <v>0</v>
      </c>
      <c r="L104" s="28"/>
      <c r="M104" s="70">
        <f t="shared" si="1"/>
        <v>0</v>
      </c>
    </row>
    <row r="105" spans="1:13" x14ac:dyDescent="0.25">
      <c r="A105" s="28">
        <v>34</v>
      </c>
      <c r="B105" s="172"/>
      <c r="C105" s="172"/>
      <c r="D105" s="65" t="s">
        <v>195</v>
      </c>
      <c r="E105" s="71">
        <v>50</v>
      </c>
      <c r="F105" s="38"/>
      <c r="G105" s="71">
        <v>50</v>
      </c>
      <c r="H105" s="38"/>
      <c r="I105" s="71">
        <v>10</v>
      </c>
      <c r="J105" s="38"/>
      <c r="K105" s="36">
        <v>0</v>
      </c>
      <c r="L105" s="28"/>
      <c r="M105" s="70">
        <f t="shared" si="1"/>
        <v>0</v>
      </c>
    </row>
    <row r="106" spans="1:13" x14ac:dyDescent="0.25">
      <c r="A106" s="28">
        <v>35</v>
      </c>
      <c r="B106" s="75" t="s">
        <v>196</v>
      </c>
      <c r="C106" s="75" t="s">
        <v>197</v>
      </c>
      <c r="D106" s="77" t="s">
        <v>198</v>
      </c>
      <c r="E106" s="76">
        <v>100</v>
      </c>
      <c r="F106" s="42"/>
      <c r="G106" s="76">
        <v>100</v>
      </c>
      <c r="H106" s="42"/>
      <c r="I106" s="76">
        <v>10</v>
      </c>
      <c r="J106" s="42"/>
      <c r="K106" s="36">
        <v>0</v>
      </c>
      <c r="L106" s="79"/>
      <c r="M106" s="70">
        <f t="shared" si="1"/>
        <v>0</v>
      </c>
    </row>
    <row r="107" spans="1:13" ht="18" customHeight="1" x14ac:dyDescent="0.25">
      <c r="A107" s="28">
        <v>36</v>
      </c>
      <c r="B107" s="75" t="s">
        <v>199</v>
      </c>
      <c r="C107" s="75" t="s">
        <v>200</v>
      </c>
      <c r="D107" s="77"/>
      <c r="E107" s="76">
        <v>50</v>
      </c>
      <c r="F107" s="42"/>
      <c r="G107" s="76">
        <v>50</v>
      </c>
      <c r="H107" s="42"/>
      <c r="I107" s="76">
        <v>0</v>
      </c>
      <c r="J107" s="42"/>
      <c r="K107" s="36"/>
      <c r="L107" s="79"/>
      <c r="M107" s="70">
        <f t="shared" si="1"/>
        <v>0</v>
      </c>
    </row>
    <row r="108" spans="1:13" x14ac:dyDescent="0.25">
      <c r="A108" s="28">
        <v>37</v>
      </c>
      <c r="B108" s="64" t="s">
        <v>201</v>
      </c>
      <c r="C108" s="64" t="s">
        <v>202</v>
      </c>
      <c r="D108" s="65" t="s">
        <v>203</v>
      </c>
      <c r="E108" s="71">
        <v>1000</v>
      </c>
      <c r="F108" s="38"/>
      <c r="G108" s="71">
        <v>500</v>
      </c>
      <c r="H108" s="38"/>
      <c r="I108" s="71">
        <v>10</v>
      </c>
      <c r="J108" s="38"/>
      <c r="K108" s="36">
        <v>0</v>
      </c>
      <c r="L108" s="79"/>
      <c r="M108" s="70">
        <f t="shared" si="1"/>
        <v>0</v>
      </c>
    </row>
    <row r="109" spans="1:13" x14ac:dyDescent="0.25">
      <c r="A109" s="28">
        <v>38</v>
      </c>
      <c r="B109" s="172" t="s">
        <v>204</v>
      </c>
      <c r="C109" s="172" t="s">
        <v>205</v>
      </c>
      <c r="D109" s="65" t="s">
        <v>206</v>
      </c>
      <c r="E109" s="71">
        <v>100</v>
      </c>
      <c r="F109" s="38"/>
      <c r="G109" s="71">
        <v>100</v>
      </c>
      <c r="H109" s="38"/>
      <c r="I109" s="71">
        <v>10</v>
      </c>
      <c r="J109" s="38"/>
      <c r="K109" s="36">
        <v>0</v>
      </c>
      <c r="L109" s="79"/>
      <c r="M109" s="70">
        <f t="shared" si="1"/>
        <v>0</v>
      </c>
    </row>
    <row r="110" spans="1:13" x14ac:dyDescent="0.25">
      <c r="A110" s="28">
        <v>39</v>
      </c>
      <c r="B110" s="172"/>
      <c r="C110" s="172"/>
      <c r="D110" s="65" t="s">
        <v>207</v>
      </c>
      <c r="E110" s="71">
        <v>10</v>
      </c>
      <c r="F110" s="38"/>
      <c r="G110" s="71">
        <v>100</v>
      </c>
      <c r="H110" s="38"/>
      <c r="I110" s="71">
        <v>10</v>
      </c>
      <c r="J110" s="38"/>
      <c r="K110" s="36">
        <v>0</v>
      </c>
      <c r="L110" s="79"/>
      <c r="M110" s="70">
        <f t="shared" si="1"/>
        <v>0</v>
      </c>
    </row>
    <row r="111" spans="1:13" x14ac:dyDescent="0.25">
      <c r="A111" s="28">
        <v>40</v>
      </c>
      <c r="B111" s="64" t="s">
        <v>208</v>
      </c>
      <c r="C111" s="64" t="s">
        <v>209</v>
      </c>
      <c r="D111" s="74" t="s">
        <v>12</v>
      </c>
      <c r="E111" s="71">
        <v>100</v>
      </c>
      <c r="F111" s="38"/>
      <c r="G111" s="71">
        <v>50</v>
      </c>
      <c r="H111" s="38"/>
      <c r="I111" s="71">
        <v>10</v>
      </c>
      <c r="J111" s="38"/>
      <c r="K111" s="36">
        <v>0</v>
      </c>
      <c r="L111" s="79"/>
      <c r="M111" s="70">
        <f t="shared" si="1"/>
        <v>0</v>
      </c>
    </row>
    <row r="112" spans="1:13" x14ac:dyDescent="0.25">
      <c r="A112" s="28">
        <v>41</v>
      </c>
      <c r="B112" s="75" t="s">
        <v>210</v>
      </c>
      <c r="C112" s="75" t="s">
        <v>211</v>
      </c>
      <c r="D112" s="74" t="s">
        <v>12</v>
      </c>
      <c r="E112" s="76">
        <v>5</v>
      </c>
      <c r="F112" s="42"/>
      <c r="G112" s="76">
        <v>50</v>
      </c>
      <c r="H112" s="42"/>
      <c r="I112" s="76">
        <v>5</v>
      </c>
      <c r="J112" s="38"/>
      <c r="K112" s="36">
        <v>0</v>
      </c>
      <c r="L112" s="79"/>
      <c r="M112" s="70">
        <f t="shared" si="1"/>
        <v>0</v>
      </c>
    </row>
    <row r="113" spans="1:13" x14ac:dyDescent="0.25">
      <c r="A113" s="28">
        <v>42</v>
      </c>
      <c r="B113" s="64" t="s">
        <v>212</v>
      </c>
      <c r="C113" s="64" t="s">
        <v>213</v>
      </c>
      <c r="D113" s="74" t="s">
        <v>12</v>
      </c>
      <c r="E113" s="71">
        <v>10</v>
      </c>
      <c r="F113" s="42"/>
      <c r="G113" s="71">
        <v>50</v>
      </c>
      <c r="H113" s="42"/>
      <c r="I113" s="71">
        <v>5</v>
      </c>
      <c r="J113" s="38"/>
      <c r="K113" s="36">
        <v>0</v>
      </c>
      <c r="L113" s="28"/>
      <c r="M113" s="70">
        <f t="shared" si="1"/>
        <v>0</v>
      </c>
    </row>
    <row r="114" spans="1:13" x14ac:dyDescent="0.25">
      <c r="A114" s="28">
        <v>43</v>
      </c>
      <c r="B114" s="64" t="s">
        <v>214</v>
      </c>
      <c r="C114" s="64" t="s">
        <v>213</v>
      </c>
      <c r="D114" s="65" t="s">
        <v>34</v>
      </c>
      <c r="E114" s="71">
        <v>10</v>
      </c>
      <c r="F114" s="42"/>
      <c r="G114" s="71">
        <v>50</v>
      </c>
      <c r="H114" s="42"/>
      <c r="I114" s="71">
        <v>5</v>
      </c>
      <c r="J114" s="38"/>
      <c r="K114" s="36">
        <v>0</v>
      </c>
      <c r="L114" s="28"/>
      <c r="M114" s="70">
        <f t="shared" si="1"/>
        <v>0</v>
      </c>
    </row>
    <row r="115" spans="1:13" x14ac:dyDescent="0.25">
      <c r="A115" s="28">
        <v>44</v>
      </c>
      <c r="B115" s="64" t="s">
        <v>215</v>
      </c>
      <c r="C115" s="64" t="s">
        <v>216</v>
      </c>
      <c r="D115" s="65" t="s">
        <v>217</v>
      </c>
      <c r="E115" s="71">
        <v>1000</v>
      </c>
      <c r="F115" s="42"/>
      <c r="G115" s="71">
        <v>500</v>
      </c>
      <c r="H115" s="42"/>
      <c r="I115" s="71">
        <v>100</v>
      </c>
      <c r="J115" s="38"/>
      <c r="K115" s="36">
        <v>0</v>
      </c>
      <c r="L115" s="28"/>
      <c r="M115" s="70">
        <f t="shared" si="1"/>
        <v>0</v>
      </c>
    </row>
    <row r="116" spans="1:13" x14ac:dyDescent="0.25">
      <c r="A116" s="28">
        <v>45</v>
      </c>
      <c r="B116" s="158" t="s">
        <v>218</v>
      </c>
      <c r="C116" s="158" t="s">
        <v>219</v>
      </c>
      <c r="D116" s="65" t="s">
        <v>220</v>
      </c>
      <c r="E116" s="71">
        <v>400</v>
      </c>
      <c r="F116" s="42"/>
      <c r="G116" s="71">
        <v>400</v>
      </c>
      <c r="H116" s="42"/>
      <c r="I116" s="71">
        <v>100</v>
      </c>
      <c r="J116" s="38"/>
      <c r="K116" s="36">
        <v>0</v>
      </c>
      <c r="L116" s="28"/>
      <c r="M116" s="70">
        <f t="shared" si="1"/>
        <v>0</v>
      </c>
    </row>
    <row r="117" spans="1:13" x14ac:dyDescent="0.25">
      <c r="A117" s="28">
        <v>46</v>
      </c>
      <c r="B117" s="159"/>
      <c r="C117" s="159"/>
      <c r="D117" s="65" t="s">
        <v>221</v>
      </c>
      <c r="E117" s="71">
        <v>500</v>
      </c>
      <c r="F117" s="42"/>
      <c r="G117" s="71">
        <v>100</v>
      </c>
      <c r="H117" s="42"/>
      <c r="I117" s="71">
        <v>100</v>
      </c>
      <c r="J117" s="38"/>
      <c r="K117" s="36">
        <v>0</v>
      </c>
      <c r="L117" s="28"/>
      <c r="M117" s="70">
        <f t="shared" si="1"/>
        <v>0</v>
      </c>
    </row>
    <row r="118" spans="1:13" x14ac:dyDescent="0.25">
      <c r="A118" s="28">
        <v>47</v>
      </c>
      <c r="B118" s="160"/>
      <c r="C118" s="160"/>
      <c r="D118" s="65" t="s">
        <v>222</v>
      </c>
      <c r="E118" s="71">
        <v>700</v>
      </c>
      <c r="F118" s="42"/>
      <c r="G118" s="71">
        <v>500</v>
      </c>
      <c r="H118" s="42"/>
      <c r="I118" s="71">
        <v>100</v>
      </c>
      <c r="J118" s="38"/>
      <c r="K118" s="36">
        <v>0</v>
      </c>
      <c r="L118" s="28"/>
      <c r="M118" s="70">
        <f t="shared" si="1"/>
        <v>0</v>
      </c>
    </row>
    <row r="119" spans="1:13" x14ac:dyDescent="0.25">
      <c r="A119" s="28">
        <v>48</v>
      </c>
      <c r="B119" s="73"/>
      <c r="C119" s="73"/>
      <c r="D119" s="65" t="s">
        <v>223</v>
      </c>
      <c r="E119" s="71">
        <v>500</v>
      </c>
      <c r="F119" s="42"/>
      <c r="G119" s="71">
        <v>500</v>
      </c>
      <c r="H119" s="42"/>
      <c r="I119" s="71">
        <v>0</v>
      </c>
      <c r="J119" s="38"/>
      <c r="K119" s="36"/>
      <c r="L119" s="28"/>
      <c r="M119" s="70">
        <f t="shared" si="1"/>
        <v>0</v>
      </c>
    </row>
    <row r="120" spans="1:13" x14ac:dyDescent="0.25">
      <c r="A120" s="28">
        <v>49</v>
      </c>
      <c r="B120" s="64" t="s">
        <v>224</v>
      </c>
      <c r="C120" s="64" t="s">
        <v>225</v>
      </c>
      <c r="D120" s="65" t="s">
        <v>226</v>
      </c>
      <c r="E120" s="71">
        <v>700</v>
      </c>
      <c r="F120" s="42"/>
      <c r="G120" s="71">
        <v>500</v>
      </c>
      <c r="H120" s="42"/>
      <c r="I120" s="71">
        <v>20</v>
      </c>
      <c r="J120" s="38"/>
      <c r="K120" s="36">
        <v>0</v>
      </c>
      <c r="L120" s="28"/>
      <c r="M120" s="70">
        <f t="shared" si="1"/>
        <v>0</v>
      </c>
    </row>
    <row r="121" spans="1:13" x14ac:dyDescent="0.25">
      <c r="A121" s="28">
        <v>50</v>
      </c>
      <c r="B121" s="75" t="s">
        <v>227</v>
      </c>
      <c r="C121" s="75" t="s">
        <v>228</v>
      </c>
      <c r="D121" s="65" t="s">
        <v>229</v>
      </c>
      <c r="E121" s="71">
        <v>50</v>
      </c>
      <c r="F121" s="42"/>
      <c r="G121" s="71">
        <v>100</v>
      </c>
      <c r="H121" s="42"/>
      <c r="I121" s="76">
        <v>20</v>
      </c>
      <c r="J121" s="38"/>
      <c r="K121" s="36">
        <v>0</v>
      </c>
      <c r="L121" s="28"/>
      <c r="M121" s="70">
        <f t="shared" si="1"/>
        <v>0</v>
      </c>
    </row>
    <row r="122" spans="1:13" ht="15" customHeight="1" x14ac:dyDescent="0.25">
      <c r="A122" s="28">
        <v>51</v>
      </c>
      <c r="B122" s="75"/>
      <c r="C122" s="75"/>
      <c r="D122" s="65" t="s">
        <v>230</v>
      </c>
      <c r="E122" s="71">
        <v>50</v>
      </c>
      <c r="F122" s="42"/>
      <c r="G122" s="71">
        <v>20</v>
      </c>
      <c r="H122" s="42"/>
      <c r="I122" s="76">
        <v>0</v>
      </c>
      <c r="J122" s="42"/>
      <c r="K122" s="36"/>
      <c r="L122" s="28"/>
      <c r="M122" s="70">
        <f t="shared" si="1"/>
        <v>0</v>
      </c>
    </row>
    <row r="123" spans="1:13" x14ac:dyDescent="0.25">
      <c r="A123" s="28">
        <v>52</v>
      </c>
      <c r="B123" s="75"/>
      <c r="C123" s="75"/>
      <c r="D123" s="65" t="s">
        <v>231</v>
      </c>
      <c r="E123" s="71">
        <v>50</v>
      </c>
      <c r="F123" s="42"/>
      <c r="G123" s="71">
        <v>20</v>
      </c>
      <c r="H123" s="42"/>
      <c r="I123" s="76">
        <v>0</v>
      </c>
      <c r="J123" s="42"/>
      <c r="K123" s="36"/>
      <c r="L123" s="28"/>
      <c r="M123" s="70">
        <f t="shared" si="1"/>
        <v>0</v>
      </c>
    </row>
    <row r="124" spans="1:13" x14ac:dyDescent="0.25">
      <c r="A124" s="28">
        <v>53</v>
      </c>
      <c r="B124" s="64" t="s">
        <v>232</v>
      </c>
      <c r="C124" s="64" t="s">
        <v>233</v>
      </c>
      <c r="D124" s="65" t="s">
        <v>136</v>
      </c>
      <c r="E124" s="71">
        <v>100</v>
      </c>
      <c r="F124" s="38"/>
      <c r="G124" s="71">
        <v>50</v>
      </c>
      <c r="H124" s="38"/>
      <c r="I124" s="71">
        <v>20</v>
      </c>
      <c r="J124" s="38"/>
      <c r="K124" s="36">
        <v>0</v>
      </c>
      <c r="L124" s="28"/>
      <c r="M124" s="70">
        <f t="shared" si="1"/>
        <v>0</v>
      </c>
    </row>
    <row r="125" spans="1:13" x14ac:dyDescent="0.25">
      <c r="A125" s="28">
        <v>54</v>
      </c>
      <c r="B125" s="64" t="s">
        <v>234</v>
      </c>
      <c r="C125" s="64" t="s">
        <v>235</v>
      </c>
      <c r="D125" s="65" t="s">
        <v>236</v>
      </c>
      <c r="E125" s="71">
        <v>20</v>
      </c>
      <c r="F125" s="38"/>
      <c r="G125" s="71">
        <v>50</v>
      </c>
      <c r="H125" s="38"/>
      <c r="I125" s="71">
        <v>20</v>
      </c>
      <c r="J125" s="38"/>
      <c r="K125" s="36">
        <v>0</v>
      </c>
      <c r="L125" s="28"/>
      <c r="M125" s="70">
        <f t="shared" si="1"/>
        <v>0</v>
      </c>
    </row>
    <row r="126" spans="1:13" x14ac:dyDescent="0.25">
      <c r="A126" s="28">
        <v>55</v>
      </c>
      <c r="B126" s="64" t="s">
        <v>237</v>
      </c>
      <c r="C126" s="64" t="s">
        <v>238</v>
      </c>
      <c r="D126" s="65" t="s">
        <v>12</v>
      </c>
      <c r="E126" s="71">
        <v>5</v>
      </c>
      <c r="F126" s="38"/>
      <c r="G126" s="71">
        <v>50</v>
      </c>
      <c r="H126" s="38"/>
      <c r="I126" s="71">
        <v>5</v>
      </c>
      <c r="J126" s="38"/>
      <c r="K126" s="36">
        <v>0</v>
      </c>
      <c r="L126" s="28"/>
      <c r="M126" s="70">
        <f t="shared" si="1"/>
        <v>0</v>
      </c>
    </row>
    <row r="127" spans="1:13" ht="22.5" customHeight="1" x14ac:dyDescent="0.25">
      <c r="A127" s="107"/>
      <c r="B127" s="214" t="s">
        <v>239</v>
      </c>
      <c r="C127" s="215"/>
      <c r="D127" s="215"/>
      <c r="E127" s="215"/>
      <c r="F127" s="215"/>
      <c r="G127" s="215"/>
      <c r="H127" s="215"/>
      <c r="I127" s="215"/>
      <c r="J127" s="215"/>
      <c r="K127" s="215"/>
      <c r="L127" s="216"/>
      <c r="M127" s="127">
        <f>SUM(M72:M126)</f>
        <v>0</v>
      </c>
    </row>
    <row r="128" spans="1:13" x14ac:dyDescent="0.25">
      <c r="F128" s="7"/>
      <c r="G128" s="7"/>
      <c r="H128" s="7"/>
      <c r="I128" s="7"/>
      <c r="J128" s="7"/>
      <c r="K128" s="7"/>
      <c r="L128" s="7"/>
      <c r="M128" s="7"/>
    </row>
    <row r="132" spans="1:9" ht="15.75" x14ac:dyDescent="0.25">
      <c r="A132" s="108"/>
      <c r="B132" s="109"/>
      <c r="C132" s="110"/>
      <c r="D132" s="110"/>
      <c r="E132" s="111"/>
      <c r="F132" s="112"/>
      <c r="G132" s="112"/>
      <c r="H132" s="112"/>
      <c r="I132" s="113" t="s">
        <v>240</v>
      </c>
    </row>
    <row r="133" spans="1:9" ht="15.75" x14ac:dyDescent="0.25">
      <c r="A133" s="108"/>
      <c r="B133" s="109"/>
      <c r="C133" s="110"/>
      <c r="D133" s="110"/>
      <c r="E133" s="114"/>
      <c r="F133" s="109"/>
      <c r="G133" s="109"/>
      <c r="H133" s="115"/>
    </row>
    <row r="134" spans="1:9" ht="57" x14ac:dyDescent="0.25">
      <c r="A134" s="24" t="s">
        <v>2</v>
      </c>
      <c r="B134" s="180" t="s">
        <v>241</v>
      </c>
      <c r="C134" s="217"/>
      <c r="D134" s="218"/>
      <c r="E134" s="117" t="s">
        <v>242</v>
      </c>
      <c r="F134" s="33" t="s">
        <v>8</v>
      </c>
      <c r="G134" s="116" t="s">
        <v>243</v>
      </c>
      <c r="H134" s="219" t="s">
        <v>9</v>
      </c>
      <c r="I134" s="219"/>
    </row>
    <row r="135" spans="1:9" x14ac:dyDescent="0.25">
      <c r="A135" s="24">
        <v>1</v>
      </c>
      <c r="B135" s="220" t="s">
        <v>244</v>
      </c>
      <c r="C135" s="221"/>
      <c r="D135" s="221"/>
      <c r="E135" s="221"/>
      <c r="F135" s="222"/>
      <c r="G135" s="221"/>
      <c r="H135" s="221"/>
      <c r="I135" s="223"/>
    </row>
    <row r="136" spans="1:9" ht="33.75" customHeight="1" x14ac:dyDescent="0.25">
      <c r="A136" s="79" t="s">
        <v>245</v>
      </c>
      <c r="B136" s="207" t="s">
        <v>246</v>
      </c>
      <c r="C136" s="208"/>
      <c r="D136" s="209"/>
      <c r="E136" s="76" t="s">
        <v>247</v>
      </c>
      <c r="F136" s="79">
        <v>10</v>
      </c>
      <c r="G136" s="118"/>
      <c r="H136" s="196">
        <f>SUM(F136*G136)</f>
        <v>0</v>
      </c>
      <c r="I136" s="196"/>
    </row>
    <row r="137" spans="1:9" x14ac:dyDescent="0.25">
      <c r="A137" s="79" t="s">
        <v>248</v>
      </c>
      <c r="B137" s="207" t="s">
        <v>249</v>
      </c>
      <c r="C137" s="208"/>
      <c r="D137" s="209"/>
      <c r="E137" s="76" t="s">
        <v>247</v>
      </c>
      <c r="F137" s="79">
        <v>10</v>
      </c>
      <c r="G137" s="118"/>
      <c r="H137" s="196">
        <f t="shared" ref="H137:H192" si="2">SUM(F137*G137)</f>
        <v>0</v>
      </c>
      <c r="I137" s="196"/>
    </row>
    <row r="138" spans="1:9" x14ac:dyDescent="0.25">
      <c r="A138" s="79" t="s">
        <v>250</v>
      </c>
      <c r="B138" s="207" t="s">
        <v>251</v>
      </c>
      <c r="C138" s="208"/>
      <c r="D138" s="209"/>
      <c r="E138" s="76" t="s">
        <v>247</v>
      </c>
      <c r="F138" s="79">
        <v>10</v>
      </c>
      <c r="G138" s="118"/>
      <c r="H138" s="196">
        <f t="shared" si="2"/>
        <v>0</v>
      </c>
      <c r="I138" s="196"/>
    </row>
    <row r="139" spans="1:9" ht="28.5" customHeight="1" x14ac:dyDescent="0.25">
      <c r="A139" s="79" t="s">
        <v>252</v>
      </c>
      <c r="B139" s="207" t="s">
        <v>253</v>
      </c>
      <c r="C139" s="208"/>
      <c r="D139" s="209"/>
      <c r="E139" s="76" t="s">
        <v>247</v>
      </c>
      <c r="F139" s="79">
        <v>200</v>
      </c>
      <c r="G139" s="118"/>
      <c r="H139" s="196">
        <f t="shared" si="2"/>
        <v>0</v>
      </c>
      <c r="I139" s="196"/>
    </row>
    <row r="140" spans="1:9" x14ac:dyDescent="0.25">
      <c r="A140" s="79" t="s">
        <v>254</v>
      </c>
      <c r="B140" s="207" t="s">
        <v>255</v>
      </c>
      <c r="C140" s="208"/>
      <c r="D140" s="209"/>
      <c r="E140" s="76" t="s">
        <v>247</v>
      </c>
      <c r="F140" s="79">
        <v>100</v>
      </c>
      <c r="G140" s="118"/>
      <c r="H140" s="196">
        <f t="shared" si="2"/>
        <v>0</v>
      </c>
      <c r="I140" s="196"/>
    </row>
    <row r="141" spans="1:9" x14ac:dyDescent="0.25">
      <c r="A141" s="79" t="s">
        <v>256</v>
      </c>
      <c r="B141" s="207" t="s">
        <v>257</v>
      </c>
      <c r="C141" s="208"/>
      <c r="D141" s="209"/>
      <c r="E141" s="76" t="s">
        <v>247</v>
      </c>
      <c r="F141" s="79">
        <v>100</v>
      </c>
      <c r="G141" s="118"/>
      <c r="H141" s="196">
        <f t="shared" si="2"/>
        <v>0</v>
      </c>
      <c r="I141" s="196"/>
    </row>
    <row r="142" spans="1:9" ht="36.75" customHeight="1" x14ac:dyDescent="0.25">
      <c r="A142" s="79" t="s">
        <v>258</v>
      </c>
      <c r="B142" s="207" t="s">
        <v>259</v>
      </c>
      <c r="C142" s="208"/>
      <c r="D142" s="209"/>
      <c r="E142" s="76" t="s">
        <v>247</v>
      </c>
      <c r="F142" s="79">
        <v>300</v>
      </c>
      <c r="G142" s="118"/>
      <c r="H142" s="196">
        <f t="shared" si="2"/>
        <v>0</v>
      </c>
      <c r="I142" s="196"/>
    </row>
    <row r="143" spans="1:9" x14ac:dyDescent="0.25">
      <c r="A143" s="79" t="s">
        <v>260</v>
      </c>
      <c r="B143" s="207" t="s">
        <v>261</v>
      </c>
      <c r="C143" s="208"/>
      <c r="D143" s="209"/>
      <c r="E143" s="76" t="s">
        <v>247</v>
      </c>
      <c r="F143" s="79">
        <v>200</v>
      </c>
      <c r="G143" s="118"/>
      <c r="H143" s="196">
        <f t="shared" si="2"/>
        <v>0</v>
      </c>
      <c r="I143" s="196"/>
    </row>
    <row r="144" spans="1:9" x14ac:dyDescent="0.25">
      <c r="A144" s="79" t="s">
        <v>262</v>
      </c>
      <c r="B144" s="207" t="s">
        <v>263</v>
      </c>
      <c r="C144" s="208"/>
      <c r="D144" s="209"/>
      <c r="E144" s="76" t="s">
        <v>247</v>
      </c>
      <c r="F144" s="79">
        <v>200</v>
      </c>
      <c r="G144" s="118"/>
      <c r="H144" s="196">
        <f t="shared" si="2"/>
        <v>0</v>
      </c>
      <c r="I144" s="196"/>
    </row>
    <row r="145" spans="1:9" ht="36" customHeight="1" x14ac:dyDescent="0.25">
      <c r="A145" s="79" t="s">
        <v>264</v>
      </c>
      <c r="B145" s="207" t="s">
        <v>265</v>
      </c>
      <c r="C145" s="208"/>
      <c r="D145" s="209"/>
      <c r="E145" s="76" t="s">
        <v>247</v>
      </c>
      <c r="F145" s="79">
        <v>100</v>
      </c>
      <c r="G145" s="118"/>
      <c r="H145" s="196">
        <f t="shared" si="2"/>
        <v>0</v>
      </c>
      <c r="I145" s="196"/>
    </row>
    <row r="146" spans="1:9" ht="21" customHeight="1" x14ac:dyDescent="0.25">
      <c r="A146" s="79" t="s">
        <v>266</v>
      </c>
      <c r="B146" s="207" t="s">
        <v>267</v>
      </c>
      <c r="C146" s="208"/>
      <c r="D146" s="209"/>
      <c r="E146" s="76" t="s">
        <v>247</v>
      </c>
      <c r="F146" s="79">
        <v>200</v>
      </c>
      <c r="G146" s="118"/>
      <c r="H146" s="196">
        <f t="shared" si="2"/>
        <v>0</v>
      </c>
      <c r="I146" s="196"/>
    </row>
    <row r="147" spans="1:9" ht="25.5" customHeight="1" x14ac:dyDescent="0.25">
      <c r="A147" s="79" t="s">
        <v>268</v>
      </c>
      <c r="B147" s="207" t="s">
        <v>269</v>
      </c>
      <c r="C147" s="208"/>
      <c r="D147" s="209"/>
      <c r="E147" s="76" t="s">
        <v>247</v>
      </c>
      <c r="F147" s="79">
        <v>200</v>
      </c>
      <c r="G147" s="118"/>
      <c r="H147" s="196">
        <f t="shared" si="2"/>
        <v>0</v>
      </c>
      <c r="I147" s="196"/>
    </row>
    <row r="148" spans="1:9" ht="33" customHeight="1" x14ac:dyDescent="0.25">
      <c r="A148" s="79" t="s">
        <v>270</v>
      </c>
      <c r="B148" s="207" t="s">
        <v>271</v>
      </c>
      <c r="C148" s="208"/>
      <c r="D148" s="209"/>
      <c r="E148" s="76" t="s">
        <v>247</v>
      </c>
      <c r="F148" s="79">
        <v>50</v>
      </c>
      <c r="G148" s="119"/>
      <c r="H148" s="196">
        <f t="shared" si="2"/>
        <v>0</v>
      </c>
      <c r="I148" s="196"/>
    </row>
    <row r="149" spans="1:9" ht="27.75" customHeight="1" x14ac:dyDescent="0.25">
      <c r="A149" s="79" t="s">
        <v>272</v>
      </c>
      <c r="B149" s="207" t="s">
        <v>273</v>
      </c>
      <c r="C149" s="208"/>
      <c r="D149" s="209"/>
      <c r="E149" s="76" t="s">
        <v>247</v>
      </c>
      <c r="F149" s="79">
        <v>200</v>
      </c>
      <c r="G149" s="118"/>
      <c r="H149" s="196">
        <f t="shared" si="2"/>
        <v>0</v>
      </c>
      <c r="I149" s="196"/>
    </row>
    <row r="150" spans="1:9" ht="27.75" customHeight="1" x14ac:dyDescent="0.25">
      <c r="A150" s="79" t="s">
        <v>274</v>
      </c>
      <c r="B150" s="207" t="s">
        <v>275</v>
      </c>
      <c r="C150" s="208"/>
      <c r="D150" s="209"/>
      <c r="E150" s="76" t="s">
        <v>247</v>
      </c>
      <c r="F150" s="79">
        <v>2000</v>
      </c>
      <c r="G150" s="118"/>
      <c r="H150" s="196">
        <f t="shared" si="2"/>
        <v>0</v>
      </c>
      <c r="I150" s="196"/>
    </row>
    <row r="151" spans="1:9" x14ac:dyDescent="0.25">
      <c r="A151" s="79" t="s">
        <v>276</v>
      </c>
      <c r="B151" s="207" t="s">
        <v>277</v>
      </c>
      <c r="C151" s="208"/>
      <c r="D151" s="209"/>
      <c r="E151" s="76" t="s">
        <v>247</v>
      </c>
      <c r="F151" s="79">
        <v>4000</v>
      </c>
      <c r="G151" s="118"/>
      <c r="H151" s="196">
        <f t="shared" si="2"/>
        <v>0</v>
      </c>
      <c r="I151" s="196"/>
    </row>
    <row r="152" spans="1:9" ht="30.75" customHeight="1" x14ac:dyDescent="0.25">
      <c r="A152" s="79" t="s">
        <v>278</v>
      </c>
      <c r="B152" s="207" t="s">
        <v>279</v>
      </c>
      <c r="C152" s="208"/>
      <c r="D152" s="209"/>
      <c r="E152" s="76" t="s">
        <v>247</v>
      </c>
      <c r="F152" s="79">
        <v>50</v>
      </c>
      <c r="G152" s="119"/>
      <c r="H152" s="196">
        <f t="shared" si="2"/>
        <v>0</v>
      </c>
      <c r="I152" s="196"/>
    </row>
    <row r="153" spans="1:9" ht="36" customHeight="1" x14ac:dyDescent="0.25">
      <c r="A153" s="79" t="s">
        <v>280</v>
      </c>
      <c r="B153" s="207" t="s">
        <v>281</v>
      </c>
      <c r="C153" s="208"/>
      <c r="D153" s="209"/>
      <c r="E153" s="76" t="s">
        <v>247</v>
      </c>
      <c r="F153" s="79">
        <v>50</v>
      </c>
      <c r="G153" s="118"/>
      <c r="H153" s="196">
        <f t="shared" si="2"/>
        <v>0</v>
      </c>
      <c r="I153" s="196"/>
    </row>
    <row r="154" spans="1:9" x14ac:dyDescent="0.25">
      <c r="A154" s="79" t="s">
        <v>282</v>
      </c>
      <c r="B154" s="207" t="s">
        <v>283</v>
      </c>
      <c r="C154" s="208"/>
      <c r="D154" s="209"/>
      <c r="E154" s="76" t="s">
        <v>247</v>
      </c>
      <c r="F154" s="79">
        <v>700</v>
      </c>
      <c r="G154" s="118"/>
      <c r="H154" s="196">
        <f t="shared" si="2"/>
        <v>0</v>
      </c>
      <c r="I154" s="196"/>
    </row>
    <row r="155" spans="1:9" x14ac:dyDescent="0.25">
      <c r="A155" s="79" t="s">
        <v>284</v>
      </c>
      <c r="B155" s="207" t="s">
        <v>285</v>
      </c>
      <c r="C155" s="208"/>
      <c r="D155" s="209"/>
      <c r="E155" s="76" t="s">
        <v>247</v>
      </c>
      <c r="F155" s="79">
        <v>10</v>
      </c>
      <c r="G155" s="118"/>
      <c r="H155" s="196">
        <f t="shared" si="2"/>
        <v>0</v>
      </c>
      <c r="I155" s="196"/>
    </row>
    <row r="156" spans="1:9" x14ac:dyDescent="0.25">
      <c r="A156" s="79" t="s">
        <v>286</v>
      </c>
      <c r="B156" s="211" t="s">
        <v>287</v>
      </c>
      <c r="C156" s="212"/>
      <c r="D156" s="213"/>
      <c r="E156" s="76" t="s">
        <v>247</v>
      </c>
      <c r="F156" s="79">
        <v>50</v>
      </c>
      <c r="G156" s="118"/>
      <c r="H156" s="196">
        <f t="shared" si="2"/>
        <v>0</v>
      </c>
      <c r="I156" s="196"/>
    </row>
    <row r="157" spans="1:9" x14ac:dyDescent="0.25">
      <c r="A157" s="79" t="s">
        <v>288</v>
      </c>
      <c r="B157" s="207" t="s">
        <v>289</v>
      </c>
      <c r="C157" s="208"/>
      <c r="D157" s="209"/>
      <c r="E157" s="76" t="s">
        <v>247</v>
      </c>
      <c r="F157" s="79">
        <v>400</v>
      </c>
      <c r="G157" s="118"/>
      <c r="H157" s="196">
        <f t="shared" si="2"/>
        <v>0</v>
      </c>
      <c r="I157" s="196"/>
    </row>
    <row r="158" spans="1:9" x14ac:dyDescent="0.25">
      <c r="A158" s="79" t="s">
        <v>290</v>
      </c>
      <c r="B158" s="207" t="s">
        <v>291</v>
      </c>
      <c r="C158" s="208"/>
      <c r="D158" s="209"/>
      <c r="E158" s="76" t="s">
        <v>247</v>
      </c>
      <c r="F158" s="79">
        <v>300</v>
      </c>
      <c r="G158" s="118"/>
      <c r="H158" s="196">
        <f t="shared" si="2"/>
        <v>0</v>
      </c>
      <c r="I158" s="196"/>
    </row>
    <row r="159" spans="1:9" x14ac:dyDescent="0.25">
      <c r="A159" s="79" t="s">
        <v>292</v>
      </c>
      <c r="B159" s="207" t="s">
        <v>293</v>
      </c>
      <c r="C159" s="208"/>
      <c r="D159" s="209"/>
      <c r="E159" s="76" t="s">
        <v>247</v>
      </c>
      <c r="F159" s="79">
        <v>100</v>
      </c>
      <c r="G159" s="118"/>
      <c r="H159" s="196">
        <f t="shared" si="2"/>
        <v>0</v>
      </c>
      <c r="I159" s="196"/>
    </row>
    <row r="160" spans="1:9" x14ac:dyDescent="0.25">
      <c r="A160" s="24">
        <v>2</v>
      </c>
      <c r="B160" s="210" t="s">
        <v>294</v>
      </c>
      <c r="C160" s="210"/>
      <c r="D160" s="210"/>
      <c r="E160" s="210"/>
      <c r="F160" s="120"/>
      <c r="G160" s="118"/>
      <c r="H160" s="196">
        <f t="shared" si="2"/>
        <v>0</v>
      </c>
      <c r="I160" s="196"/>
    </row>
    <row r="161" spans="1:9" x14ac:dyDescent="0.25">
      <c r="A161" s="79" t="s">
        <v>295</v>
      </c>
      <c r="B161" s="207" t="s">
        <v>296</v>
      </c>
      <c r="C161" s="208"/>
      <c r="D161" s="209"/>
      <c r="E161" s="76" t="s">
        <v>297</v>
      </c>
      <c r="F161" s="79">
        <v>300</v>
      </c>
      <c r="G161" s="118"/>
      <c r="H161" s="196">
        <f t="shared" si="2"/>
        <v>0</v>
      </c>
      <c r="I161" s="196"/>
    </row>
    <row r="162" spans="1:9" ht="32.25" customHeight="1" x14ac:dyDescent="0.25">
      <c r="A162" s="79" t="s">
        <v>298</v>
      </c>
      <c r="B162" s="207" t="s">
        <v>299</v>
      </c>
      <c r="C162" s="208"/>
      <c r="D162" s="209"/>
      <c r="E162" s="76" t="s">
        <v>297</v>
      </c>
      <c r="F162" s="79">
        <v>500</v>
      </c>
      <c r="G162" s="118"/>
      <c r="H162" s="196">
        <f t="shared" si="2"/>
        <v>0</v>
      </c>
      <c r="I162" s="196"/>
    </row>
    <row r="163" spans="1:9" x14ac:dyDescent="0.25">
      <c r="A163" s="79" t="s">
        <v>300</v>
      </c>
      <c r="B163" s="207" t="s">
        <v>301</v>
      </c>
      <c r="C163" s="208"/>
      <c r="D163" s="209"/>
      <c r="E163" s="76" t="s">
        <v>302</v>
      </c>
      <c r="F163" s="79">
        <v>500</v>
      </c>
      <c r="G163" s="118"/>
      <c r="H163" s="196">
        <f t="shared" si="2"/>
        <v>0</v>
      </c>
      <c r="I163" s="196"/>
    </row>
    <row r="164" spans="1:9" x14ac:dyDescent="0.25">
      <c r="A164" s="79" t="s">
        <v>303</v>
      </c>
      <c r="B164" s="207" t="s">
        <v>304</v>
      </c>
      <c r="C164" s="208"/>
      <c r="D164" s="209"/>
      <c r="E164" s="76" t="s">
        <v>302</v>
      </c>
      <c r="F164" s="79">
        <v>100</v>
      </c>
      <c r="G164" s="118"/>
      <c r="H164" s="196">
        <f t="shared" si="2"/>
        <v>0</v>
      </c>
      <c r="I164" s="196"/>
    </row>
    <row r="165" spans="1:9" x14ac:dyDescent="0.25">
      <c r="A165" s="79" t="s">
        <v>305</v>
      </c>
      <c r="B165" s="207" t="s">
        <v>306</v>
      </c>
      <c r="C165" s="208"/>
      <c r="D165" s="209"/>
      <c r="E165" s="76" t="s">
        <v>297</v>
      </c>
      <c r="F165" s="79">
        <v>500</v>
      </c>
      <c r="G165" s="118"/>
      <c r="H165" s="196">
        <f t="shared" si="2"/>
        <v>0</v>
      </c>
      <c r="I165" s="196"/>
    </row>
    <row r="166" spans="1:9" x14ac:dyDescent="0.25">
      <c r="A166" s="79" t="s">
        <v>307</v>
      </c>
      <c r="B166" s="207" t="s">
        <v>308</v>
      </c>
      <c r="C166" s="208"/>
      <c r="D166" s="209"/>
      <c r="E166" s="76" t="s">
        <v>297</v>
      </c>
      <c r="F166" s="79">
        <v>500</v>
      </c>
      <c r="G166" s="118"/>
      <c r="H166" s="196">
        <f t="shared" si="2"/>
        <v>0</v>
      </c>
      <c r="I166" s="196"/>
    </row>
    <row r="167" spans="1:9" x14ac:dyDescent="0.25">
      <c r="A167" s="79" t="s">
        <v>309</v>
      </c>
      <c r="B167" s="207" t="s">
        <v>310</v>
      </c>
      <c r="C167" s="208"/>
      <c r="D167" s="209"/>
      <c r="E167" s="76" t="s">
        <v>247</v>
      </c>
      <c r="F167" s="79">
        <v>200</v>
      </c>
      <c r="G167" s="118"/>
      <c r="H167" s="196">
        <f t="shared" si="2"/>
        <v>0</v>
      </c>
      <c r="I167" s="196"/>
    </row>
    <row r="168" spans="1:9" x14ac:dyDescent="0.25">
      <c r="A168" s="79" t="s">
        <v>311</v>
      </c>
      <c r="B168" s="207" t="s">
        <v>312</v>
      </c>
      <c r="C168" s="208"/>
      <c r="D168" s="209"/>
      <c r="E168" s="76" t="s">
        <v>247</v>
      </c>
      <c r="F168" s="79">
        <v>500</v>
      </c>
      <c r="G168" s="118"/>
      <c r="H168" s="196">
        <f t="shared" si="2"/>
        <v>0</v>
      </c>
      <c r="I168" s="196"/>
    </row>
    <row r="169" spans="1:9" x14ac:dyDescent="0.25">
      <c r="A169" s="79" t="s">
        <v>313</v>
      </c>
      <c r="B169" s="207" t="s">
        <v>314</v>
      </c>
      <c r="C169" s="208"/>
      <c r="D169" s="209"/>
      <c r="E169" s="76" t="s">
        <v>247</v>
      </c>
      <c r="F169" s="79">
        <v>500</v>
      </c>
      <c r="G169" s="118"/>
      <c r="H169" s="196">
        <f t="shared" si="2"/>
        <v>0</v>
      </c>
      <c r="I169" s="196"/>
    </row>
    <row r="170" spans="1:9" x14ac:dyDescent="0.25">
      <c r="A170" s="79" t="s">
        <v>315</v>
      </c>
      <c r="B170" s="207" t="s">
        <v>316</v>
      </c>
      <c r="C170" s="208"/>
      <c r="D170" s="209"/>
      <c r="E170" s="76" t="s">
        <v>247</v>
      </c>
      <c r="F170" s="79">
        <v>500</v>
      </c>
      <c r="G170" s="118"/>
      <c r="H170" s="196">
        <f t="shared" si="2"/>
        <v>0</v>
      </c>
      <c r="I170" s="196"/>
    </row>
    <row r="171" spans="1:9" x14ac:dyDescent="0.25">
      <c r="A171" s="79" t="s">
        <v>317</v>
      </c>
      <c r="B171" s="207" t="s">
        <v>318</v>
      </c>
      <c r="C171" s="208"/>
      <c r="D171" s="209"/>
      <c r="E171" s="76" t="s">
        <v>247</v>
      </c>
      <c r="F171" s="79">
        <v>300</v>
      </c>
      <c r="G171" s="118"/>
      <c r="H171" s="196">
        <f t="shared" si="2"/>
        <v>0</v>
      </c>
      <c r="I171" s="196"/>
    </row>
    <row r="172" spans="1:9" x14ac:dyDescent="0.25">
      <c r="A172" s="79" t="s">
        <v>319</v>
      </c>
      <c r="B172" s="207" t="s">
        <v>320</v>
      </c>
      <c r="C172" s="208"/>
      <c r="D172" s="209"/>
      <c r="E172" s="76" t="s">
        <v>247</v>
      </c>
      <c r="F172" s="79">
        <v>300</v>
      </c>
      <c r="G172" s="118"/>
      <c r="H172" s="196">
        <f t="shared" si="2"/>
        <v>0</v>
      </c>
      <c r="I172" s="196"/>
    </row>
    <row r="173" spans="1:9" ht="30" customHeight="1" x14ac:dyDescent="0.25">
      <c r="A173" s="79" t="s">
        <v>321</v>
      </c>
      <c r="B173" s="207" t="s">
        <v>322</v>
      </c>
      <c r="C173" s="208"/>
      <c r="D173" s="209"/>
      <c r="E173" s="76" t="s">
        <v>247</v>
      </c>
      <c r="F173" s="79">
        <v>200</v>
      </c>
      <c r="G173" s="118"/>
      <c r="H173" s="196">
        <f t="shared" si="2"/>
        <v>0</v>
      </c>
      <c r="I173" s="196"/>
    </row>
    <row r="174" spans="1:9" ht="31.5" customHeight="1" x14ac:dyDescent="0.25">
      <c r="A174" s="79" t="s">
        <v>323</v>
      </c>
      <c r="B174" s="207" t="s">
        <v>324</v>
      </c>
      <c r="C174" s="208"/>
      <c r="D174" s="209"/>
      <c r="E174" s="76" t="s">
        <v>247</v>
      </c>
      <c r="F174" s="79">
        <v>500</v>
      </c>
      <c r="G174" s="118"/>
      <c r="H174" s="196">
        <f t="shared" si="2"/>
        <v>0</v>
      </c>
      <c r="I174" s="196"/>
    </row>
    <row r="175" spans="1:9" x14ac:dyDescent="0.25">
      <c r="A175" s="79" t="s">
        <v>325</v>
      </c>
      <c r="B175" s="207" t="s">
        <v>326</v>
      </c>
      <c r="C175" s="208"/>
      <c r="D175" s="209"/>
      <c r="E175" s="76" t="s">
        <v>327</v>
      </c>
      <c r="F175" s="79">
        <v>500</v>
      </c>
      <c r="G175" s="119"/>
      <c r="H175" s="196">
        <f t="shared" si="2"/>
        <v>0</v>
      </c>
      <c r="I175" s="196"/>
    </row>
    <row r="176" spans="1:9" x14ac:dyDescent="0.25">
      <c r="A176" s="79" t="s">
        <v>328</v>
      </c>
      <c r="B176" s="207" t="s">
        <v>329</v>
      </c>
      <c r="C176" s="208"/>
      <c r="D176" s="209"/>
      <c r="E176" s="76" t="s">
        <v>327</v>
      </c>
      <c r="F176" s="79">
        <v>100</v>
      </c>
      <c r="G176" s="119"/>
      <c r="H176" s="196">
        <f t="shared" si="2"/>
        <v>0</v>
      </c>
      <c r="I176" s="196"/>
    </row>
    <row r="177" spans="1:9" x14ac:dyDescent="0.25">
      <c r="A177" s="79" t="s">
        <v>330</v>
      </c>
      <c r="B177" s="207" t="s">
        <v>331</v>
      </c>
      <c r="C177" s="208"/>
      <c r="D177" s="209"/>
      <c r="E177" s="76" t="s">
        <v>247</v>
      </c>
      <c r="F177" s="79">
        <v>10</v>
      </c>
      <c r="G177" s="119"/>
      <c r="H177" s="196">
        <f t="shared" si="2"/>
        <v>0</v>
      </c>
      <c r="I177" s="196"/>
    </row>
    <row r="178" spans="1:9" x14ac:dyDescent="0.25">
      <c r="A178" s="79" t="s">
        <v>332</v>
      </c>
      <c r="B178" s="207" t="s">
        <v>333</v>
      </c>
      <c r="C178" s="208"/>
      <c r="D178" s="209"/>
      <c r="E178" s="76" t="s">
        <v>247</v>
      </c>
      <c r="F178" s="79">
        <v>10</v>
      </c>
      <c r="G178" s="118"/>
      <c r="H178" s="196">
        <f t="shared" si="2"/>
        <v>0</v>
      </c>
      <c r="I178" s="196"/>
    </row>
    <row r="179" spans="1:9" x14ac:dyDescent="0.25">
      <c r="A179" s="79" t="s">
        <v>334</v>
      </c>
      <c r="B179" s="207" t="s">
        <v>335</v>
      </c>
      <c r="C179" s="208"/>
      <c r="D179" s="209"/>
      <c r="E179" s="76" t="s">
        <v>247</v>
      </c>
      <c r="F179" s="79">
        <v>500</v>
      </c>
      <c r="G179" s="118"/>
      <c r="H179" s="196">
        <f t="shared" si="2"/>
        <v>0</v>
      </c>
      <c r="I179" s="196"/>
    </row>
    <row r="180" spans="1:9" x14ac:dyDescent="0.25">
      <c r="A180" s="79" t="s">
        <v>336</v>
      </c>
      <c r="B180" s="207" t="s">
        <v>337</v>
      </c>
      <c r="C180" s="208"/>
      <c r="D180" s="209"/>
      <c r="E180" s="76" t="s">
        <v>247</v>
      </c>
      <c r="F180" s="79">
        <v>500</v>
      </c>
      <c r="G180" s="118"/>
      <c r="H180" s="196">
        <f t="shared" si="2"/>
        <v>0</v>
      </c>
      <c r="I180" s="196"/>
    </row>
    <row r="181" spans="1:9" x14ac:dyDescent="0.25">
      <c r="A181" s="79" t="s">
        <v>338</v>
      </c>
      <c r="B181" s="207" t="s">
        <v>339</v>
      </c>
      <c r="C181" s="208"/>
      <c r="D181" s="209"/>
      <c r="E181" s="76" t="s">
        <v>247</v>
      </c>
      <c r="F181" s="79">
        <v>10</v>
      </c>
      <c r="G181" s="118"/>
      <c r="H181" s="196">
        <f t="shared" si="2"/>
        <v>0</v>
      </c>
      <c r="I181" s="196"/>
    </row>
    <row r="182" spans="1:9" x14ac:dyDescent="0.25">
      <c r="A182" s="79" t="s">
        <v>340</v>
      </c>
      <c r="B182" s="207" t="s">
        <v>341</v>
      </c>
      <c r="C182" s="208"/>
      <c r="D182" s="209"/>
      <c r="E182" s="76" t="s">
        <v>247</v>
      </c>
      <c r="F182" s="79">
        <v>500</v>
      </c>
      <c r="G182" s="118"/>
      <c r="H182" s="196">
        <f t="shared" si="2"/>
        <v>0</v>
      </c>
      <c r="I182" s="196"/>
    </row>
    <row r="183" spans="1:9" x14ac:dyDescent="0.25">
      <c r="A183" s="79" t="s">
        <v>342</v>
      </c>
      <c r="B183" s="207" t="s">
        <v>343</v>
      </c>
      <c r="C183" s="208"/>
      <c r="D183" s="209"/>
      <c r="E183" s="76" t="s">
        <v>297</v>
      </c>
      <c r="F183" s="79">
        <v>100</v>
      </c>
      <c r="G183" s="118"/>
      <c r="H183" s="196">
        <f t="shared" si="2"/>
        <v>0</v>
      </c>
      <c r="I183" s="196"/>
    </row>
    <row r="184" spans="1:9" x14ac:dyDescent="0.25">
      <c r="A184" s="79" t="s">
        <v>344</v>
      </c>
      <c r="B184" s="207" t="s">
        <v>345</v>
      </c>
      <c r="C184" s="208"/>
      <c r="D184" s="209"/>
      <c r="E184" s="76" t="s">
        <v>247</v>
      </c>
      <c r="F184" s="79">
        <v>100</v>
      </c>
      <c r="G184" s="119"/>
      <c r="H184" s="196">
        <f t="shared" si="2"/>
        <v>0</v>
      </c>
      <c r="I184" s="196"/>
    </row>
    <row r="185" spans="1:9" x14ac:dyDescent="0.25">
      <c r="A185" s="79" t="s">
        <v>346</v>
      </c>
      <c r="B185" s="207" t="s">
        <v>347</v>
      </c>
      <c r="C185" s="208"/>
      <c r="D185" s="209"/>
      <c r="E185" s="76" t="s">
        <v>247</v>
      </c>
      <c r="F185" s="79">
        <v>500</v>
      </c>
      <c r="G185" s="119"/>
      <c r="H185" s="196">
        <f t="shared" si="2"/>
        <v>0</v>
      </c>
      <c r="I185" s="196"/>
    </row>
    <row r="186" spans="1:9" x14ac:dyDescent="0.25">
      <c r="A186" s="79" t="s">
        <v>348</v>
      </c>
      <c r="B186" s="207" t="s">
        <v>349</v>
      </c>
      <c r="C186" s="208"/>
      <c r="D186" s="209"/>
      <c r="E186" s="76" t="s">
        <v>247</v>
      </c>
      <c r="F186" s="79">
        <v>200</v>
      </c>
      <c r="G186" s="119"/>
      <c r="H186" s="196">
        <f t="shared" si="2"/>
        <v>0</v>
      </c>
      <c r="I186" s="196"/>
    </row>
    <row r="187" spans="1:9" x14ac:dyDescent="0.25">
      <c r="A187" s="79" t="s">
        <v>350</v>
      </c>
      <c r="B187" s="194" t="s">
        <v>351</v>
      </c>
      <c r="C187" s="194"/>
      <c r="D187" s="194"/>
      <c r="E187" s="76" t="s">
        <v>352</v>
      </c>
      <c r="F187" s="79">
        <v>100</v>
      </c>
      <c r="G187" s="102"/>
      <c r="H187" s="196">
        <f t="shared" si="2"/>
        <v>0</v>
      </c>
      <c r="I187" s="196"/>
    </row>
    <row r="188" spans="1:9" x14ac:dyDescent="0.25">
      <c r="A188" s="79" t="s">
        <v>353</v>
      </c>
      <c r="B188" s="194" t="s">
        <v>354</v>
      </c>
      <c r="C188" s="194"/>
      <c r="D188" s="194"/>
      <c r="E188" s="76" t="s">
        <v>297</v>
      </c>
      <c r="F188" s="79">
        <v>100</v>
      </c>
      <c r="G188" s="102"/>
      <c r="H188" s="196">
        <f t="shared" si="2"/>
        <v>0</v>
      </c>
      <c r="I188" s="196"/>
    </row>
    <row r="189" spans="1:9" x14ac:dyDescent="0.25">
      <c r="A189" s="79" t="s">
        <v>355</v>
      </c>
      <c r="B189" s="194" t="s">
        <v>356</v>
      </c>
      <c r="C189" s="194"/>
      <c r="D189" s="194"/>
      <c r="E189" s="76" t="s">
        <v>302</v>
      </c>
      <c r="F189" s="79">
        <v>100</v>
      </c>
      <c r="G189" s="102"/>
      <c r="H189" s="196">
        <f t="shared" si="2"/>
        <v>0</v>
      </c>
      <c r="I189" s="196"/>
    </row>
    <row r="190" spans="1:9" x14ac:dyDescent="0.25">
      <c r="A190" s="79" t="s">
        <v>357</v>
      </c>
      <c r="B190" s="194" t="s">
        <v>358</v>
      </c>
      <c r="C190" s="194"/>
      <c r="D190" s="194"/>
      <c r="E190" s="76" t="s">
        <v>297</v>
      </c>
      <c r="F190" s="79">
        <v>200</v>
      </c>
      <c r="G190" s="121"/>
      <c r="H190" s="196">
        <f t="shared" si="2"/>
        <v>0</v>
      </c>
      <c r="I190" s="196"/>
    </row>
    <row r="191" spans="1:9" ht="21" customHeight="1" x14ac:dyDescent="0.25">
      <c r="A191" s="79" t="s">
        <v>359</v>
      </c>
      <c r="B191" s="194" t="s">
        <v>360</v>
      </c>
      <c r="C191" s="194"/>
      <c r="D191" s="194"/>
      <c r="E191" s="122" t="s">
        <v>352</v>
      </c>
      <c r="F191" s="123">
        <v>5</v>
      </c>
      <c r="G191" s="124"/>
      <c r="H191" s="206">
        <f t="shared" si="2"/>
        <v>0</v>
      </c>
      <c r="I191" s="195"/>
    </row>
    <row r="192" spans="1:9" ht="18.75" customHeight="1" x14ac:dyDescent="0.25">
      <c r="A192" s="79" t="s">
        <v>361</v>
      </c>
      <c r="B192" s="194" t="s">
        <v>362</v>
      </c>
      <c r="C192" s="194"/>
      <c r="D192" s="194"/>
      <c r="E192" s="125" t="s">
        <v>363</v>
      </c>
      <c r="F192" s="126">
        <v>20</v>
      </c>
      <c r="G192" s="124"/>
      <c r="H192" s="195">
        <f t="shared" si="2"/>
        <v>0</v>
      </c>
      <c r="I192" s="196"/>
    </row>
    <row r="193" spans="1:9" x14ac:dyDescent="0.25">
      <c r="A193" s="24"/>
      <c r="B193" s="197" t="s">
        <v>364</v>
      </c>
      <c r="C193" s="198"/>
      <c r="D193" s="198"/>
      <c r="E193" s="199"/>
      <c r="F193" s="199"/>
      <c r="G193" s="200"/>
      <c r="H193" s="201">
        <f>SUM(H136:I192)</f>
        <v>0</v>
      </c>
      <c r="I193" s="202"/>
    </row>
    <row r="195" spans="1:9" x14ac:dyDescent="0.25">
      <c r="B195" s="203" t="s">
        <v>378</v>
      </c>
      <c r="C195" s="204"/>
      <c r="D195" s="204"/>
      <c r="E195" s="204"/>
      <c r="F195" s="204"/>
      <c r="G195" s="205"/>
      <c r="H195" s="134">
        <f>SUM(Q65+M127+H193)</f>
        <v>0</v>
      </c>
      <c r="I195" s="134"/>
    </row>
    <row r="196" spans="1:9" x14ac:dyDescent="0.25">
      <c r="B196" s="135" t="s">
        <v>365</v>
      </c>
      <c r="C196" s="136"/>
      <c r="D196" s="136"/>
      <c r="E196" s="136"/>
      <c r="F196" s="136"/>
      <c r="G196" s="137"/>
      <c r="H196" s="134">
        <f>SUM(H195*0.21)</f>
        <v>0</v>
      </c>
      <c r="I196" s="134"/>
    </row>
    <row r="197" spans="1:9" x14ac:dyDescent="0.25">
      <c r="B197" s="135" t="s">
        <v>379</v>
      </c>
      <c r="C197" s="136"/>
      <c r="D197" s="136"/>
      <c r="E197" s="136"/>
      <c r="F197" s="136"/>
      <c r="G197" s="137"/>
      <c r="H197" s="134">
        <f>H196+H195</f>
        <v>0</v>
      </c>
      <c r="I197" s="134"/>
    </row>
    <row r="199" spans="1:9" x14ac:dyDescent="0.25">
      <c r="B199" s="7" t="s">
        <v>366</v>
      </c>
      <c r="E199" s="4"/>
      <c r="F199" s="7"/>
    </row>
    <row r="200" spans="1:9" ht="15.75" x14ac:dyDescent="0.25">
      <c r="B200" s="112" t="s">
        <v>367</v>
      </c>
      <c r="E200" s="4"/>
      <c r="F200" s="7"/>
    </row>
  </sheetData>
  <mergeCells count="165">
    <mergeCell ref="B25:B26"/>
    <mergeCell ref="C25:C26"/>
    <mergeCell ref="B45:B46"/>
    <mergeCell ref="C45:C46"/>
    <mergeCell ref="B50:B51"/>
    <mergeCell ref="C50:C51"/>
    <mergeCell ref="A3:P3"/>
    <mergeCell ref="A4:A5"/>
    <mergeCell ref="B4:C4"/>
    <mergeCell ref="D4:D5"/>
    <mergeCell ref="F4:P4"/>
    <mergeCell ref="B7:B9"/>
    <mergeCell ref="C7:C9"/>
    <mergeCell ref="A65:P65"/>
    <mergeCell ref="A69:L69"/>
    <mergeCell ref="A70:A71"/>
    <mergeCell ref="B70:C70"/>
    <mergeCell ref="D70:D71"/>
    <mergeCell ref="F70:L70"/>
    <mergeCell ref="B52:B53"/>
    <mergeCell ref="C52:C53"/>
    <mergeCell ref="B55:B56"/>
    <mergeCell ref="C55:C56"/>
    <mergeCell ref="B59:B61"/>
    <mergeCell ref="C59:C61"/>
    <mergeCell ref="B97:B98"/>
    <mergeCell ref="C97:C98"/>
    <mergeCell ref="B104:B105"/>
    <mergeCell ref="C104:C105"/>
    <mergeCell ref="B109:B110"/>
    <mergeCell ref="C109:C110"/>
    <mergeCell ref="B76:B77"/>
    <mergeCell ref="C76:C77"/>
    <mergeCell ref="B80:B81"/>
    <mergeCell ref="C80:C81"/>
    <mergeCell ref="B92:B94"/>
    <mergeCell ref="C92:C94"/>
    <mergeCell ref="B136:D136"/>
    <mergeCell ref="H136:I136"/>
    <mergeCell ref="B137:D137"/>
    <mergeCell ref="H137:I137"/>
    <mergeCell ref="B138:D138"/>
    <mergeCell ref="H138:I138"/>
    <mergeCell ref="B116:B118"/>
    <mergeCell ref="C116:C118"/>
    <mergeCell ref="B127:L127"/>
    <mergeCell ref="B134:D134"/>
    <mergeCell ref="H134:I134"/>
    <mergeCell ref="B135:I135"/>
    <mergeCell ref="B142:D142"/>
    <mergeCell ref="H142:I142"/>
    <mergeCell ref="B143:D143"/>
    <mergeCell ref="H143:I143"/>
    <mergeCell ref="B144:D144"/>
    <mergeCell ref="H144:I144"/>
    <mergeCell ref="B139:D139"/>
    <mergeCell ref="H139:I139"/>
    <mergeCell ref="B140:D140"/>
    <mergeCell ref="H140:I140"/>
    <mergeCell ref="B141:D141"/>
    <mergeCell ref="H141:I141"/>
    <mergeCell ref="B148:D148"/>
    <mergeCell ref="H148:I148"/>
    <mergeCell ref="B149:D149"/>
    <mergeCell ref="H149:I149"/>
    <mergeCell ref="B150:D150"/>
    <mergeCell ref="H150:I150"/>
    <mergeCell ref="B145:D145"/>
    <mergeCell ref="H145:I145"/>
    <mergeCell ref="B146:D146"/>
    <mergeCell ref="H146:I146"/>
    <mergeCell ref="B147:D147"/>
    <mergeCell ref="H147:I147"/>
    <mergeCell ref="B154:D154"/>
    <mergeCell ref="H154:I154"/>
    <mergeCell ref="B155:D155"/>
    <mergeCell ref="H155:I155"/>
    <mergeCell ref="B156:D156"/>
    <mergeCell ref="H156:I156"/>
    <mergeCell ref="B151:D151"/>
    <mergeCell ref="H151:I151"/>
    <mergeCell ref="B152:D152"/>
    <mergeCell ref="H152:I152"/>
    <mergeCell ref="B153:D153"/>
    <mergeCell ref="H153:I153"/>
    <mergeCell ref="B160:E160"/>
    <mergeCell ref="H160:I160"/>
    <mergeCell ref="B161:D161"/>
    <mergeCell ref="H161:I161"/>
    <mergeCell ref="B162:D162"/>
    <mergeCell ref="H162:I162"/>
    <mergeCell ref="B157:D157"/>
    <mergeCell ref="H157:I157"/>
    <mergeCell ref="B158:D158"/>
    <mergeCell ref="H158:I158"/>
    <mergeCell ref="B159:D159"/>
    <mergeCell ref="H159:I159"/>
    <mergeCell ref="B166:D166"/>
    <mergeCell ref="H166:I166"/>
    <mergeCell ref="B167:D167"/>
    <mergeCell ref="H167:I167"/>
    <mergeCell ref="B168:D168"/>
    <mergeCell ref="H168:I168"/>
    <mergeCell ref="B163:D163"/>
    <mergeCell ref="H163:I163"/>
    <mergeCell ref="B164:D164"/>
    <mergeCell ref="H164:I164"/>
    <mergeCell ref="B165:D165"/>
    <mergeCell ref="H165:I165"/>
    <mergeCell ref="B171:D171"/>
    <mergeCell ref="H171:I171"/>
    <mergeCell ref="B172:D172"/>
    <mergeCell ref="H172:I172"/>
    <mergeCell ref="B173:D173"/>
    <mergeCell ref="H173:I173"/>
    <mergeCell ref="B169:D169"/>
    <mergeCell ref="H169:I169"/>
    <mergeCell ref="B170:D170"/>
    <mergeCell ref="H170:I170"/>
    <mergeCell ref="B177:D177"/>
    <mergeCell ref="H177:I177"/>
    <mergeCell ref="B178:D178"/>
    <mergeCell ref="H178:I178"/>
    <mergeCell ref="B179:D179"/>
    <mergeCell ref="H179:I179"/>
    <mergeCell ref="B174:D174"/>
    <mergeCell ref="H174:I174"/>
    <mergeCell ref="B175:D175"/>
    <mergeCell ref="H175:I175"/>
    <mergeCell ref="B176:D176"/>
    <mergeCell ref="H176:I176"/>
    <mergeCell ref="B183:D183"/>
    <mergeCell ref="H183:I183"/>
    <mergeCell ref="B184:D184"/>
    <mergeCell ref="H184:I184"/>
    <mergeCell ref="B185:D185"/>
    <mergeCell ref="H185:I185"/>
    <mergeCell ref="B180:D180"/>
    <mergeCell ref="H180:I180"/>
    <mergeCell ref="B181:D181"/>
    <mergeCell ref="H181:I181"/>
    <mergeCell ref="B182:D182"/>
    <mergeCell ref="H182:I182"/>
    <mergeCell ref="B189:D189"/>
    <mergeCell ref="H189:I189"/>
    <mergeCell ref="B190:D190"/>
    <mergeCell ref="H190:I190"/>
    <mergeCell ref="B191:D191"/>
    <mergeCell ref="H191:I191"/>
    <mergeCell ref="B186:D186"/>
    <mergeCell ref="H186:I186"/>
    <mergeCell ref="B187:D187"/>
    <mergeCell ref="H187:I187"/>
    <mergeCell ref="B188:D188"/>
    <mergeCell ref="H188:I188"/>
    <mergeCell ref="B196:G196"/>
    <mergeCell ref="H196:I196"/>
    <mergeCell ref="B197:G197"/>
    <mergeCell ref="H197:I197"/>
    <mergeCell ref="B192:D192"/>
    <mergeCell ref="H192:I192"/>
    <mergeCell ref="B193:G193"/>
    <mergeCell ref="H193:I193"/>
    <mergeCell ref="B195:G195"/>
    <mergeCell ref="H195:I195"/>
  </mergeCells>
  <phoneticPr fontId="4" type="noConversion"/>
  <pageMargins left="0.11811023622047245" right="0.31496062992125984" top="0.74803149606299213" bottom="0.74803149606299213" header="0.31496062992125984" footer="0.31496062992125984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3DA30-27D4-4BDF-807D-3F7CADD24B39}">
  <dimension ref="A1:Q200"/>
  <sheetViews>
    <sheetView topLeftCell="A139" workbookViewId="0">
      <selection activeCell="L19" sqref="L19"/>
    </sheetView>
  </sheetViews>
  <sheetFormatPr defaultColWidth="9.140625" defaultRowHeight="15" x14ac:dyDescent="0.25"/>
  <cols>
    <col min="1" max="1" width="9" style="25" customWidth="1"/>
    <col min="2" max="2" width="18.28515625" style="4" customWidth="1"/>
    <col min="3" max="3" width="22" style="4" customWidth="1"/>
    <col min="4" max="4" width="31.7109375" style="4" customWidth="1"/>
    <col min="5" max="5" width="11.140625" style="7" customWidth="1"/>
    <col min="6" max="6" width="9.28515625" style="4" customWidth="1"/>
    <col min="7" max="7" width="12.42578125" style="4" customWidth="1"/>
    <col min="8" max="8" width="9.42578125" style="4" customWidth="1"/>
    <col min="9" max="9" width="11.140625" style="4" customWidth="1"/>
    <col min="10" max="10" width="8.5703125" style="4" customWidth="1"/>
    <col min="11" max="11" width="11" style="4" customWidth="1"/>
    <col min="12" max="12" width="10.42578125" style="4" customWidth="1"/>
    <col min="13" max="13" width="11.85546875" style="4" customWidth="1"/>
    <col min="14" max="14" width="10" style="4" customWidth="1"/>
    <col min="15" max="15" width="11.28515625" style="4" customWidth="1"/>
    <col min="16" max="16" width="10.140625" style="4" customWidth="1"/>
    <col min="17" max="17" width="13.5703125" style="4" customWidth="1"/>
    <col min="18" max="16384" width="9.140625" style="4"/>
  </cols>
  <sheetData>
    <row r="1" spans="1:17" ht="13.9" x14ac:dyDescent="0.25">
      <c r="Q1" s="5"/>
    </row>
    <row r="3" spans="1:17" ht="15" customHeight="1" x14ac:dyDescent="0.25">
      <c r="A3" s="185" t="s">
        <v>1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7"/>
      <c r="Q3" s="44"/>
    </row>
    <row r="4" spans="1:17" ht="15" customHeight="1" x14ac:dyDescent="0.25">
      <c r="A4" s="188" t="s">
        <v>2</v>
      </c>
      <c r="B4" s="189" t="s">
        <v>3</v>
      </c>
      <c r="C4" s="189"/>
      <c r="D4" s="189" t="s">
        <v>4</v>
      </c>
      <c r="E4" s="45"/>
      <c r="F4" s="191" t="s">
        <v>5</v>
      </c>
      <c r="G4" s="192"/>
      <c r="H4" s="192"/>
      <c r="I4" s="192"/>
      <c r="J4" s="192"/>
      <c r="K4" s="192"/>
      <c r="L4" s="192"/>
      <c r="M4" s="192"/>
      <c r="N4" s="192"/>
      <c r="O4" s="192"/>
      <c r="P4" s="193"/>
      <c r="Q4" s="46"/>
    </row>
    <row r="5" spans="1:17" ht="85.5" x14ac:dyDescent="0.25">
      <c r="A5" s="188"/>
      <c r="B5" s="47" t="s">
        <v>6</v>
      </c>
      <c r="C5" s="47" t="s">
        <v>7</v>
      </c>
      <c r="D5" s="190"/>
      <c r="E5" s="48" t="s">
        <v>8</v>
      </c>
      <c r="F5" s="47" t="s">
        <v>368</v>
      </c>
      <c r="G5" s="48" t="s">
        <v>8</v>
      </c>
      <c r="H5" s="47" t="s">
        <v>369</v>
      </c>
      <c r="I5" s="48" t="s">
        <v>8</v>
      </c>
      <c r="J5" s="47" t="s">
        <v>370</v>
      </c>
      <c r="K5" s="48" t="s">
        <v>8</v>
      </c>
      <c r="L5" s="47" t="s">
        <v>371</v>
      </c>
      <c r="M5" s="48" t="s">
        <v>8</v>
      </c>
      <c r="N5" s="47" t="s">
        <v>372</v>
      </c>
      <c r="O5" s="48" t="s">
        <v>8</v>
      </c>
      <c r="P5" s="47" t="s">
        <v>373</v>
      </c>
      <c r="Q5" s="49" t="s">
        <v>9</v>
      </c>
    </row>
    <row r="6" spans="1:17" x14ac:dyDescent="0.25">
      <c r="A6" s="50">
        <v>1</v>
      </c>
      <c r="B6" s="41" t="s">
        <v>10</v>
      </c>
      <c r="C6" s="41" t="s">
        <v>11</v>
      </c>
      <c r="D6" s="51" t="s">
        <v>12</v>
      </c>
      <c r="E6" s="57">
        <v>10</v>
      </c>
      <c r="F6" s="58"/>
      <c r="G6" s="59">
        <v>1</v>
      </c>
      <c r="H6" s="58"/>
      <c r="I6" s="59">
        <v>5</v>
      </c>
      <c r="J6" s="58"/>
      <c r="K6" s="59">
        <v>1</v>
      </c>
      <c r="L6" s="58"/>
      <c r="M6" s="59">
        <v>10</v>
      </c>
      <c r="N6" s="58"/>
      <c r="O6" s="59">
        <v>20</v>
      </c>
      <c r="P6" s="60"/>
      <c r="Q6" s="60">
        <f>SUM(E6*F6+G6*H6+I6*J6+K6*L6+M6*N6+O6*P6)</f>
        <v>0</v>
      </c>
    </row>
    <row r="7" spans="1:17" x14ac:dyDescent="0.25">
      <c r="A7" s="50">
        <v>2</v>
      </c>
      <c r="B7" s="182" t="s">
        <v>13</v>
      </c>
      <c r="C7" s="182" t="s">
        <v>14</v>
      </c>
      <c r="D7" s="53" t="s">
        <v>15</v>
      </c>
      <c r="E7" s="61">
        <v>50</v>
      </c>
      <c r="F7" s="51"/>
      <c r="G7" s="50">
        <v>100</v>
      </c>
      <c r="H7" s="51"/>
      <c r="I7" s="50">
        <v>50</v>
      </c>
      <c r="J7" s="51"/>
      <c r="K7" s="50">
        <v>1</v>
      </c>
      <c r="L7" s="51"/>
      <c r="M7" s="50">
        <v>5</v>
      </c>
      <c r="N7" s="51"/>
      <c r="O7" s="50">
        <v>2</v>
      </c>
      <c r="P7" s="62"/>
      <c r="Q7" s="60">
        <f t="shared" ref="Q7:Q64" si="0">SUM(E7*F7+G7*H7+I7*J7+K7*L7+M7*N7+O7*P7)</f>
        <v>0</v>
      </c>
    </row>
    <row r="8" spans="1:17" x14ac:dyDescent="0.25">
      <c r="A8" s="50">
        <v>3</v>
      </c>
      <c r="B8" s="182"/>
      <c r="C8" s="182"/>
      <c r="D8" s="53" t="s">
        <v>16</v>
      </c>
      <c r="E8" s="61">
        <v>50</v>
      </c>
      <c r="F8" s="51"/>
      <c r="G8" s="50">
        <v>100</v>
      </c>
      <c r="H8" s="51"/>
      <c r="I8" s="50">
        <v>50</v>
      </c>
      <c r="J8" s="51"/>
      <c r="K8" s="50">
        <v>1</v>
      </c>
      <c r="L8" s="51"/>
      <c r="M8" s="50">
        <v>5</v>
      </c>
      <c r="N8" s="51"/>
      <c r="O8" s="50">
        <v>2</v>
      </c>
      <c r="P8" s="62"/>
      <c r="Q8" s="60">
        <f t="shared" si="0"/>
        <v>0</v>
      </c>
    </row>
    <row r="9" spans="1:17" x14ac:dyDescent="0.25">
      <c r="A9" s="50">
        <v>4</v>
      </c>
      <c r="B9" s="182"/>
      <c r="C9" s="182"/>
      <c r="D9" s="53" t="s">
        <v>17</v>
      </c>
      <c r="E9" s="61">
        <v>50</v>
      </c>
      <c r="F9" s="51"/>
      <c r="G9" s="50">
        <v>100</v>
      </c>
      <c r="H9" s="51"/>
      <c r="I9" s="50">
        <v>50</v>
      </c>
      <c r="J9" s="51"/>
      <c r="K9" s="50">
        <v>1</v>
      </c>
      <c r="L9" s="51"/>
      <c r="M9" s="50">
        <v>5</v>
      </c>
      <c r="N9" s="51"/>
      <c r="O9" s="50">
        <v>2</v>
      </c>
      <c r="P9" s="62"/>
      <c r="Q9" s="60">
        <f t="shared" si="0"/>
        <v>0</v>
      </c>
    </row>
    <row r="10" spans="1:17" ht="13.9" x14ac:dyDescent="0.25">
      <c r="A10" s="50">
        <v>5</v>
      </c>
      <c r="B10" s="52"/>
      <c r="C10" s="52"/>
      <c r="D10" s="53" t="s">
        <v>18</v>
      </c>
      <c r="E10" s="61">
        <v>50</v>
      </c>
      <c r="F10" s="51"/>
      <c r="G10" s="50">
        <v>100</v>
      </c>
      <c r="H10" s="51"/>
      <c r="I10" s="50">
        <v>100</v>
      </c>
      <c r="J10" s="51"/>
      <c r="K10" s="50">
        <v>1</v>
      </c>
      <c r="L10" s="51"/>
      <c r="M10" s="50">
        <v>50</v>
      </c>
      <c r="N10" s="51"/>
      <c r="O10" s="50">
        <v>50</v>
      </c>
      <c r="P10" s="62"/>
      <c r="Q10" s="60">
        <f t="shared" si="0"/>
        <v>0</v>
      </c>
    </row>
    <row r="11" spans="1:17" ht="13.9" x14ac:dyDescent="0.25">
      <c r="A11" s="50">
        <v>6</v>
      </c>
      <c r="B11" s="52"/>
      <c r="C11" s="52"/>
      <c r="D11" s="53" t="s">
        <v>19</v>
      </c>
      <c r="E11" s="61">
        <v>50</v>
      </c>
      <c r="F11" s="51"/>
      <c r="G11" s="50">
        <v>100</v>
      </c>
      <c r="H11" s="51"/>
      <c r="I11" s="50">
        <v>100</v>
      </c>
      <c r="J11" s="51"/>
      <c r="K11" s="50">
        <v>1</v>
      </c>
      <c r="L11" s="51"/>
      <c r="M11" s="50">
        <v>50</v>
      </c>
      <c r="N11" s="51"/>
      <c r="O11" s="50">
        <v>50</v>
      </c>
      <c r="P11" s="62"/>
      <c r="Q11" s="60">
        <f t="shared" si="0"/>
        <v>0</v>
      </c>
    </row>
    <row r="12" spans="1:17" ht="13.9" x14ac:dyDescent="0.25">
      <c r="A12" s="50">
        <v>7</v>
      </c>
      <c r="B12" s="52"/>
      <c r="C12" s="52"/>
      <c r="D12" s="53" t="s">
        <v>20</v>
      </c>
      <c r="E12" s="61">
        <v>50</v>
      </c>
      <c r="F12" s="51"/>
      <c r="G12" s="50">
        <v>100</v>
      </c>
      <c r="H12" s="51"/>
      <c r="I12" s="50">
        <v>50</v>
      </c>
      <c r="J12" s="51"/>
      <c r="K12" s="50">
        <v>1</v>
      </c>
      <c r="L12" s="51"/>
      <c r="M12" s="50">
        <v>20</v>
      </c>
      <c r="N12" s="51"/>
      <c r="O12" s="50">
        <v>50</v>
      </c>
      <c r="P12" s="62"/>
      <c r="Q12" s="60">
        <f t="shared" si="0"/>
        <v>0</v>
      </c>
    </row>
    <row r="13" spans="1:17" ht="13.9" x14ac:dyDescent="0.25">
      <c r="A13" s="50">
        <v>8</v>
      </c>
      <c r="B13" s="52"/>
      <c r="C13" s="52"/>
      <c r="D13" s="53" t="s">
        <v>21</v>
      </c>
      <c r="E13" s="61">
        <v>50</v>
      </c>
      <c r="F13" s="51"/>
      <c r="G13" s="50">
        <v>100</v>
      </c>
      <c r="H13" s="51"/>
      <c r="I13" s="50">
        <v>50</v>
      </c>
      <c r="J13" s="51"/>
      <c r="K13" s="50">
        <v>1</v>
      </c>
      <c r="L13" s="51"/>
      <c r="M13" s="50">
        <v>20</v>
      </c>
      <c r="N13" s="51"/>
      <c r="O13" s="50">
        <v>50</v>
      </c>
      <c r="P13" s="62"/>
      <c r="Q13" s="60">
        <f t="shared" si="0"/>
        <v>0</v>
      </c>
    </row>
    <row r="14" spans="1:17" ht="13.9" x14ac:dyDescent="0.25">
      <c r="A14" s="50">
        <v>9</v>
      </c>
      <c r="B14" s="52"/>
      <c r="C14" s="52"/>
      <c r="D14" s="53" t="s">
        <v>22</v>
      </c>
      <c r="E14" s="61">
        <v>50</v>
      </c>
      <c r="F14" s="51"/>
      <c r="G14" s="50">
        <v>100</v>
      </c>
      <c r="H14" s="51"/>
      <c r="I14" s="50">
        <v>50</v>
      </c>
      <c r="J14" s="51"/>
      <c r="K14" s="50">
        <v>1</v>
      </c>
      <c r="L14" s="51"/>
      <c r="M14" s="50">
        <v>20</v>
      </c>
      <c r="N14" s="51"/>
      <c r="O14" s="50">
        <v>50</v>
      </c>
      <c r="P14" s="62"/>
      <c r="Q14" s="60">
        <f t="shared" si="0"/>
        <v>0</v>
      </c>
    </row>
    <row r="15" spans="1:17" ht="13.9" x14ac:dyDescent="0.25">
      <c r="A15" s="50">
        <v>10</v>
      </c>
      <c r="B15" s="41" t="s">
        <v>23</v>
      </c>
      <c r="C15" s="41" t="s">
        <v>24</v>
      </c>
      <c r="D15" s="53" t="s">
        <v>25</v>
      </c>
      <c r="E15" s="61">
        <v>50</v>
      </c>
      <c r="F15" s="51"/>
      <c r="G15" s="50">
        <v>10</v>
      </c>
      <c r="H15" s="51"/>
      <c r="I15" s="50">
        <v>20</v>
      </c>
      <c r="J15" s="51"/>
      <c r="K15" s="50">
        <v>1</v>
      </c>
      <c r="L15" s="51"/>
      <c r="M15" s="50">
        <v>50</v>
      </c>
      <c r="N15" s="51"/>
      <c r="O15" s="50">
        <v>50</v>
      </c>
      <c r="P15" s="51"/>
      <c r="Q15" s="60">
        <f t="shared" si="0"/>
        <v>0</v>
      </c>
    </row>
    <row r="16" spans="1:17" ht="13.9" x14ac:dyDescent="0.25">
      <c r="A16" s="50">
        <v>11</v>
      </c>
      <c r="B16" s="41" t="s">
        <v>23</v>
      </c>
      <c r="C16" s="41" t="s">
        <v>26</v>
      </c>
      <c r="D16" s="53" t="s">
        <v>27</v>
      </c>
      <c r="E16" s="61">
        <v>2</v>
      </c>
      <c r="F16" s="51"/>
      <c r="G16" s="50">
        <v>10</v>
      </c>
      <c r="H16" s="51"/>
      <c r="I16" s="50">
        <v>20</v>
      </c>
      <c r="J16" s="51"/>
      <c r="K16" s="50">
        <v>1</v>
      </c>
      <c r="L16" s="51"/>
      <c r="M16" s="50">
        <v>50</v>
      </c>
      <c r="N16" s="51"/>
      <c r="O16" s="50">
        <v>50</v>
      </c>
      <c r="P16" s="62"/>
      <c r="Q16" s="60">
        <f t="shared" si="0"/>
        <v>0</v>
      </c>
    </row>
    <row r="17" spans="1:17" ht="13.9" x14ac:dyDescent="0.25">
      <c r="A17" s="50">
        <v>12</v>
      </c>
      <c r="B17" s="41" t="s">
        <v>28</v>
      </c>
      <c r="C17" s="41" t="s">
        <v>29</v>
      </c>
      <c r="D17" s="53" t="s">
        <v>30</v>
      </c>
      <c r="E17" s="61">
        <v>50</v>
      </c>
      <c r="F17" s="51"/>
      <c r="G17" s="50">
        <v>10</v>
      </c>
      <c r="H17" s="51"/>
      <c r="I17" s="50">
        <v>0</v>
      </c>
      <c r="J17" s="51"/>
      <c r="K17" s="50">
        <v>0</v>
      </c>
      <c r="L17" s="51"/>
      <c r="M17" s="50">
        <v>50</v>
      </c>
      <c r="N17" s="51"/>
      <c r="O17" s="50">
        <v>10</v>
      </c>
      <c r="P17" s="62"/>
      <c r="Q17" s="60">
        <f t="shared" si="0"/>
        <v>0</v>
      </c>
    </row>
    <row r="18" spans="1:17" x14ac:dyDescent="0.25">
      <c r="A18" s="50">
        <v>13</v>
      </c>
      <c r="B18" s="41" t="s">
        <v>31</v>
      </c>
      <c r="C18" s="41" t="s">
        <v>32</v>
      </c>
      <c r="D18" s="53" t="s">
        <v>33</v>
      </c>
      <c r="E18" s="61">
        <v>100</v>
      </c>
      <c r="F18" s="51"/>
      <c r="G18" s="50">
        <v>100</v>
      </c>
      <c r="H18" s="51"/>
      <c r="I18" s="50">
        <v>50</v>
      </c>
      <c r="J18" s="51"/>
      <c r="K18" s="50">
        <v>1</v>
      </c>
      <c r="L18" s="51"/>
      <c r="M18" s="50">
        <v>100</v>
      </c>
      <c r="N18" s="51"/>
      <c r="O18" s="50">
        <v>100</v>
      </c>
      <c r="P18" s="62"/>
      <c r="Q18" s="60">
        <f t="shared" si="0"/>
        <v>0</v>
      </c>
    </row>
    <row r="19" spans="1:17" ht="13.9" x14ac:dyDescent="0.25">
      <c r="A19" s="50">
        <v>14</v>
      </c>
      <c r="B19" s="41"/>
      <c r="C19" s="41"/>
      <c r="D19" s="53" t="s">
        <v>34</v>
      </c>
      <c r="E19" s="61">
        <v>100</v>
      </c>
      <c r="F19" s="51"/>
      <c r="G19" s="50">
        <v>100</v>
      </c>
      <c r="H19" s="51"/>
      <c r="I19" s="50">
        <v>50</v>
      </c>
      <c r="J19" s="51"/>
      <c r="K19" s="50">
        <v>1</v>
      </c>
      <c r="L19" s="51"/>
      <c r="M19" s="50">
        <v>100</v>
      </c>
      <c r="N19" s="51"/>
      <c r="O19" s="50">
        <v>100</v>
      </c>
      <c r="P19" s="62"/>
      <c r="Q19" s="60">
        <f t="shared" si="0"/>
        <v>0</v>
      </c>
    </row>
    <row r="20" spans="1:17" ht="13.9" x14ac:dyDescent="0.25">
      <c r="A20" s="50">
        <v>15</v>
      </c>
      <c r="B20" s="41"/>
      <c r="C20" s="41"/>
      <c r="D20" s="53" t="s">
        <v>35</v>
      </c>
      <c r="E20" s="61">
        <v>100</v>
      </c>
      <c r="F20" s="51"/>
      <c r="G20" s="50">
        <v>100</v>
      </c>
      <c r="H20" s="51"/>
      <c r="I20" s="50">
        <v>50</v>
      </c>
      <c r="J20" s="51"/>
      <c r="K20" s="50">
        <v>1</v>
      </c>
      <c r="L20" s="51"/>
      <c r="M20" s="50">
        <v>100</v>
      </c>
      <c r="N20" s="51"/>
      <c r="O20" s="50">
        <v>100</v>
      </c>
      <c r="P20" s="62"/>
      <c r="Q20" s="60">
        <f t="shared" si="0"/>
        <v>0</v>
      </c>
    </row>
    <row r="21" spans="1:17" ht="13.9" x14ac:dyDescent="0.25">
      <c r="A21" s="50">
        <v>16</v>
      </c>
      <c r="B21" s="41" t="s">
        <v>36</v>
      </c>
      <c r="C21" s="41" t="s">
        <v>37</v>
      </c>
      <c r="D21" s="53" t="s">
        <v>38</v>
      </c>
      <c r="E21" s="61">
        <v>2</v>
      </c>
      <c r="F21" s="51"/>
      <c r="G21" s="50">
        <v>1</v>
      </c>
      <c r="H21" s="51"/>
      <c r="I21" s="50">
        <v>50</v>
      </c>
      <c r="J21" s="51"/>
      <c r="K21" s="50">
        <v>1</v>
      </c>
      <c r="L21" s="51"/>
      <c r="M21" s="50">
        <v>10</v>
      </c>
      <c r="N21" s="51"/>
      <c r="O21" s="50">
        <v>10</v>
      </c>
      <c r="P21" s="62"/>
      <c r="Q21" s="60">
        <f t="shared" si="0"/>
        <v>0</v>
      </c>
    </row>
    <row r="22" spans="1:17" ht="13.9" x14ac:dyDescent="0.25">
      <c r="A22" s="50">
        <v>17</v>
      </c>
      <c r="B22" s="41" t="s">
        <v>39</v>
      </c>
      <c r="C22" s="41" t="s">
        <v>40</v>
      </c>
      <c r="D22" s="51" t="s">
        <v>12</v>
      </c>
      <c r="E22" s="61">
        <v>1</v>
      </c>
      <c r="F22" s="51"/>
      <c r="G22" s="50">
        <v>1</v>
      </c>
      <c r="H22" s="51"/>
      <c r="I22" s="50">
        <v>10</v>
      </c>
      <c r="J22" s="51"/>
      <c r="K22" s="50">
        <v>1</v>
      </c>
      <c r="L22" s="51"/>
      <c r="M22" s="50">
        <v>10</v>
      </c>
      <c r="N22" s="51"/>
      <c r="O22" s="50">
        <v>10</v>
      </c>
      <c r="P22" s="62"/>
      <c r="Q22" s="60">
        <f t="shared" si="0"/>
        <v>0</v>
      </c>
    </row>
    <row r="23" spans="1:17" x14ac:dyDescent="0.25">
      <c r="A23" s="50">
        <v>18</v>
      </c>
      <c r="B23" s="41" t="s">
        <v>41</v>
      </c>
      <c r="C23" s="41" t="s">
        <v>42</v>
      </c>
      <c r="D23" s="51" t="s">
        <v>12</v>
      </c>
      <c r="E23" s="61">
        <v>1</v>
      </c>
      <c r="F23" s="51"/>
      <c r="G23" s="50">
        <v>1</v>
      </c>
      <c r="H23" s="51"/>
      <c r="I23" s="50">
        <v>1</v>
      </c>
      <c r="J23" s="51"/>
      <c r="K23" s="50">
        <v>1</v>
      </c>
      <c r="L23" s="51"/>
      <c r="M23" s="50">
        <v>10</v>
      </c>
      <c r="N23" s="51"/>
      <c r="O23" s="50">
        <v>10</v>
      </c>
      <c r="P23" s="62"/>
      <c r="Q23" s="60">
        <f t="shared" si="0"/>
        <v>0</v>
      </c>
    </row>
    <row r="24" spans="1:17" ht="18.75" customHeight="1" x14ac:dyDescent="0.25">
      <c r="A24" s="50">
        <v>19</v>
      </c>
      <c r="B24" s="41" t="s">
        <v>43</v>
      </c>
      <c r="C24" s="41" t="s">
        <v>44</v>
      </c>
      <c r="D24" s="51"/>
      <c r="E24" s="61">
        <v>20</v>
      </c>
      <c r="F24" s="51"/>
      <c r="G24" s="50">
        <v>20</v>
      </c>
      <c r="H24" s="51"/>
      <c r="I24" s="50">
        <v>20</v>
      </c>
      <c r="J24" s="51"/>
      <c r="K24" s="50">
        <v>1</v>
      </c>
      <c r="L24" s="51"/>
      <c r="M24" s="50">
        <v>10</v>
      </c>
      <c r="N24" s="51"/>
      <c r="O24" s="50">
        <v>10</v>
      </c>
      <c r="P24" s="62"/>
      <c r="Q24" s="60">
        <f t="shared" si="0"/>
        <v>0</v>
      </c>
    </row>
    <row r="25" spans="1:17" x14ac:dyDescent="0.25">
      <c r="A25" s="50">
        <v>20</v>
      </c>
      <c r="B25" s="182" t="s">
        <v>45</v>
      </c>
      <c r="C25" s="182" t="s">
        <v>46</v>
      </c>
      <c r="D25" s="53" t="s">
        <v>47</v>
      </c>
      <c r="E25" s="61">
        <v>20</v>
      </c>
      <c r="F25" s="51"/>
      <c r="G25" s="50">
        <v>50</v>
      </c>
      <c r="H25" s="51"/>
      <c r="I25" s="50">
        <v>20</v>
      </c>
      <c r="J25" s="51"/>
      <c r="K25" s="50">
        <v>1</v>
      </c>
      <c r="L25" s="51"/>
      <c r="M25" s="50">
        <v>20</v>
      </c>
      <c r="N25" s="51"/>
      <c r="O25" s="50">
        <v>10</v>
      </c>
      <c r="P25" s="62"/>
      <c r="Q25" s="60">
        <f t="shared" si="0"/>
        <v>0</v>
      </c>
    </row>
    <row r="26" spans="1:17" x14ac:dyDescent="0.25">
      <c r="A26" s="50">
        <v>21</v>
      </c>
      <c r="B26" s="182"/>
      <c r="C26" s="182"/>
      <c r="D26" s="53" t="s">
        <v>48</v>
      </c>
      <c r="E26" s="61">
        <v>20</v>
      </c>
      <c r="F26" s="51"/>
      <c r="G26" s="50">
        <v>50</v>
      </c>
      <c r="H26" s="51"/>
      <c r="I26" s="50">
        <v>20</v>
      </c>
      <c r="J26" s="51"/>
      <c r="K26" s="50">
        <v>1</v>
      </c>
      <c r="L26" s="51"/>
      <c r="M26" s="50">
        <v>20</v>
      </c>
      <c r="N26" s="51"/>
      <c r="O26" s="50">
        <v>10</v>
      </c>
      <c r="P26" s="62"/>
      <c r="Q26" s="60">
        <f t="shared" si="0"/>
        <v>0</v>
      </c>
    </row>
    <row r="27" spans="1:17" ht="13.9" x14ac:dyDescent="0.25">
      <c r="A27" s="50">
        <v>22</v>
      </c>
      <c r="B27" s="41" t="s">
        <v>49</v>
      </c>
      <c r="C27" s="41" t="s">
        <v>50</v>
      </c>
      <c r="D27" s="54" t="s">
        <v>12</v>
      </c>
      <c r="E27" s="61">
        <v>1</v>
      </c>
      <c r="F27" s="51"/>
      <c r="G27" s="50">
        <v>1</v>
      </c>
      <c r="H27" s="51"/>
      <c r="I27" s="50">
        <v>1</v>
      </c>
      <c r="J27" s="51"/>
      <c r="K27" s="50">
        <v>1</v>
      </c>
      <c r="L27" s="51"/>
      <c r="M27" s="50">
        <v>20</v>
      </c>
      <c r="N27" s="51"/>
      <c r="O27" s="50">
        <v>10</v>
      </c>
      <c r="P27" s="62"/>
      <c r="Q27" s="60">
        <f t="shared" si="0"/>
        <v>0</v>
      </c>
    </row>
    <row r="28" spans="1:17" ht="13.9" x14ac:dyDescent="0.25">
      <c r="A28" s="50">
        <v>23</v>
      </c>
      <c r="B28" s="41" t="s">
        <v>51</v>
      </c>
      <c r="C28" s="41" t="s">
        <v>52</v>
      </c>
      <c r="D28" s="53" t="s">
        <v>53</v>
      </c>
      <c r="E28" s="61">
        <v>1</v>
      </c>
      <c r="F28" s="51"/>
      <c r="G28" s="50">
        <v>2</v>
      </c>
      <c r="H28" s="51"/>
      <c r="I28" s="50">
        <v>50</v>
      </c>
      <c r="J28" s="51"/>
      <c r="K28" s="50">
        <v>1</v>
      </c>
      <c r="L28" s="51"/>
      <c r="M28" s="50">
        <v>20</v>
      </c>
      <c r="N28" s="51"/>
      <c r="O28" s="50">
        <v>10</v>
      </c>
      <c r="P28" s="62"/>
      <c r="Q28" s="60">
        <f t="shared" si="0"/>
        <v>0</v>
      </c>
    </row>
    <row r="29" spans="1:17" ht="13.9" x14ac:dyDescent="0.25">
      <c r="A29" s="50">
        <v>24</v>
      </c>
      <c r="B29" s="41"/>
      <c r="C29" s="41"/>
      <c r="D29" s="53" t="s">
        <v>54</v>
      </c>
      <c r="E29" s="61">
        <v>1</v>
      </c>
      <c r="F29" s="51"/>
      <c r="G29" s="50">
        <v>2</v>
      </c>
      <c r="H29" s="51"/>
      <c r="I29" s="50">
        <v>20</v>
      </c>
      <c r="J29" s="51"/>
      <c r="K29" s="50">
        <v>1</v>
      </c>
      <c r="L29" s="51"/>
      <c r="M29" s="50">
        <v>20</v>
      </c>
      <c r="N29" s="51"/>
      <c r="O29" s="50">
        <v>10</v>
      </c>
      <c r="P29" s="62"/>
      <c r="Q29" s="60">
        <f t="shared" si="0"/>
        <v>0</v>
      </c>
    </row>
    <row r="30" spans="1:17" ht="13.9" x14ac:dyDescent="0.25">
      <c r="A30" s="50">
        <v>25</v>
      </c>
      <c r="B30" s="41" t="s">
        <v>55</v>
      </c>
      <c r="C30" s="41" t="s">
        <v>56</v>
      </c>
      <c r="D30" s="53" t="s">
        <v>57</v>
      </c>
      <c r="E30" s="61">
        <v>1</v>
      </c>
      <c r="F30" s="51"/>
      <c r="G30" s="50">
        <v>1</v>
      </c>
      <c r="H30" s="51"/>
      <c r="I30" s="50">
        <v>20</v>
      </c>
      <c r="J30" s="51"/>
      <c r="K30" s="50">
        <v>1</v>
      </c>
      <c r="L30" s="51"/>
      <c r="M30" s="50">
        <v>10</v>
      </c>
      <c r="N30" s="51"/>
      <c r="O30" s="50">
        <v>20</v>
      </c>
      <c r="P30" s="62"/>
      <c r="Q30" s="60">
        <f t="shared" si="0"/>
        <v>0</v>
      </c>
    </row>
    <row r="31" spans="1:17" x14ac:dyDescent="0.25">
      <c r="A31" s="50">
        <v>26</v>
      </c>
      <c r="B31" s="41" t="s">
        <v>58</v>
      </c>
      <c r="C31" s="41" t="s">
        <v>59</v>
      </c>
      <c r="D31" s="51" t="s">
        <v>12</v>
      </c>
      <c r="E31" s="61">
        <v>1</v>
      </c>
      <c r="F31" s="51"/>
      <c r="G31" s="50">
        <v>1</v>
      </c>
      <c r="H31" s="51"/>
      <c r="I31" s="50">
        <v>2</v>
      </c>
      <c r="J31" s="51"/>
      <c r="K31" s="50">
        <v>1</v>
      </c>
      <c r="L31" s="51"/>
      <c r="M31" s="50">
        <v>10</v>
      </c>
      <c r="N31" s="51"/>
      <c r="O31" s="50">
        <v>20</v>
      </c>
      <c r="P31" s="62"/>
      <c r="Q31" s="60">
        <f t="shared" si="0"/>
        <v>0</v>
      </c>
    </row>
    <row r="32" spans="1:17" x14ac:dyDescent="0.25">
      <c r="A32" s="50">
        <v>27</v>
      </c>
      <c r="B32" s="41" t="s">
        <v>60</v>
      </c>
      <c r="C32" s="41" t="s">
        <v>61</v>
      </c>
      <c r="D32" s="51" t="s">
        <v>12</v>
      </c>
      <c r="E32" s="61">
        <v>1</v>
      </c>
      <c r="F32" s="51"/>
      <c r="G32" s="50">
        <v>1</v>
      </c>
      <c r="H32" s="51"/>
      <c r="I32" s="50">
        <v>20</v>
      </c>
      <c r="J32" s="51"/>
      <c r="K32" s="50">
        <v>1</v>
      </c>
      <c r="L32" s="51"/>
      <c r="M32" s="50">
        <v>10</v>
      </c>
      <c r="N32" s="51"/>
      <c r="O32" s="50">
        <v>20</v>
      </c>
      <c r="P32" s="62"/>
      <c r="Q32" s="60">
        <f t="shared" si="0"/>
        <v>0</v>
      </c>
    </row>
    <row r="33" spans="1:17" ht="13.9" x14ac:dyDescent="0.25">
      <c r="A33" s="50">
        <v>28</v>
      </c>
      <c r="B33" s="41" t="s">
        <v>62</v>
      </c>
      <c r="C33" s="41" t="s">
        <v>63</v>
      </c>
      <c r="D33" s="51" t="s">
        <v>12</v>
      </c>
      <c r="E33" s="61">
        <v>1</v>
      </c>
      <c r="F33" s="51"/>
      <c r="G33" s="50">
        <v>2</v>
      </c>
      <c r="H33" s="51"/>
      <c r="I33" s="50">
        <v>30</v>
      </c>
      <c r="J33" s="51"/>
      <c r="K33" s="50">
        <v>1</v>
      </c>
      <c r="L33" s="51"/>
      <c r="M33" s="50">
        <v>10</v>
      </c>
      <c r="N33" s="51"/>
      <c r="O33" s="50">
        <v>20</v>
      </c>
      <c r="P33" s="62"/>
      <c r="Q33" s="60">
        <f t="shared" si="0"/>
        <v>0</v>
      </c>
    </row>
    <row r="34" spans="1:17" ht="13.9" x14ac:dyDescent="0.25">
      <c r="A34" s="50">
        <v>29</v>
      </c>
      <c r="B34" s="41" t="s">
        <v>64</v>
      </c>
      <c r="C34" s="41" t="s">
        <v>65</v>
      </c>
      <c r="D34" s="51" t="s">
        <v>12</v>
      </c>
      <c r="E34" s="61">
        <v>1</v>
      </c>
      <c r="F34" s="51"/>
      <c r="G34" s="50">
        <v>1</v>
      </c>
      <c r="H34" s="51"/>
      <c r="I34" s="50">
        <v>5</v>
      </c>
      <c r="J34" s="51"/>
      <c r="K34" s="50">
        <v>1</v>
      </c>
      <c r="L34" s="51"/>
      <c r="M34" s="50">
        <v>10</v>
      </c>
      <c r="N34" s="51"/>
      <c r="O34" s="50">
        <v>20</v>
      </c>
      <c r="P34" s="62"/>
      <c r="Q34" s="60">
        <f t="shared" si="0"/>
        <v>0</v>
      </c>
    </row>
    <row r="35" spans="1:17" ht="13.9" x14ac:dyDescent="0.25">
      <c r="A35" s="50">
        <v>30</v>
      </c>
      <c r="B35" s="41" t="s">
        <v>66</v>
      </c>
      <c r="C35" s="41" t="s">
        <v>67</v>
      </c>
      <c r="D35" s="51" t="s">
        <v>12</v>
      </c>
      <c r="E35" s="61">
        <v>1</v>
      </c>
      <c r="F35" s="51"/>
      <c r="G35" s="50">
        <v>1</v>
      </c>
      <c r="H35" s="51"/>
      <c r="I35" s="50">
        <v>50</v>
      </c>
      <c r="J35" s="51"/>
      <c r="K35" s="50">
        <v>1</v>
      </c>
      <c r="L35" s="51"/>
      <c r="M35" s="50">
        <v>10</v>
      </c>
      <c r="N35" s="51"/>
      <c r="O35" s="50">
        <v>20</v>
      </c>
      <c r="P35" s="62"/>
      <c r="Q35" s="60">
        <f t="shared" si="0"/>
        <v>0</v>
      </c>
    </row>
    <row r="36" spans="1:17" x14ac:dyDescent="0.25">
      <c r="A36" s="50">
        <v>31</v>
      </c>
      <c r="B36" s="41" t="s">
        <v>68</v>
      </c>
      <c r="C36" s="41" t="s">
        <v>69</v>
      </c>
      <c r="D36" s="51" t="s">
        <v>12</v>
      </c>
      <c r="E36" s="61">
        <v>1</v>
      </c>
      <c r="F36" s="51"/>
      <c r="G36" s="50">
        <v>1</v>
      </c>
      <c r="H36" s="51"/>
      <c r="I36" s="50">
        <v>50</v>
      </c>
      <c r="J36" s="51"/>
      <c r="K36" s="50">
        <v>1</v>
      </c>
      <c r="L36" s="51"/>
      <c r="M36" s="50">
        <v>10</v>
      </c>
      <c r="N36" s="51"/>
      <c r="O36" s="50">
        <v>20</v>
      </c>
      <c r="P36" s="62"/>
      <c r="Q36" s="60">
        <f t="shared" si="0"/>
        <v>0</v>
      </c>
    </row>
    <row r="37" spans="1:17" x14ac:dyDescent="0.25">
      <c r="A37" s="50">
        <v>32</v>
      </c>
      <c r="B37" s="52" t="s">
        <v>70</v>
      </c>
      <c r="C37" s="52" t="s">
        <v>71</v>
      </c>
      <c r="D37" s="53" t="s">
        <v>72</v>
      </c>
      <c r="E37" s="61">
        <v>1</v>
      </c>
      <c r="F37" s="51"/>
      <c r="G37" s="50">
        <v>5</v>
      </c>
      <c r="H37" s="51"/>
      <c r="I37" s="50">
        <v>10</v>
      </c>
      <c r="J37" s="51"/>
      <c r="K37" s="50">
        <v>0</v>
      </c>
      <c r="L37" s="51"/>
      <c r="M37" s="50">
        <v>200</v>
      </c>
      <c r="N37" s="51"/>
      <c r="O37" s="50">
        <v>100</v>
      </c>
      <c r="P37" s="62"/>
      <c r="Q37" s="60">
        <f t="shared" si="0"/>
        <v>0</v>
      </c>
    </row>
    <row r="38" spans="1:17" ht="13.9" x14ac:dyDescent="0.25">
      <c r="A38" s="50">
        <v>33</v>
      </c>
      <c r="B38" s="55"/>
      <c r="C38" s="55"/>
      <c r="D38" s="53" t="s">
        <v>34</v>
      </c>
      <c r="E38" s="61">
        <v>1</v>
      </c>
      <c r="F38" s="51"/>
      <c r="G38" s="50">
        <v>5</v>
      </c>
      <c r="H38" s="51"/>
      <c r="I38" s="50">
        <v>10</v>
      </c>
      <c r="J38" s="51"/>
      <c r="K38" s="50">
        <v>0</v>
      </c>
      <c r="L38" s="51"/>
      <c r="M38" s="50">
        <v>200</v>
      </c>
      <c r="N38" s="51"/>
      <c r="O38" s="50">
        <v>100</v>
      </c>
      <c r="P38" s="62"/>
      <c r="Q38" s="60">
        <f t="shared" si="0"/>
        <v>0</v>
      </c>
    </row>
    <row r="39" spans="1:17" ht="13.9" x14ac:dyDescent="0.25">
      <c r="A39" s="50">
        <v>34</v>
      </c>
      <c r="B39" s="55" t="s">
        <v>73</v>
      </c>
      <c r="C39" s="55" t="s">
        <v>74</v>
      </c>
      <c r="D39" s="53" t="s">
        <v>75</v>
      </c>
      <c r="E39" s="61">
        <v>1</v>
      </c>
      <c r="F39" s="51"/>
      <c r="G39" s="50">
        <v>1</v>
      </c>
      <c r="H39" s="51"/>
      <c r="I39" s="50">
        <v>5</v>
      </c>
      <c r="J39" s="51"/>
      <c r="K39" s="50">
        <v>1</v>
      </c>
      <c r="L39" s="51"/>
      <c r="M39" s="50">
        <v>1</v>
      </c>
      <c r="N39" s="51"/>
      <c r="O39" s="50">
        <v>1</v>
      </c>
      <c r="P39" s="62"/>
      <c r="Q39" s="60">
        <f t="shared" si="0"/>
        <v>0</v>
      </c>
    </row>
    <row r="40" spans="1:17" ht="13.9" x14ac:dyDescent="0.25">
      <c r="A40" s="50">
        <v>35</v>
      </c>
      <c r="B40" s="55"/>
      <c r="C40" s="55"/>
      <c r="D40" s="53" t="s">
        <v>76</v>
      </c>
      <c r="E40" s="61">
        <v>10</v>
      </c>
      <c r="F40" s="51"/>
      <c r="G40" s="50">
        <v>20</v>
      </c>
      <c r="H40" s="51"/>
      <c r="I40" s="50">
        <v>10</v>
      </c>
      <c r="J40" s="51"/>
      <c r="K40" s="50">
        <v>0</v>
      </c>
      <c r="L40" s="51"/>
      <c r="M40" s="50">
        <v>10</v>
      </c>
      <c r="N40" s="51"/>
      <c r="O40" s="50">
        <v>10</v>
      </c>
      <c r="P40" s="62"/>
      <c r="Q40" s="60">
        <f t="shared" si="0"/>
        <v>0</v>
      </c>
    </row>
    <row r="41" spans="1:17" ht="13.9" x14ac:dyDescent="0.25">
      <c r="A41" s="50">
        <v>36</v>
      </c>
      <c r="B41" s="55"/>
      <c r="C41" s="55"/>
      <c r="D41" s="53" t="s">
        <v>77</v>
      </c>
      <c r="E41" s="61">
        <v>10</v>
      </c>
      <c r="F41" s="51"/>
      <c r="G41" s="50">
        <v>20</v>
      </c>
      <c r="H41" s="51"/>
      <c r="I41" s="50">
        <v>10</v>
      </c>
      <c r="J41" s="51"/>
      <c r="K41" s="50">
        <v>0</v>
      </c>
      <c r="L41" s="63"/>
      <c r="M41" s="50">
        <v>10</v>
      </c>
      <c r="N41" s="51"/>
      <c r="O41" s="50">
        <v>10</v>
      </c>
      <c r="P41" s="62"/>
      <c r="Q41" s="60">
        <f t="shared" si="0"/>
        <v>0</v>
      </c>
    </row>
    <row r="42" spans="1:17" ht="13.9" x14ac:dyDescent="0.25">
      <c r="A42" s="50">
        <v>37</v>
      </c>
      <c r="B42" s="55"/>
      <c r="C42" s="55"/>
      <c r="D42" s="53" t="s">
        <v>78</v>
      </c>
      <c r="E42" s="61">
        <v>10</v>
      </c>
      <c r="F42" s="51"/>
      <c r="G42" s="50">
        <v>20</v>
      </c>
      <c r="H42" s="51"/>
      <c r="I42" s="50">
        <v>10</v>
      </c>
      <c r="J42" s="51"/>
      <c r="K42" s="50">
        <v>0</v>
      </c>
      <c r="L42" s="51"/>
      <c r="M42" s="50">
        <v>10</v>
      </c>
      <c r="N42" s="51"/>
      <c r="O42" s="50">
        <v>10</v>
      </c>
      <c r="P42" s="62"/>
      <c r="Q42" s="60">
        <f t="shared" si="0"/>
        <v>0</v>
      </c>
    </row>
    <row r="43" spans="1:17" ht="13.9" x14ac:dyDescent="0.25">
      <c r="A43" s="50">
        <v>38</v>
      </c>
      <c r="B43" s="55"/>
      <c r="C43" s="55"/>
      <c r="D43" s="53" t="s">
        <v>79</v>
      </c>
      <c r="E43" s="61">
        <v>10</v>
      </c>
      <c r="F43" s="51"/>
      <c r="G43" s="50">
        <v>20</v>
      </c>
      <c r="H43" s="51"/>
      <c r="I43" s="50">
        <v>10</v>
      </c>
      <c r="J43" s="51"/>
      <c r="K43" s="50">
        <v>0</v>
      </c>
      <c r="L43" s="51"/>
      <c r="M43" s="50">
        <v>10</v>
      </c>
      <c r="N43" s="51"/>
      <c r="O43" s="50">
        <v>10</v>
      </c>
      <c r="P43" s="62"/>
      <c r="Q43" s="60">
        <f t="shared" si="0"/>
        <v>0</v>
      </c>
    </row>
    <row r="44" spans="1:17" ht="13.9" x14ac:dyDescent="0.25">
      <c r="A44" s="50">
        <v>39</v>
      </c>
      <c r="B44" s="55"/>
      <c r="C44" s="55"/>
      <c r="D44" s="53" t="s">
        <v>80</v>
      </c>
      <c r="E44" s="61">
        <v>10</v>
      </c>
      <c r="F44" s="51"/>
      <c r="G44" s="50">
        <v>10</v>
      </c>
      <c r="H44" s="51"/>
      <c r="I44" s="50">
        <v>0</v>
      </c>
      <c r="J44" s="51"/>
      <c r="K44" s="50">
        <v>0</v>
      </c>
      <c r="L44" s="51"/>
      <c r="M44" s="50">
        <v>10</v>
      </c>
      <c r="N44" s="51"/>
      <c r="O44" s="50">
        <v>10</v>
      </c>
      <c r="P44" s="62"/>
      <c r="Q44" s="60">
        <f t="shared" si="0"/>
        <v>0</v>
      </c>
    </row>
    <row r="45" spans="1:17" x14ac:dyDescent="0.25">
      <c r="A45" s="50">
        <v>40</v>
      </c>
      <c r="B45" s="183" t="s">
        <v>81</v>
      </c>
      <c r="C45" s="183" t="s">
        <v>82</v>
      </c>
      <c r="D45" s="53" t="s">
        <v>83</v>
      </c>
      <c r="E45" s="61">
        <v>2</v>
      </c>
      <c r="F45" s="51"/>
      <c r="G45" s="50">
        <v>1</v>
      </c>
      <c r="H45" s="51"/>
      <c r="I45" s="50">
        <v>10</v>
      </c>
      <c r="J45" s="51"/>
      <c r="K45" s="50">
        <v>1</v>
      </c>
      <c r="L45" s="51"/>
      <c r="M45" s="50">
        <v>10</v>
      </c>
      <c r="N45" s="51"/>
      <c r="O45" s="50">
        <v>10</v>
      </c>
      <c r="P45" s="62"/>
      <c r="Q45" s="60">
        <f t="shared" si="0"/>
        <v>0</v>
      </c>
    </row>
    <row r="46" spans="1:17" x14ac:dyDescent="0.25">
      <c r="A46" s="50">
        <v>41</v>
      </c>
      <c r="B46" s="184"/>
      <c r="C46" s="184"/>
      <c r="D46" s="53" t="s">
        <v>84</v>
      </c>
      <c r="E46" s="61">
        <v>2</v>
      </c>
      <c r="F46" s="51"/>
      <c r="G46" s="50">
        <v>1</v>
      </c>
      <c r="H46" s="51"/>
      <c r="I46" s="50">
        <v>10</v>
      </c>
      <c r="J46" s="51"/>
      <c r="K46" s="50">
        <v>1</v>
      </c>
      <c r="L46" s="51"/>
      <c r="M46" s="50">
        <v>10</v>
      </c>
      <c r="N46" s="51"/>
      <c r="O46" s="50">
        <v>10</v>
      </c>
      <c r="P46" s="62"/>
      <c r="Q46" s="60">
        <f t="shared" si="0"/>
        <v>0</v>
      </c>
    </row>
    <row r="47" spans="1:17" ht="13.9" x14ac:dyDescent="0.25">
      <c r="A47" s="50">
        <v>42</v>
      </c>
      <c r="B47" s="52"/>
      <c r="C47" s="52"/>
      <c r="D47" s="53" t="s">
        <v>85</v>
      </c>
      <c r="E47" s="61">
        <v>2</v>
      </c>
      <c r="F47" s="51"/>
      <c r="G47" s="50">
        <v>1</v>
      </c>
      <c r="H47" s="51"/>
      <c r="I47" s="50">
        <v>10</v>
      </c>
      <c r="J47" s="51"/>
      <c r="K47" s="50">
        <v>1</v>
      </c>
      <c r="L47" s="51"/>
      <c r="M47" s="50">
        <v>10</v>
      </c>
      <c r="N47" s="51"/>
      <c r="O47" s="50">
        <v>10</v>
      </c>
      <c r="P47" s="62"/>
      <c r="Q47" s="60">
        <f t="shared" si="0"/>
        <v>0</v>
      </c>
    </row>
    <row r="48" spans="1:17" ht="13.9" x14ac:dyDescent="0.25">
      <c r="A48" s="50">
        <v>43</v>
      </c>
      <c r="B48" s="52"/>
      <c r="C48" s="52"/>
      <c r="D48" s="53" t="s">
        <v>86</v>
      </c>
      <c r="E48" s="61">
        <v>2</v>
      </c>
      <c r="F48" s="51"/>
      <c r="G48" s="50">
        <v>1</v>
      </c>
      <c r="H48" s="51"/>
      <c r="I48" s="50">
        <v>10</v>
      </c>
      <c r="J48" s="51"/>
      <c r="K48" s="50">
        <v>1</v>
      </c>
      <c r="L48" s="51"/>
      <c r="M48" s="50">
        <v>10</v>
      </c>
      <c r="N48" s="51"/>
      <c r="O48" s="50">
        <v>10</v>
      </c>
      <c r="P48" s="62"/>
      <c r="Q48" s="60">
        <f t="shared" si="0"/>
        <v>0</v>
      </c>
    </row>
    <row r="49" spans="1:17" x14ac:dyDescent="0.25">
      <c r="A49" s="50">
        <v>44</v>
      </c>
      <c r="B49" s="41" t="s">
        <v>87</v>
      </c>
      <c r="C49" s="41" t="s">
        <v>88</v>
      </c>
      <c r="D49" s="51" t="s">
        <v>12</v>
      </c>
      <c r="E49" s="61">
        <v>1</v>
      </c>
      <c r="F49" s="51"/>
      <c r="G49" s="50">
        <v>1</v>
      </c>
      <c r="H49" s="51"/>
      <c r="I49" s="50">
        <v>10</v>
      </c>
      <c r="J49" s="51"/>
      <c r="K49" s="50">
        <v>1</v>
      </c>
      <c r="L49" s="51"/>
      <c r="M49" s="50">
        <v>20</v>
      </c>
      <c r="N49" s="51"/>
      <c r="O49" s="50">
        <v>10</v>
      </c>
      <c r="P49" s="62"/>
      <c r="Q49" s="60">
        <f t="shared" si="0"/>
        <v>0</v>
      </c>
    </row>
    <row r="50" spans="1:17" x14ac:dyDescent="0.25">
      <c r="A50" s="50">
        <v>45</v>
      </c>
      <c r="B50" s="182" t="s">
        <v>89</v>
      </c>
      <c r="C50" s="182" t="s">
        <v>90</v>
      </c>
      <c r="D50" s="53" t="s">
        <v>91</v>
      </c>
      <c r="E50" s="61">
        <v>1</v>
      </c>
      <c r="F50" s="51"/>
      <c r="G50" s="50">
        <v>3</v>
      </c>
      <c r="H50" s="51"/>
      <c r="I50" s="50">
        <v>80</v>
      </c>
      <c r="J50" s="51"/>
      <c r="K50" s="50">
        <v>1</v>
      </c>
      <c r="L50" s="51"/>
      <c r="M50" s="50">
        <v>20</v>
      </c>
      <c r="N50" s="51"/>
      <c r="O50" s="50">
        <v>10</v>
      </c>
      <c r="P50" s="62"/>
      <c r="Q50" s="60">
        <f t="shared" si="0"/>
        <v>0</v>
      </c>
    </row>
    <row r="51" spans="1:17" x14ac:dyDescent="0.25">
      <c r="A51" s="50">
        <v>46</v>
      </c>
      <c r="B51" s="182"/>
      <c r="C51" s="182"/>
      <c r="D51" s="53" t="s">
        <v>92</v>
      </c>
      <c r="E51" s="61">
        <v>1</v>
      </c>
      <c r="F51" s="51"/>
      <c r="G51" s="50">
        <v>3</v>
      </c>
      <c r="H51" s="51"/>
      <c r="I51" s="50">
        <v>80</v>
      </c>
      <c r="J51" s="51"/>
      <c r="K51" s="50">
        <v>1</v>
      </c>
      <c r="L51" s="51"/>
      <c r="M51" s="50">
        <v>1</v>
      </c>
      <c r="N51" s="51"/>
      <c r="O51" s="50">
        <v>1</v>
      </c>
      <c r="P51" s="62"/>
      <c r="Q51" s="60">
        <f t="shared" si="0"/>
        <v>0</v>
      </c>
    </row>
    <row r="52" spans="1:17" x14ac:dyDescent="0.25">
      <c r="A52" s="50">
        <v>47</v>
      </c>
      <c r="B52" s="182" t="s">
        <v>93</v>
      </c>
      <c r="C52" s="182" t="s">
        <v>94</v>
      </c>
      <c r="D52" s="53" t="s">
        <v>95</v>
      </c>
      <c r="E52" s="61">
        <v>1</v>
      </c>
      <c r="F52" s="51"/>
      <c r="G52" s="50">
        <v>1</v>
      </c>
      <c r="H52" s="51"/>
      <c r="I52" s="50">
        <v>1</v>
      </c>
      <c r="J52" s="51"/>
      <c r="K52" s="50">
        <v>1</v>
      </c>
      <c r="L52" s="51"/>
      <c r="M52" s="50">
        <v>1</v>
      </c>
      <c r="N52" s="51"/>
      <c r="O52" s="50">
        <v>1</v>
      </c>
      <c r="P52" s="62"/>
      <c r="Q52" s="60">
        <f t="shared" si="0"/>
        <v>0</v>
      </c>
    </row>
    <row r="53" spans="1:17" x14ac:dyDescent="0.25">
      <c r="A53" s="50">
        <v>48</v>
      </c>
      <c r="B53" s="182"/>
      <c r="C53" s="182"/>
      <c r="D53" s="53" t="s">
        <v>96</v>
      </c>
      <c r="E53" s="61">
        <v>1</v>
      </c>
      <c r="F53" s="51"/>
      <c r="G53" s="50">
        <v>1</v>
      </c>
      <c r="H53" s="51"/>
      <c r="I53" s="50">
        <v>1</v>
      </c>
      <c r="J53" s="51"/>
      <c r="K53" s="50">
        <v>1</v>
      </c>
      <c r="L53" s="51"/>
      <c r="M53" s="50">
        <v>1</v>
      </c>
      <c r="N53" s="51"/>
      <c r="O53" s="50">
        <v>1</v>
      </c>
      <c r="P53" s="62"/>
      <c r="Q53" s="60">
        <f t="shared" si="0"/>
        <v>0</v>
      </c>
    </row>
    <row r="54" spans="1:17" ht="13.9" x14ac:dyDescent="0.25">
      <c r="A54" s="50">
        <v>49</v>
      </c>
      <c r="B54" s="41" t="s">
        <v>97</v>
      </c>
      <c r="C54" s="41" t="s">
        <v>98</v>
      </c>
      <c r="D54" s="51" t="s">
        <v>12</v>
      </c>
      <c r="E54" s="61">
        <v>1</v>
      </c>
      <c r="F54" s="51"/>
      <c r="G54" s="50">
        <v>1</v>
      </c>
      <c r="H54" s="51"/>
      <c r="I54" s="50">
        <v>20</v>
      </c>
      <c r="J54" s="51"/>
      <c r="K54" s="50">
        <v>1</v>
      </c>
      <c r="L54" s="51"/>
      <c r="M54" s="50">
        <v>10</v>
      </c>
      <c r="N54" s="51"/>
      <c r="O54" s="50">
        <v>10</v>
      </c>
      <c r="P54" s="62"/>
      <c r="Q54" s="60">
        <f t="shared" si="0"/>
        <v>0</v>
      </c>
    </row>
    <row r="55" spans="1:17" x14ac:dyDescent="0.25">
      <c r="A55" s="50">
        <v>50</v>
      </c>
      <c r="B55" s="182" t="s">
        <v>99</v>
      </c>
      <c r="C55" s="182" t="s">
        <v>100</v>
      </c>
      <c r="D55" s="53" t="s">
        <v>101</v>
      </c>
      <c r="E55" s="61">
        <v>1</v>
      </c>
      <c r="F55" s="51"/>
      <c r="G55" s="50">
        <v>1</v>
      </c>
      <c r="H55" s="51"/>
      <c r="I55" s="50">
        <v>50</v>
      </c>
      <c r="J55" s="51"/>
      <c r="K55" s="50">
        <v>10</v>
      </c>
      <c r="L55" s="51"/>
      <c r="M55" s="50">
        <v>10</v>
      </c>
      <c r="N55" s="51"/>
      <c r="O55" s="50">
        <v>10</v>
      </c>
      <c r="P55" s="62"/>
      <c r="Q55" s="60">
        <f t="shared" si="0"/>
        <v>0</v>
      </c>
    </row>
    <row r="56" spans="1:17" x14ac:dyDescent="0.25">
      <c r="A56" s="50">
        <v>51</v>
      </c>
      <c r="B56" s="182"/>
      <c r="C56" s="182"/>
      <c r="D56" s="53" t="s">
        <v>102</v>
      </c>
      <c r="E56" s="61">
        <v>1</v>
      </c>
      <c r="F56" s="51"/>
      <c r="G56" s="50">
        <v>1</v>
      </c>
      <c r="H56" s="51"/>
      <c r="I56" s="50">
        <v>50</v>
      </c>
      <c r="J56" s="51"/>
      <c r="K56" s="50">
        <v>10</v>
      </c>
      <c r="L56" s="51"/>
      <c r="M56" s="50">
        <v>10</v>
      </c>
      <c r="N56" s="51"/>
      <c r="O56" s="50">
        <v>10</v>
      </c>
      <c r="P56" s="62"/>
      <c r="Q56" s="60">
        <f t="shared" si="0"/>
        <v>0</v>
      </c>
    </row>
    <row r="57" spans="1:17" ht="13.9" x14ac:dyDescent="0.25">
      <c r="A57" s="50">
        <v>52</v>
      </c>
      <c r="B57" s="41" t="s">
        <v>103</v>
      </c>
      <c r="C57" s="41" t="s">
        <v>104</v>
      </c>
      <c r="D57" s="53" t="s">
        <v>105</v>
      </c>
      <c r="E57" s="50">
        <v>0</v>
      </c>
      <c r="F57" s="50"/>
      <c r="G57" s="50">
        <v>0</v>
      </c>
      <c r="H57" s="51"/>
      <c r="I57" s="50">
        <v>0</v>
      </c>
      <c r="J57" s="51"/>
      <c r="K57" s="50">
        <v>0</v>
      </c>
      <c r="L57" s="51"/>
      <c r="M57" s="50">
        <v>10</v>
      </c>
      <c r="N57" s="51"/>
      <c r="O57" s="50">
        <v>10</v>
      </c>
      <c r="P57" s="62"/>
      <c r="Q57" s="60">
        <f t="shared" si="0"/>
        <v>0</v>
      </c>
    </row>
    <row r="58" spans="1:17" ht="13.9" x14ac:dyDescent="0.25">
      <c r="A58" s="50">
        <v>53</v>
      </c>
      <c r="B58" s="41" t="s">
        <v>106</v>
      </c>
      <c r="C58" s="41" t="s">
        <v>107</v>
      </c>
      <c r="D58" s="53" t="s">
        <v>108</v>
      </c>
      <c r="E58" s="50">
        <v>0</v>
      </c>
      <c r="F58" s="50"/>
      <c r="G58" s="50">
        <v>0</v>
      </c>
      <c r="H58" s="51"/>
      <c r="I58" s="50">
        <v>0</v>
      </c>
      <c r="J58" s="51"/>
      <c r="K58" s="50">
        <v>0</v>
      </c>
      <c r="L58" s="51"/>
      <c r="M58" s="50">
        <v>30</v>
      </c>
      <c r="N58" s="51"/>
      <c r="O58" s="50">
        <v>10</v>
      </c>
      <c r="P58" s="62"/>
      <c r="Q58" s="60">
        <f t="shared" si="0"/>
        <v>0</v>
      </c>
    </row>
    <row r="59" spans="1:17" x14ac:dyDescent="0.25">
      <c r="A59" s="50">
        <v>54</v>
      </c>
      <c r="B59" s="182" t="s">
        <v>109</v>
      </c>
      <c r="C59" s="182" t="s">
        <v>110</v>
      </c>
      <c r="D59" s="53" t="s">
        <v>111</v>
      </c>
      <c r="E59" s="61">
        <v>1</v>
      </c>
      <c r="F59" s="51"/>
      <c r="G59" s="50">
        <v>5</v>
      </c>
      <c r="H59" s="51"/>
      <c r="I59" s="50">
        <v>100</v>
      </c>
      <c r="J59" s="51"/>
      <c r="K59" s="50">
        <v>10</v>
      </c>
      <c r="L59" s="51"/>
      <c r="M59" s="50">
        <v>1</v>
      </c>
      <c r="N59" s="51"/>
      <c r="O59" s="50">
        <v>1</v>
      </c>
      <c r="P59" s="62"/>
      <c r="Q59" s="60">
        <f t="shared" si="0"/>
        <v>0</v>
      </c>
    </row>
    <row r="60" spans="1:17" x14ac:dyDescent="0.25">
      <c r="A60" s="50">
        <v>55</v>
      </c>
      <c r="B60" s="182"/>
      <c r="C60" s="182"/>
      <c r="D60" s="53" t="s">
        <v>112</v>
      </c>
      <c r="E60" s="61">
        <v>1</v>
      </c>
      <c r="F60" s="51"/>
      <c r="G60" s="50">
        <v>5</v>
      </c>
      <c r="H60" s="51"/>
      <c r="I60" s="50">
        <v>100</v>
      </c>
      <c r="J60" s="51"/>
      <c r="K60" s="50">
        <v>10</v>
      </c>
      <c r="L60" s="51"/>
      <c r="M60" s="50">
        <v>1</v>
      </c>
      <c r="N60" s="51"/>
      <c r="O60" s="50">
        <v>1</v>
      </c>
      <c r="P60" s="62"/>
      <c r="Q60" s="60">
        <f t="shared" si="0"/>
        <v>0</v>
      </c>
    </row>
    <row r="61" spans="1:17" x14ac:dyDescent="0.25">
      <c r="A61" s="50">
        <v>56</v>
      </c>
      <c r="B61" s="182"/>
      <c r="C61" s="182"/>
      <c r="D61" s="53" t="s">
        <v>113</v>
      </c>
      <c r="E61" s="61">
        <v>1</v>
      </c>
      <c r="F61" s="51"/>
      <c r="G61" s="50">
        <v>5</v>
      </c>
      <c r="H61" s="51"/>
      <c r="I61" s="50">
        <v>50</v>
      </c>
      <c r="J61" s="51"/>
      <c r="K61" s="50">
        <v>5</v>
      </c>
      <c r="L61" s="51"/>
      <c r="M61" s="50">
        <v>1</v>
      </c>
      <c r="N61" s="51"/>
      <c r="O61" s="50">
        <v>1</v>
      </c>
      <c r="P61" s="62"/>
      <c r="Q61" s="60">
        <f t="shared" si="0"/>
        <v>0</v>
      </c>
    </row>
    <row r="62" spans="1:17" ht="13.9" x14ac:dyDescent="0.25">
      <c r="A62" s="50">
        <v>57</v>
      </c>
      <c r="B62" s="52"/>
      <c r="C62" s="52"/>
      <c r="D62" s="53" t="s">
        <v>114</v>
      </c>
      <c r="E62" s="61">
        <v>10</v>
      </c>
      <c r="F62" s="51"/>
      <c r="G62" s="50">
        <v>5</v>
      </c>
      <c r="H62" s="51"/>
      <c r="I62" s="50">
        <v>10</v>
      </c>
      <c r="J62" s="51"/>
      <c r="K62" s="50">
        <v>1</v>
      </c>
      <c r="L62" s="51"/>
      <c r="M62" s="50">
        <v>10</v>
      </c>
      <c r="N62" s="51"/>
      <c r="O62" s="50">
        <v>10</v>
      </c>
      <c r="P62" s="62"/>
      <c r="Q62" s="60">
        <f t="shared" si="0"/>
        <v>0</v>
      </c>
    </row>
    <row r="63" spans="1:17" x14ac:dyDescent="0.25">
      <c r="A63" s="50">
        <v>58</v>
      </c>
      <c r="B63" s="41" t="s">
        <v>115</v>
      </c>
      <c r="C63" s="41" t="s">
        <v>116</v>
      </c>
      <c r="D63" s="51" t="s">
        <v>12</v>
      </c>
      <c r="E63" s="61">
        <v>1</v>
      </c>
      <c r="F63" s="51"/>
      <c r="G63" s="50">
        <v>1</v>
      </c>
      <c r="H63" s="51"/>
      <c r="I63" s="50">
        <v>5</v>
      </c>
      <c r="J63" s="51"/>
      <c r="K63" s="50">
        <v>1</v>
      </c>
      <c r="L63" s="51"/>
      <c r="M63" s="50">
        <v>1</v>
      </c>
      <c r="N63" s="51"/>
      <c r="O63" s="50">
        <v>1</v>
      </c>
      <c r="P63" s="62"/>
      <c r="Q63" s="60">
        <f t="shared" si="0"/>
        <v>0</v>
      </c>
    </row>
    <row r="64" spans="1:17" ht="13.9" x14ac:dyDescent="0.25">
      <c r="A64" s="50">
        <v>59</v>
      </c>
      <c r="B64" s="41" t="s">
        <v>117</v>
      </c>
      <c r="C64" s="41" t="s">
        <v>118</v>
      </c>
      <c r="D64" s="51" t="s">
        <v>12</v>
      </c>
      <c r="E64" s="61">
        <v>1</v>
      </c>
      <c r="F64" s="51"/>
      <c r="G64" s="50">
        <v>1</v>
      </c>
      <c r="H64" s="51"/>
      <c r="I64" s="50">
        <v>5</v>
      </c>
      <c r="J64" s="51"/>
      <c r="K64" s="50">
        <v>1</v>
      </c>
      <c r="L64" s="51"/>
      <c r="M64" s="50">
        <v>1</v>
      </c>
      <c r="N64" s="51"/>
      <c r="O64" s="50">
        <v>1</v>
      </c>
      <c r="P64" s="62"/>
      <c r="Q64" s="60">
        <f t="shared" si="0"/>
        <v>0</v>
      </c>
    </row>
    <row r="65" spans="1:17" ht="14.25" customHeight="1" x14ac:dyDescent="0.25">
      <c r="A65" s="175" t="s">
        <v>119</v>
      </c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7"/>
      <c r="Q65" s="130">
        <f>SUM(Q6:Q64)+M127+H193</f>
        <v>0</v>
      </c>
    </row>
    <row r="66" spans="1:17" ht="15.75" customHeight="1" x14ac:dyDescent="0.25">
      <c r="A66" s="26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7" x14ac:dyDescent="0.25">
      <c r="A67" s="27"/>
      <c r="B67" s="2"/>
      <c r="C67" s="2"/>
      <c r="D67" s="3"/>
      <c r="E67" s="13"/>
      <c r="F67" s="2"/>
      <c r="G67" s="2"/>
      <c r="H67" s="2"/>
      <c r="I67" s="2"/>
      <c r="J67" s="2"/>
      <c r="K67" s="2"/>
      <c r="L67" s="2"/>
      <c r="M67" s="2" t="s">
        <v>120</v>
      </c>
    </row>
    <row r="68" spans="1:17" ht="13.9" x14ac:dyDescent="0.25">
      <c r="A68" s="27"/>
      <c r="B68" s="2"/>
      <c r="C68" s="2"/>
      <c r="D68" s="3"/>
      <c r="E68" s="13"/>
      <c r="F68" s="2"/>
      <c r="G68" s="2"/>
      <c r="H68" s="2"/>
      <c r="I68" s="2"/>
      <c r="J68" s="2"/>
      <c r="K68" s="2"/>
      <c r="L68" s="2"/>
    </row>
    <row r="69" spans="1:17" x14ac:dyDescent="0.25">
      <c r="A69" s="178" t="s">
        <v>121</v>
      </c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6"/>
    </row>
    <row r="70" spans="1:17" x14ac:dyDescent="0.25">
      <c r="A70" s="179" t="s">
        <v>2</v>
      </c>
      <c r="B70" s="179" t="s">
        <v>3</v>
      </c>
      <c r="C70" s="179"/>
      <c r="D70" s="179" t="s">
        <v>122</v>
      </c>
      <c r="E70" s="18"/>
      <c r="F70" s="181" t="s">
        <v>123</v>
      </c>
      <c r="G70" s="181"/>
      <c r="H70" s="181"/>
      <c r="I70" s="181"/>
      <c r="J70" s="181"/>
      <c r="K70" s="181"/>
      <c r="L70" s="181"/>
      <c r="M70" s="16"/>
    </row>
    <row r="71" spans="1:17" ht="84" customHeight="1" x14ac:dyDescent="0.25">
      <c r="A71" s="179"/>
      <c r="B71" s="1" t="s">
        <v>6</v>
      </c>
      <c r="C71" s="1" t="s">
        <v>7</v>
      </c>
      <c r="D71" s="180"/>
      <c r="E71" s="17" t="s">
        <v>8</v>
      </c>
      <c r="F71" s="24" t="s">
        <v>374</v>
      </c>
      <c r="G71" s="17" t="s">
        <v>8</v>
      </c>
      <c r="H71" s="24" t="s">
        <v>375</v>
      </c>
      <c r="I71" s="17" t="s">
        <v>8</v>
      </c>
      <c r="J71" s="24" t="s">
        <v>376</v>
      </c>
      <c r="K71" s="17" t="s">
        <v>8</v>
      </c>
      <c r="L71" s="24" t="s">
        <v>377</v>
      </c>
      <c r="M71" s="19" t="s">
        <v>9</v>
      </c>
      <c r="N71" s="4" t="s">
        <v>124</v>
      </c>
    </row>
    <row r="72" spans="1:17" x14ac:dyDescent="0.25">
      <c r="A72" s="28">
        <v>1</v>
      </c>
      <c r="B72" s="64" t="s">
        <v>125</v>
      </c>
      <c r="C72" s="64" t="s">
        <v>126</v>
      </c>
      <c r="D72" s="65" t="s">
        <v>127</v>
      </c>
      <c r="E72" s="66">
        <v>100</v>
      </c>
      <c r="F72" s="67"/>
      <c r="G72" s="66">
        <v>100</v>
      </c>
      <c r="H72" s="67"/>
      <c r="I72" s="66">
        <v>10</v>
      </c>
      <c r="J72" s="67"/>
      <c r="K72" s="68">
        <v>0</v>
      </c>
      <c r="L72" s="69"/>
      <c r="M72" s="70">
        <f>SUM(E72*F72+G72*H72+I72*J72+K72*L72)</f>
        <v>0</v>
      </c>
    </row>
    <row r="73" spans="1:17" x14ac:dyDescent="0.25">
      <c r="A73" s="28">
        <v>2</v>
      </c>
      <c r="B73" s="64" t="s">
        <v>128</v>
      </c>
      <c r="C73" s="64" t="s">
        <v>129</v>
      </c>
      <c r="D73" s="65" t="s">
        <v>130</v>
      </c>
      <c r="E73" s="71">
        <v>10</v>
      </c>
      <c r="F73" s="38"/>
      <c r="G73" s="71">
        <v>100</v>
      </c>
      <c r="H73" s="38"/>
      <c r="I73" s="71">
        <v>10</v>
      </c>
      <c r="J73" s="38"/>
      <c r="K73" s="68">
        <v>0</v>
      </c>
      <c r="L73" s="69"/>
      <c r="M73" s="70">
        <f t="shared" ref="M73:M126" si="1">SUM(E73*F73+G73*H73+I73*J73+K73*L73)</f>
        <v>0</v>
      </c>
    </row>
    <row r="74" spans="1:17" ht="13.9" x14ac:dyDescent="0.25">
      <c r="A74" s="28">
        <v>3</v>
      </c>
      <c r="B74" s="64" t="s">
        <v>131</v>
      </c>
      <c r="C74" s="64" t="s">
        <v>131</v>
      </c>
      <c r="D74" s="65" t="s">
        <v>132</v>
      </c>
      <c r="E74" s="71">
        <v>100</v>
      </c>
      <c r="F74" s="38"/>
      <c r="G74" s="71">
        <v>100</v>
      </c>
      <c r="H74" s="38"/>
      <c r="I74" s="71">
        <v>10</v>
      </c>
      <c r="J74" s="38"/>
      <c r="K74" s="68">
        <v>0</v>
      </c>
      <c r="L74" s="69"/>
      <c r="M74" s="70">
        <f t="shared" si="1"/>
        <v>0</v>
      </c>
    </row>
    <row r="75" spans="1:17" ht="13.9" x14ac:dyDescent="0.25">
      <c r="A75" s="28">
        <v>4</v>
      </c>
      <c r="B75" s="72"/>
      <c r="C75" s="72"/>
      <c r="D75" s="65" t="s">
        <v>133</v>
      </c>
      <c r="E75" s="71">
        <v>100</v>
      </c>
      <c r="F75" s="38"/>
      <c r="G75" s="71">
        <v>50</v>
      </c>
      <c r="H75" s="38"/>
      <c r="I75" s="71">
        <v>10</v>
      </c>
      <c r="J75" s="38"/>
      <c r="K75" s="68">
        <v>0</v>
      </c>
      <c r="L75" s="69"/>
      <c r="M75" s="70">
        <f t="shared" si="1"/>
        <v>0</v>
      </c>
    </row>
    <row r="76" spans="1:17" x14ac:dyDescent="0.25">
      <c r="A76" s="28">
        <v>5</v>
      </c>
      <c r="B76" s="158" t="s">
        <v>134</v>
      </c>
      <c r="C76" s="173" t="s">
        <v>135</v>
      </c>
      <c r="D76" s="65" t="s">
        <v>136</v>
      </c>
      <c r="E76" s="71">
        <v>100</v>
      </c>
      <c r="F76" s="38"/>
      <c r="G76" s="71">
        <v>1000</v>
      </c>
      <c r="H76" s="38"/>
      <c r="I76" s="71">
        <v>10</v>
      </c>
      <c r="J76" s="38"/>
      <c r="K76" s="68">
        <v>0</v>
      </c>
      <c r="L76" s="69"/>
      <c r="M76" s="70">
        <f t="shared" si="1"/>
        <v>0</v>
      </c>
    </row>
    <row r="77" spans="1:17" x14ac:dyDescent="0.25">
      <c r="A77" s="28">
        <v>6</v>
      </c>
      <c r="B77" s="160"/>
      <c r="C77" s="174"/>
      <c r="D77" s="65" t="s">
        <v>137</v>
      </c>
      <c r="E77" s="71">
        <v>100</v>
      </c>
      <c r="F77" s="38"/>
      <c r="G77" s="71">
        <v>100</v>
      </c>
      <c r="H77" s="38"/>
      <c r="I77" s="71">
        <v>10</v>
      </c>
      <c r="J77" s="38"/>
      <c r="K77" s="68">
        <v>0</v>
      </c>
      <c r="L77" s="69"/>
      <c r="M77" s="70">
        <f t="shared" si="1"/>
        <v>0</v>
      </c>
    </row>
    <row r="78" spans="1:17" ht="13.9" x14ac:dyDescent="0.25">
      <c r="A78" s="28">
        <v>7</v>
      </c>
      <c r="B78" s="64" t="s">
        <v>138</v>
      </c>
      <c r="C78" s="64" t="s">
        <v>139</v>
      </c>
      <c r="D78" s="65" t="s">
        <v>140</v>
      </c>
      <c r="E78" s="71">
        <v>10</v>
      </c>
      <c r="F78" s="38"/>
      <c r="G78" s="71"/>
      <c r="H78" s="38"/>
      <c r="I78" s="71">
        <v>0</v>
      </c>
      <c r="J78" s="38"/>
      <c r="K78" s="36">
        <v>100</v>
      </c>
      <c r="L78" s="38"/>
      <c r="M78" s="70">
        <f t="shared" si="1"/>
        <v>0</v>
      </c>
    </row>
    <row r="79" spans="1:17" ht="13.9" x14ac:dyDescent="0.25">
      <c r="A79" s="28">
        <v>8</v>
      </c>
      <c r="B79" s="64" t="s">
        <v>141</v>
      </c>
      <c r="C79" s="64" t="s">
        <v>142</v>
      </c>
      <c r="D79" s="74" t="s">
        <v>12</v>
      </c>
      <c r="E79" s="71">
        <v>10</v>
      </c>
      <c r="F79" s="38"/>
      <c r="G79" s="71">
        <v>100</v>
      </c>
      <c r="H79" s="38"/>
      <c r="I79" s="71">
        <v>10</v>
      </c>
      <c r="J79" s="38"/>
      <c r="K79" s="36">
        <v>0</v>
      </c>
      <c r="L79" s="28"/>
      <c r="M79" s="70">
        <f t="shared" si="1"/>
        <v>0</v>
      </c>
    </row>
    <row r="80" spans="1:17" x14ac:dyDescent="0.25">
      <c r="A80" s="28">
        <v>9</v>
      </c>
      <c r="B80" s="158" t="s">
        <v>143</v>
      </c>
      <c r="C80" s="158" t="s">
        <v>144</v>
      </c>
      <c r="D80" s="65" t="s">
        <v>145</v>
      </c>
      <c r="E80" s="71">
        <v>100</v>
      </c>
      <c r="F80" s="38"/>
      <c r="G80" s="71">
        <v>100</v>
      </c>
      <c r="H80" s="38"/>
      <c r="I80" s="71">
        <v>10</v>
      </c>
      <c r="J80" s="38"/>
      <c r="K80" s="36">
        <v>0</v>
      </c>
      <c r="L80" s="28"/>
      <c r="M80" s="70">
        <f t="shared" si="1"/>
        <v>0</v>
      </c>
    </row>
    <row r="81" spans="1:13" x14ac:dyDescent="0.25">
      <c r="A81" s="28">
        <v>10</v>
      </c>
      <c r="B81" s="160"/>
      <c r="C81" s="160"/>
      <c r="D81" s="65" t="s">
        <v>146</v>
      </c>
      <c r="E81" s="71">
        <v>100</v>
      </c>
      <c r="F81" s="38"/>
      <c r="G81" s="71">
        <v>100</v>
      </c>
      <c r="H81" s="38"/>
      <c r="I81" s="71">
        <v>10</v>
      </c>
      <c r="J81" s="38"/>
      <c r="K81" s="36">
        <v>0</v>
      </c>
      <c r="L81" s="28"/>
      <c r="M81" s="70">
        <f t="shared" si="1"/>
        <v>0</v>
      </c>
    </row>
    <row r="82" spans="1:13" ht="13.9" x14ac:dyDescent="0.25">
      <c r="A82" s="28">
        <v>11</v>
      </c>
      <c r="B82" s="73"/>
      <c r="C82" s="73"/>
      <c r="D82" s="65" t="s">
        <v>147</v>
      </c>
      <c r="E82" s="71">
        <v>100</v>
      </c>
      <c r="F82" s="38"/>
      <c r="G82" s="71">
        <v>50</v>
      </c>
      <c r="H82" s="38"/>
      <c r="I82" s="71">
        <v>0</v>
      </c>
      <c r="J82" s="38"/>
      <c r="K82" s="36"/>
      <c r="L82" s="28"/>
      <c r="M82" s="70">
        <f t="shared" si="1"/>
        <v>0</v>
      </c>
    </row>
    <row r="83" spans="1:13" ht="13.9" x14ac:dyDescent="0.25">
      <c r="A83" s="28">
        <v>12</v>
      </c>
      <c r="B83" s="73"/>
      <c r="C83" s="73"/>
      <c r="D83" s="65" t="s">
        <v>148</v>
      </c>
      <c r="E83" s="71">
        <v>100</v>
      </c>
      <c r="F83" s="38"/>
      <c r="G83" s="71">
        <v>50</v>
      </c>
      <c r="H83" s="38"/>
      <c r="I83" s="71">
        <v>0</v>
      </c>
      <c r="J83" s="38"/>
      <c r="K83" s="36"/>
      <c r="L83" s="28"/>
      <c r="M83" s="70">
        <f t="shared" si="1"/>
        <v>0</v>
      </c>
    </row>
    <row r="84" spans="1:13" ht="13.9" x14ac:dyDescent="0.25">
      <c r="A84" s="28">
        <v>13</v>
      </c>
      <c r="B84" s="64" t="s">
        <v>149</v>
      </c>
      <c r="C84" s="64" t="s">
        <v>150</v>
      </c>
      <c r="D84" s="65" t="s">
        <v>151</v>
      </c>
      <c r="E84" s="71">
        <v>500</v>
      </c>
      <c r="F84" s="38"/>
      <c r="G84" s="71">
        <v>200</v>
      </c>
      <c r="H84" s="38"/>
      <c r="I84" s="71">
        <v>10</v>
      </c>
      <c r="J84" s="38"/>
      <c r="K84" s="36">
        <v>0</v>
      </c>
      <c r="L84" s="28"/>
      <c r="M84" s="70">
        <f t="shared" si="1"/>
        <v>0</v>
      </c>
    </row>
    <row r="85" spans="1:13" x14ac:dyDescent="0.25">
      <c r="A85" s="28">
        <v>14</v>
      </c>
      <c r="B85" s="75" t="s">
        <v>152</v>
      </c>
      <c r="C85" s="75" t="s">
        <v>153</v>
      </c>
      <c r="D85" s="65" t="s">
        <v>154</v>
      </c>
      <c r="E85" s="71">
        <v>10</v>
      </c>
      <c r="F85" s="38"/>
      <c r="G85" s="71">
        <v>100</v>
      </c>
      <c r="H85" s="38"/>
      <c r="I85" s="71">
        <v>10</v>
      </c>
      <c r="J85" s="38"/>
      <c r="K85" s="36">
        <v>0</v>
      </c>
      <c r="L85" s="28"/>
      <c r="M85" s="70">
        <f t="shared" si="1"/>
        <v>0</v>
      </c>
    </row>
    <row r="86" spans="1:13" ht="13.9" x14ac:dyDescent="0.25">
      <c r="A86" s="28">
        <v>15</v>
      </c>
      <c r="B86" s="75"/>
      <c r="C86" s="75"/>
      <c r="D86" s="65" t="s">
        <v>155</v>
      </c>
      <c r="E86" s="71">
        <v>10</v>
      </c>
      <c r="F86" s="38"/>
      <c r="G86" s="71">
        <v>5</v>
      </c>
      <c r="H86" s="38"/>
      <c r="I86" s="71"/>
      <c r="J86" s="38"/>
      <c r="K86" s="36"/>
      <c r="L86" s="28"/>
      <c r="M86" s="70">
        <f t="shared" si="1"/>
        <v>0</v>
      </c>
    </row>
    <row r="87" spans="1:13" ht="13.9" x14ac:dyDescent="0.25">
      <c r="A87" s="28">
        <v>16</v>
      </c>
      <c r="B87" s="64" t="s">
        <v>156</v>
      </c>
      <c r="C87" s="64" t="s">
        <v>157</v>
      </c>
      <c r="D87" s="65" t="s">
        <v>101</v>
      </c>
      <c r="E87" s="71">
        <v>100</v>
      </c>
      <c r="F87" s="38"/>
      <c r="G87" s="71">
        <v>100</v>
      </c>
      <c r="H87" s="38"/>
      <c r="I87" s="71">
        <v>10</v>
      </c>
      <c r="J87" s="38"/>
      <c r="K87" s="36">
        <v>0</v>
      </c>
      <c r="L87" s="28"/>
      <c r="M87" s="70">
        <f t="shared" si="1"/>
        <v>0</v>
      </c>
    </row>
    <row r="88" spans="1:13" x14ac:dyDescent="0.25">
      <c r="A88" s="28">
        <v>17</v>
      </c>
      <c r="B88" s="64" t="s">
        <v>158</v>
      </c>
      <c r="C88" s="64" t="s">
        <v>159</v>
      </c>
      <c r="D88" s="65" t="s">
        <v>160</v>
      </c>
      <c r="E88" s="71">
        <v>10</v>
      </c>
      <c r="F88" s="38"/>
      <c r="G88" s="71">
        <v>100</v>
      </c>
      <c r="H88" s="38"/>
      <c r="I88" s="71">
        <v>10</v>
      </c>
      <c r="J88" s="38"/>
      <c r="K88" s="36">
        <v>0</v>
      </c>
      <c r="L88" s="28"/>
      <c r="M88" s="70">
        <f t="shared" si="1"/>
        <v>0</v>
      </c>
    </row>
    <row r="89" spans="1:13" ht="13.9" x14ac:dyDescent="0.25">
      <c r="A89" s="28">
        <v>18</v>
      </c>
      <c r="B89" s="64" t="s">
        <v>161</v>
      </c>
      <c r="C89" s="64"/>
      <c r="D89" s="65" t="s">
        <v>101</v>
      </c>
      <c r="E89" s="71">
        <v>10</v>
      </c>
      <c r="F89" s="38"/>
      <c r="G89" s="71">
        <v>10</v>
      </c>
      <c r="H89" s="38"/>
      <c r="I89" s="71">
        <v>0</v>
      </c>
      <c r="J89" s="38"/>
      <c r="K89" s="36">
        <v>0</v>
      </c>
      <c r="L89" s="28"/>
      <c r="M89" s="70">
        <f t="shared" si="1"/>
        <v>0</v>
      </c>
    </row>
    <row r="90" spans="1:13" x14ac:dyDescent="0.25">
      <c r="A90" s="28">
        <v>19</v>
      </c>
      <c r="B90" s="64" t="s">
        <v>162</v>
      </c>
      <c r="C90" s="64" t="s">
        <v>163</v>
      </c>
      <c r="D90" s="65" t="s">
        <v>164</v>
      </c>
      <c r="E90" s="71">
        <v>100</v>
      </c>
      <c r="F90" s="38"/>
      <c r="G90" s="71">
        <v>0</v>
      </c>
      <c r="H90" s="38"/>
      <c r="I90" s="76">
        <v>0</v>
      </c>
      <c r="J90" s="38"/>
      <c r="K90" s="36">
        <v>50</v>
      </c>
      <c r="L90" s="38"/>
      <c r="M90" s="70">
        <f t="shared" si="1"/>
        <v>0</v>
      </c>
    </row>
    <row r="91" spans="1:13" ht="13.9" x14ac:dyDescent="0.25">
      <c r="A91" s="28">
        <v>20</v>
      </c>
      <c r="B91" s="75" t="s">
        <v>165</v>
      </c>
      <c r="C91" s="75" t="s">
        <v>166</v>
      </c>
      <c r="D91" s="77" t="s">
        <v>167</v>
      </c>
      <c r="E91" s="76">
        <v>100</v>
      </c>
      <c r="F91" s="42"/>
      <c r="G91" s="76">
        <v>100</v>
      </c>
      <c r="H91" s="42"/>
      <c r="I91" s="76">
        <v>20</v>
      </c>
      <c r="J91" s="42"/>
      <c r="K91" s="76">
        <v>50</v>
      </c>
      <c r="L91" s="42"/>
      <c r="M91" s="70">
        <f t="shared" si="1"/>
        <v>0</v>
      </c>
    </row>
    <row r="92" spans="1:13" x14ac:dyDescent="0.25">
      <c r="A92" s="28">
        <v>21</v>
      </c>
      <c r="B92" s="158" t="s">
        <v>168</v>
      </c>
      <c r="C92" s="158" t="s">
        <v>169</v>
      </c>
      <c r="D92" s="65" t="s">
        <v>170</v>
      </c>
      <c r="E92" s="71">
        <v>200</v>
      </c>
      <c r="F92" s="38"/>
      <c r="G92" s="71">
        <v>200</v>
      </c>
      <c r="H92" s="38"/>
      <c r="I92" s="71">
        <v>10</v>
      </c>
      <c r="J92" s="38"/>
      <c r="K92" s="36">
        <v>0</v>
      </c>
      <c r="L92" s="38"/>
      <c r="M92" s="70">
        <f t="shared" si="1"/>
        <v>0</v>
      </c>
    </row>
    <row r="93" spans="1:13" x14ac:dyDescent="0.25">
      <c r="A93" s="28">
        <v>22</v>
      </c>
      <c r="B93" s="159"/>
      <c r="C93" s="159"/>
      <c r="D93" s="65" t="s">
        <v>171</v>
      </c>
      <c r="E93" s="71">
        <v>200</v>
      </c>
      <c r="F93" s="38"/>
      <c r="G93" s="71">
        <v>200</v>
      </c>
      <c r="H93" s="38"/>
      <c r="I93" s="71">
        <v>10</v>
      </c>
      <c r="J93" s="38"/>
      <c r="K93" s="36">
        <v>0</v>
      </c>
      <c r="L93" s="38"/>
      <c r="M93" s="70">
        <f t="shared" si="1"/>
        <v>0</v>
      </c>
    </row>
    <row r="94" spans="1:13" x14ac:dyDescent="0.25">
      <c r="A94" s="28">
        <v>23</v>
      </c>
      <c r="B94" s="160"/>
      <c r="C94" s="160"/>
      <c r="D94" s="65" t="s">
        <v>172</v>
      </c>
      <c r="E94" s="71">
        <v>200</v>
      </c>
      <c r="F94" s="38"/>
      <c r="G94" s="71">
        <v>200</v>
      </c>
      <c r="H94" s="38"/>
      <c r="I94" s="71">
        <v>10</v>
      </c>
      <c r="J94" s="38"/>
      <c r="K94" s="36">
        <v>0</v>
      </c>
      <c r="L94" s="38"/>
      <c r="M94" s="70">
        <f t="shared" si="1"/>
        <v>0</v>
      </c>
    </row>
    <row r="95" spans="1:13" ht="13.9" x14ac:dyDescent="0.25">
      <c r="A95" s="28">
        <v>24</v>
      </c>
      <c r="B95" s="64" t="s">
        <v>173</v>
      </c>
      <c r="C95" s="64" t="s">
        <v>174</v>
      </c>
      <c r="D95" s="74" t="s">
        <v>12</v>
      </c>
      <c r="E95" s="71">
        <v>5</v>
      </c>
      <c r="F95" s="38"/>
      <c r="G95" s="71">
        <v>10</v>
      </c>
      <c r="H95" s="38"/>
      <c r="I95" s="71">
        <v>10</v>
      </c>
      <c r="J95" s="38"/>
      <c r="K95" s="36">
        <v>0</v>
      </c>
      <c r="L95" s="38"/>
      <c r="M95" s="70">
        <f t="shared" si="1"/>
        <v>0</v>
      </c>
    </row>
    <row r="96" spans="1:13" ht="13.9" x14ac:dyDescent="0.25">
      <c r="A96" s="28">
        <v>25</v>
      </c>
      <c r="B96" s="64" t="s">
        <v>175</v>
      </c>
      <c r="C96" s="64" t="s">
        <v>176</v>
      </c>
      <c r="D96" s="65" t="s">
        <v>177</v>
      </c>
      <c r="E96" s="71">
        <v>500</v>
      </c>
      <c r="F96" s="38"/>
      <c r="G96" s="71">
        <v>200</v>
      </c>
      <c r="H96" s="38"/>
      <c r="I96" s="71">
        <v>10</v>
      </c>
      <c r="J96" s="38"/>
      <c r="K96" s="36">
        <v>0</v>
      </c>
      <c r="L96" s="38"/>
      <c r="M96" s="70">
        <f t="shared" si="1"/>
        <v>0</v>
      </c>
    </row>
    <row r="97" spans="1:13" x14ac:dyDescent="0.25">
      <c r="A97" s="28">
        <v>26</v>
      </c>
      <c r="B97" s="158" t="s">
        <v>178</v>
      </c>
      <c r="C97" s="158" t="s">
        <v>179</v>
      </c>
      <c r="D97" s="65" t="s">
        <v>180</v>
      </c>
      <c r="E97" s="71">
        <v>100</v>
      </c>
      <c r="F97" s="38"/>
      <c r="G97" s="71">
        <v>0</v>
      </c>
      <c r="H97" s="38"/>
      <c r="I97" s="71">
        <v>0</v>
      </c>
      <c r="J97" s="38"/>
      <c r="K97" s="36">
        <v>0</v>
      </c>
      <c r="L97" s="38"/>
      <c r="M97" s="70">
        <f t="shared" si="1"/>
        <v>0</v>
      </c>
    </row>
    <row r="98" spans="1:13" ht="17.25" customHeight="1" x14ac:dyDescent="0.25">
      <c r="A98" s="28">
        <v>27</v>
      </c>
      <c r="B98" s="160"/>
      <c r="C98" s="160"/>
      <c r="D98" s="65" t="s">
        <v>181</v>
      </c>
      <c r="E98" s="71">
        <v>50</v>
      </c>
      <c r="F98" s="38"/>
      <c r="G98" s="71">
        <v>0</v>
      </c>
      <c r="H98" s="38"/>
      <c r="I98" s="71">
        <v>0</v>
      </c>
      <c r="J98" s="38"/>
      <c r="K98" s="36">
        <v>0</v>
      </c>
      <c r="L98" s="38"/>
      <c r="M98" s="70">
        <f t="shared" si="1"/>
        <v>0</v>
      </c>
    </row>
    <row r="99" spans="1:13" ht="13.9" x14ac:dyDescent="0.25">
      <c r="A99" s="28">
        <v>28</v>
      </c>
      <c r="B99" s="64" t="s">
        <v>182</v>
      </c>
      <c r="C99" s="64" t="s">
        <v>183</v>
      </c>
      <c r="D99" s="74" t="s">
        <v>12</v>
      </c>
      <c r="E99" s="71">
        <v>10</v>
      </c>
      <c r="F99" s="38"/>
      <c r="G99" s="71">
        <v>100</v>
      </c>
      <c r="H99" s="38"/>
      <c r="I99" s="71">
        <v>10</v>
      </c>
      <c r="J99" s="38"/>
      <c r="K99" s="36">
        <v>0</v>
      </c>
      <c r="L99" s="38"/>
      <c r="M99" s="70">
        <f t="shared" si="1"/>
        <v>0</v>
      </c>
    </row>
    <row r="100" spans="1:13" ht="13.9" x14ac:dyDescent="0.25">
      <c r="A100" s="28">
        <v>29</v>
      </c>
      <c r="B100" s="64" t="s">
        <v>184</v>
      </c>
      <c r="C100" s="64" t="s">
        <v>185</v>
      </c>
      <c r="D100" s="65" t="s">
        <v>186</v>
      </c>
      <c r="E100" s="71">
        <v>500</v>
      </c>
      <c r="F100" s="38"/>
      <c r="G100" s="71">
        <v>0</v>
      </c>
      <c r="H100" s="38"/>
      <c r="I100" s="71">
        <v>0</v>
      </c>
      <c r="J100" s="38"/>
      <c r="K100" s="36">
        <v>200</v>
      </c>
      <c r="L100" s="38"/>
      <c r="M100" s="70">
        <f t="shared" si="1"/>
        <v>0</v>
      </c>
    </row>
    <row r="101" spans="1:13" ht="18.75" customHeight="1" x14ac:dyDescent="0.25">
      <c r="A101" s="28">
        <v>30</v>
      </c>
      <c r="B101" s="64" t="s">
        <v>187</v>
      </c>
      <c r="C101" s="64" t="s">
        <v>188</v>
      </c>
      <c r="D101" s="65" t="s">
        <v>189</v>
      </c>
      <c r="E101" s="71">
        <v>100</v>
      </c>
      <c r="F101" s="38"/>
      <c r="G101" s="71">
        <v>100</v>
      </c>
      <c r="H101" s="38"/>
      <c r="I101" s="71">
        <v>10</v>
      </c>
      <c r="J101" s="38"/>
      <c r="K101" s="36">
        <v>0</v>
      </c>
      <c r="L101" s="28"/>
      <c r="M101" s="70">
        <f t="shared" si="1"/>
        <v>0</v>
      </c>
    </row>
    <row r="102" spans="1:13" x14ac:dyDescent="0.25">
      <c r="A102" s="28">
        <v>31</v>
      </c>
      <c r="B102" s="64" t="s">
        <v>190</v>
      </c>
      <c r="C102" s="64" t="s">
        <v>191</v>
      </c>
      <c r="D102" s="65" t="s">
        <v>192</v>
      </c>
      <c r="E102" s="71">
        <v>50</v>
      </c>
      <c r="F102" s="38"/>
      <c r="G102" s="71">
        <v>50</v>
      </c>
      <c r="H102" s="38"/>
      <c r="I102" s="71">
        <v>10</v>
      </c>
      <c r="J102" s="38"/>
      <c r="K102" s="36">
        <v>0</v>
      </c>
      <c r="L102" s="28"/>
      <c r="M102" s="70">
        <f t="shared" si="1"/>
        <v>0</v>
      </c>
    </row>
    <row r="103" spans="1:13" ht="13.9" x14ac:dyDescent="0.25">
      <c r="A103" s="28">
        <v>32</v>
      </c>
      <c r="B103" s="78" t="s">
        <v>81</v>
      </c>
      <c r="C103" s="64" t="s">
        <v>193</v>
      </c>
      <c r="D103" s="65" t="s">
        <v>194</v>
      </c>
      <c r="E103" s="71">
        <v>100</v>
      </c>
      <c r="F103" s="38"/>
      <c r="G103" s="71">
        <v>100</v>
      </c>
      <c r="H103" s="38"/>
      <c r="I103" s="71">
        <v>0</v>
      </c>
      <c r="J103" s="38"/>
      <c r="K103" s="36"/>
      <c r="L103" s="28"/>
      <c r="M103" s="70">
        <f t="shared" si="1"/>
        <v>0</v>
      </c>
    </row>
    <row r="104" spans="1:13" x14ac:dyDescent="0.25">
      <c r="A104" s="28">
        <v>33</v>
      </c>
      <c r="B104" s="172" t="s">
        <v>70</v>
      </c>
      <c r="C104" s="172" t="s">
        <v>71</v>
      </c>
      <c r="D104" s="65" t="s">
        <v>72</v>
      </c>
      <c r="E104" s="71">
        <v>50</v>
      </c>
      <c r="F104" s="38"/>
      <c r="G104" s="71">
        <v>50</v>
      </c>
      <c r="H104" s="38"/>
      <c r="I104" s="71">
        <v>10</v>
      </c>
      <c r="J104" s="38"/>
      <c r="K104" s="36">
        <v>0</v>
      </c>
      <c r="L104" s="28"/>
      <c r="M104" s="70">
        <f t="shared" si="1"/>
        <v>0</v>
      </c>
    </row>
    <row r="105" spans="1:13" x14ac:dyDescent="0.25">
      <c r="A105" s="28">
        <v>34</v>
      </c>
      <c r="B105" s="172"/>
      <c r="C105" s="172"/>
      <c r="D105" s="65" t="s">
        <v>195</v>
      </c>
      <c r="E105" s="71">
        <v>50</v>
      </c>
      <c r="F105" s="38"/>
      <c r="G105" s="71">
        <v>50</v>
      </c>
      <c r="H105" s="38"/>
      <c r="I105" s="71">
        <v>10</v>
      </c>
      <c r="J105" s="38"/>
      <c r="K105" s="36">
        <v>0</v>
      </c>
      <c r="L105" s="28"/>
      <c r="M105" s="70">
        <f t="shared" si="1"/>
        <v>0</v>
      </c>
    </row>
    <row r="106" spans="1:13" x14ac:dyDescent="0.25">
      <c r="A106" s="28">
        <v>35</v>
      </c>
      <c r="B106" s="75" t="s">
        <v>196</v>
      </c>
      <c r="C106" s="75" t="s">
        <v>197</v>
      </c>
      <c r="D106" s="77" t="s">
        <v>198</v>
      </c>
      <c r="E106" s="76">
        <v>100</v>
      </c>
      <c r="F106" s="42"/>
      <c r="G106" s="76">
        <v>100</v>
      </c>
      <c r="H106" s="42"/>
      <c r="I106" s="76">
        <v>10</v>
      </c>
      <c r="J106" s="42"/>
      <c r="K106" s="36">
        <v>0</v>
      </c>
      <c r="L106" s="79"/>
      <c r="M106" s="70">
        <f t="shared" si="1"/>
        <v>0</v>
      </c>
    </row>
    <row r="107" spans="1:13" ht="18" customHeight="1" x14ac:dyDescent="0.25">
      <c r="A107" s="28">
        <v>36</v>
      </c>
      <c r="B107" s="75" t="s">
        <v>199</v>
      </c>
      <c r="C107" s="75" t="s">
        <v>200</v>
      </c>
      <c r="D107" s="77"/>
      <c r="E107" s="76">
        <v>50</v>
      </c>
      <c r="F107" s="42"/>
      <c r="G107" s="76">
        <v>50</v>
      </c>
      <c r="H107" s="42"/>
      <c r="I107" s="76">
        <v>0</v>
      </c>
      <c r="J107" s="42"/>
      <c r="K107" s="36"/>
      <c r="L107" s="79"/>
      <c r="M107" s="70">
        <f t="shared" si="1"/>
        <v>0</v>
      </c>
    </row>
    <row r="108" spans="1:13" ht="13.9" x14ac:dyDescent="0.25">
      <c r="A108" s="28">
        <v>37</v>
      </c>
      <c r="B108" s="64" t="s">
        <v>201</v>
      </c>
      <c r="C108" s="64" t="s">
        <v>202</v>
      </c>
      <c r="D108" s="65" t="s">
        <v>203</v>
      </c>
      <c r="E108" s="71">
        <v>1000</v>
      </c>
      <c r="F108" s="38"/>
      <c r="G108" s="71">
        <v>500</v>
      </c>
      <c r="H108" s="38"/>
      <c r="I108" s="71">
        <v>10</v>
      </c>
      <c r="J108" s="38"/>
      <c r="K108" s="36">
        <v>0</v>
      </c>
      <c r="L108" s="79"/>
      <c r="M108" s="70">
        <f t="shared" si="1"/>
        <v>0</v>
      </c>
    </row>
    <row r="109" spans="1:13" x14ac:dyDescent="0.25">
      <c r="A109" s="28">
        <v>38</v>
      </c>
      <c r="B109" s="172" t="s">
        <v>204</v>
      </c>
      <c r="C109" s="172" t="s">
        <v>205</v>
      </c>
      <c r="D109" s="65" t="s">
        <v>206</v>
      </c>
      <c r="E109" s="71">
        <v>100</v>
      </c>
      <c r="F109" s="38"/>
      <c r="G109" s="71">
        <v>100</v>
      </c>
      <c r="H109" s="38"/>
      <c r="I109" s="71">
        <v>10</v>
      </c>
      <c r="J109" s="38"/>
      <c r="K109" s="36">
        <v>0</v>
      </c>
      <c r="L109" s="79"/>
      <c r="M109" s="70">
        <f t="shared" si="1"/>
        <v>0</v>
      </c>
    </row>
    <row r="110" spans="1:13" x14ac:dyDescent="0.25">
      <c r="A110" s="28">
        <v>39</v>
      </c>
      <c r="B110" s="172"/>
      <c r="C110" s="172"/>
      <c r="D110" s="65" t="s">
        <v>207</v>
      </c>
      <c r="E110" s="71">
        <v>10</v>
      </c>
      <c r="F110" s="38"/>
      <c r="G110" s="71">
        <v>100</v>
      </c>
      <c r="H110" s="38"/>
      <c r="I110" s="71">
        <v>10</v>
      </c>
      <c r="J110" s="38"/>
      <c r="K110" s="36">
        <v>0</v>
      </c>
      <c r="L110" s="79"/>
      <c r="M110" s="70">
        <f t="shared" si="1"/>
        <v>0</v>
      </c>
    </row>
    <row r="111" spans="1:13" x14ac:dyDescent="0.25">
      <c r="A111" s="28">
        <v>40</v>
      </c>
      <c r="B111" s="64" t="s">
        <v>208</v>
      </c>
      <c r="C111" s="64" t="s">
        <v>209</v>
      </c>
      <c r="D111" s="74" t="s">
        <v>12</v>
      </c>
      <c r="E111" s="71">
        <v>5</v>
      </c>
      <c r="F111" s="38"/>
      <c r="G111" s="71">
        <v>50</v>
      </c>
      <c r="H111" s="38"/>
      <c r="I111" s="71">
        <v>5</v>
      </c>
      <c r="J111" s="38"/>
      <c r="K111" s="36">
        <v>0</v>
      </c>
      <c r="L111" s="79"/>
      <c r="M111" s="70">
        <f t="shared" si="1"/>
        <v>0</v>
      </c>
    </row>
    <row r="112" spans="1:13" ht="13.9" x14ac:dyDescent="0.25">
      <c r="A112" s="28">
        <v>41</v>
      </c>
      <c r="B112" s="75" t="s">
        <v>210</v>
      </c>
      <c r="C112" s="75" t="s">
        <v>211</v>
      </c>
      <c r="D112" s="74" t="s">
        <v>12</v>
      </c>
      <c r="E112" s="76">
        <v>5</v>
      </c>
      <c r="F112" s="42"/>
      <c r="G112" s="76">
        <v>50</v>
      </c>
      <c r="H112" s="42"/>
      <c r="I112" s="76">
        <v>5</v>
      </c>
      <c r="J112" s="38"/>
      <c r="K112" s="36">
        <v>0</v>
      </c>
      <c r="L112" s="79"/>
      <c r="M112" s="70">
        <f t="shared" si="1"/>
        <v>0</v>
      </c>
    </row>
    <row r="113" spans="1:13" x14ac:dyDescent="0.25">
      <c r="A113" s="28">
        <v>42</v>
      </c>
      <c r="B113" s="64" t="s">
        <v>212</v>
      </c>
      <c r="C113" s="64" t="s">
        <v>213</v>
      </c>
      <c r="D113" s="74" t="s">
        <v>12</v>
      </c>
      <c r="E113" s="71">
        <v>10</v>
      </c>
      <c r="F113" s="42"/>
      <c r="G113" s="71">
        <v>50</v>
      </c>
      <c r="H113" s="42"/>
      <c r="I113" s="71">
        <v>5</v>
      </c>
      <c r="J113" s="38"/>
      <c r="K113" s="36">
        <v>0</v>
      </c>
      <c r="L113" s="28"/>
      <c r="M113" s="70">
        <f t="shared" si="1"/>
        <v>0</v>
      </c>
    </row>
    <row r="114" spans="1:13" x14ac:dyDescent="0.25">
      <c r="A114" s="28">
        <v>43</v>
      </c>
      <c r="B114" s="64" t="s">
        <v>214</v>
      </c>
      <c r="C114" s="64" t="s">
        <v>213</v>
      </c>
      <c r="D114" s="65" t="s">
        <v>34</v>
      </c>
      <c r="E114" s="71">
        <v>10</v>
      </c>
      <c r="F114" s="42"/>
      <c r="G114" s="71">
        <v>50</v>
      </c>
      <c r="H114" s="42"/>
      <c r="I114" s="71">
        <v>5</v>
      </c>
      <c r="J114" s="38"/>
      <c r="K114" s="36">
        <v>0</v>
      </c>
      <c r="L114" s="28"/>
      <c r="M114" s="70">
        <f t="shared" si="1"/>
        <v>0</v>
      </c>
    </row>
    <row r="115" spans="1:13" x14ac:dyDescent="0.25">
      <c r="A115" s="28">
        <v>44</v>
      </c>
      <c r="B115" s="64" t="s">
        <v>215</v>
      </c>
      <c r="C115" s="64" t="s">
        <v>216</v>
      </c>
      <c r="D115" s="65" t="s">
        <v>217</v>
      </c>
      <c r="E115" s="71">
        <v>1000</v>
      </c>
      <c r="F115" s="42"/>
      <c r="G115" s="71">
        <v>500</v>
      </c>
      <c r="H115" s="42"/>
      <c r="I115" s="71">
        <v>100</v>
      </c>
      <c r="J115" s="38"/>
      <c r="K115" s="36">
        <v>0</v>
      </c>
      <c r="L115" s="28"/>
      <c r="M115" s="70">
        <f t="shared" si="1"/>
        <v>0</v>
      </c>
    </row>
    <row r="116" spans="1:13" x14ac:dyDescent="0.25">
      <c r="A116" s="28">
        <v>45</v>
      </c>
      <c r="B116" s="158" t="s">
        <v>218</v>
      </c>
      <c r="C116" s="158" t="s">
        <v>219</v>
      </c>
      <c r="D116" s="65" t="s">
        <v>220</v>
      </c>
      <c r="E116" s="71">
        <v>400</v>
      </c>
      <c r="F116" s="42"/>
      <c r="G116" s="71">
        <v>400</v>
      </c>
      <c r="H116" s="42"/>
      <c r="I116" s="71">
        <v>100</v>
      </c>
      <c r="J116" s="38"/>
      <c r="K116" s="36">
        <v>0</v>
      </c>
      <c r="L116" s="28"/>
      <c r="M116" s="70">
        <f t="shared" si="1"/>
        <v>0</v>
      </c>
    </row>
    <row r="117" spans="1:13" x14ac:dyDescent="0.25">
      <c r="A117" s="28">
        <v>46</v>
      </c>
      <c r="B117" s="159"/>
      <c r="C117" s="159"/>
      <c r="D117" s="65" t="s">
        <v>221</v>
      </c>
      <c r="E117" s="71">
        <v>500</v>
      </c>
      <c r="F117" s="42"/>
      <c r="G117" s="71">
        <v>100</v>
      </c>
      <c r="H117" s="42"/>
      <c r="I117" s="71">
        <v>100</v>
      </c>
      <c r="J117" s="38"/>
      <c r="K117" s="36">
        <v>0</v>
      </c>
      <c r="L117" s="28"/>
      <c r="M117" s="70">
        <f t="shared" si="1"/>
        <v>0</v>
      </c>
    </row>
    <row r="118" spans="1:13" x14ac:dyDescent="0.25">
      <c r="A118" s="28">
        <v>47</v>
      </c>
      <c r="B118" s="160"/>
      <c r="C118" s="160"/>
      <c r="D118" s="65" t="s">
        <v>222</v>
      </c>
      <c r="E118" s="71">
        <v>1000</v>
      </c>
      <c r="F118" s="42"/>
      <c r="G118" s="71">
        <v>500</v>
      </c>
      <c r="H118" s="42"/>
      <c r="I118" s="71">
        <v>100</v>
      </c>
      <c r="J118" s="38"/>
      <c r="K118" s="36">
        <v>0</v>
      </c>
      <c r="L118" s="28"/>
      <c r="M118" s="70">
        <f t="shared" si="1"/>
        <v>0</v>
      </c>
    </row>
    <row r="119" spans="1:13" ht="13.9" x14ac:dyDescent="0.25">
      <c r="A119" s="28">
        <v>48</v>
      </c>
      <c r="B119" s="73"/>
      <c r="C119" s="73"/>
      <c r="D119" s="65" t="s">
        <v>223</v>
      </c>
      <c r="E119" s="71">
        <v>500</v>
      </c>
      <c r="F119" s="42"/>
      <c r="G119" s="71">
        <v>500</v>
      </c>
      <c r="H119" s="42"/>
      <c r="I119" s="71">
        <v>0</v>
      </c>
      <c r="J119" s="38"/>
      <c r="K119" s="36"/>
      <c r="L119" s="28"/>
      <c r="M119" s="70">
        <f t="shared" si="1"/>
        <v>0</v>
      </c>
    </row>
    <row r="120" spans="1:13" ht="13.9" x14ac:dyDescent="0.25">
      <c r="A120" s="28">
        <v>49</v>
      </c>
      <c r="B120" s="64" t="s">
        <v>224</v>
      </c>
      <c r="C120" s="64" t="s">
        <v>225</v>
      </c>
      <c r="D120" s="65" t="s">
        <v>226</v>
      </c>
      <c r="E120" s="71">
        <v>1000</v>
      </c>
      <c r="F120" s="42"/>
      <c r="G120" s="71">
        <v>500</v>
      </c>
      <c r="H120" s="42"/>
      <c r="I120" s="71">
        <v>20</v>
      </c>
      <c r="J120" s="38"/>
      <c r="K120" s="36">
        <v>0</v>
      </c>
      <c r="L120" s="28"/>
      <c r="M120" s="70">
        <f t="shared" si="1"/>
        <v>0</v>
      </c>
    </row>
    <row r="121" spans="1:13" x14ac:dyDescent="0.25">
      <c r="A121" s="28">
        <v>50</v>
      </c>
      <c r="B121" s="75" t="s">
        <v>227</v>
      </c>
      <c r="C121" s="75" t="s">
        <v>228</v>
      </c>
      <c r="D121" s="65" t="s">
        <v>229</v>
      </c>
      <c r="E121" s="71">
        <v>50</v>
      </c>
      <c r="F121" s="42"/>
      <c r="G121" s="71">
        <v>100</v>
      </c>
      <c r="H121" s="42"/>
      <c r="I121" s="76">
        <v>20</v>
      </c>
      <c r="J121" s="38"/>
      <c r="K121" s="36">
        <v>0</v>
      </c>
      <c r="L121" s="28"/>
      <c r="M121" s="70">
        <f t="shared" si="1"/>
        <v>0</v>
      </c>
    </row>
    <row r="122" spans="1:13" ht="15" customHeight="1" x14ac:dyDescent="0.25">
      <c r="A122" s="28">
        <v>51</v>
      </c>
      <c r="B122" s="75"/>
      <c r="C122" s="75"/>
      <c r="D122" s="65" t="s">
        <v>230</v>
      </c>
      <c r="E122" s="71">
        <v>50</v>
      </c>
      <c r="F122" s="42"/>
      <c r="G122" s="71">
        <v>20</v>
      </c>
      <c r="H122" s="42"/>
      <c r="I122" s="76">
        <v>0</v>
      </c>
      <c r="J122" s="42"/>
      <c r="K122" s="36"/>
      <c r="L122" s="28"/>
      <c r="M122" s="70">
        <f t="shared" si="1"/>
        <v>0</v>
      </c>
    </row>
    <row r="123" spans="1:13" ht="13.9" x14ac:dyDescent="0.25">
      <c r="A123" s="28">
        <v>52</v>
      </c>
      <c r="B123" s="75"/>
      <c r="C123" s="75"/>
      <c r="D123" s="65" t="s">
        <v>231</v>
      </c>
      <c r="E123" s="71">
        <v>50</v>
      </c>
      <c r="F123" s="42"/>
      <c r="G123" s="71">
        <v>20</v>
      </c>
      <c r="H123" s="42"/>
      <c r="I123" s="76">
        <v>0</v>
      </c>
      <c r="J123" s="42"/>
      <c r="K123" s="36"/>
      <c r="L123" s="28"/>
      <c r="M123" s="70">
        <f t="shared" si="1"/>
        <v>0</v>
      </c>
    </row>
    <row r="124" spans="1:13" ht="13.9" x14ac:dyDescent="0.25">
      <c r="A124" s="28">
        <v>53</v>
      </c>
      <c r="B124" s="64" t="s">
        <v>232</v>
      </c>
      <c r="C124" s="64" t="s">
        <v>233</v>
      </c>
      <c r="D124" s="65" t="s">
        <v>136</v>
      </c>
      <c r="E124" s="71">
        <v>100</v>
      </c>
      <c r="F124" s="38"/>
      <c r="G124" s="71">
        <v>100</v>
      </c>
      <c r="H124" s="38"/>
      <c r="I124" s="71">
        <v>20</v>
      </c>
      <c r="J124" s="38"/>
      <c r="K124" s="36">
        <v>0</v>
      </c>
      <c r="L124" s="28"/>
      <c r="M124" s="70">
        <f t="shared" si="1"/>
        <v>0</v>
      </c>
    </row>
    <row r="125" spans="1:13" ht="13.9" x14ac:dyDescent="0.25">
      <c r="A125" s="28">
        <v>54</v>
      </c>
      <c r="B125" s="64" t="s">
        <v>234</v>
      </c>
      <c r="C125" s="64" t="s">
        <v>235</v>
      </c>
      <c r="D125" s="65" t="s">
        <v>236</v>
      </c>
      <c r="E125" s="71">
        <v>20</v>
      </c>
      <c r="F125" s="38"/>
      <c r="G125" s="71">
        <v>100</v>
      </c>
      <c r="H125" s="38"/>
      <c r="I125" s="71">
        <v>20</v>
      </c>
      <c r="J125" s="38"/>
      <c r="K125" s="36">
        <v>0</v>
      </c>
      <c r="L125" s="28"/>
      <c r="M125" s="70">
        <f t="shared" si="1"/>
        <v>0</v>
      </c>
    </row>
    <row r="126" spans="1:13" x14ac:dyDescent="0.25">
      <c r="A126" s="28">
        <v>55</v>
      </c>
      <c r="B126" s="64" t="s">
        <v>237</v>
      </c>
      <c r="C126" s="64" t="s">
        <v>238</v>
      </c>
      <c r="D126" s="65" t="s">
        <v>12</v>
      </c>
      <c r="E126" s="71">
        <v>5</v>
      </c>
      <c r="F126" s="38"/>
      <c r="G126" s="71">
        <v>50</v>
      </c>
      <c r="H126" s="38"/>
      <c r="I126" s="71">
        <v>5</v>
      </c>
      <c r="J126" s="38"/>
      <c r="K126" s="36">
        <v>0</v>
      </c>
      <c r="L126" s="28"/>
      <c r="M126" s="70">
        <f t="shared" si="1"/>
        <v>0</v>
      </c>
    </row>
    <row r="127" spans="1:13" ht="22.5" customHeight="1" x14ac:dyDescent="0.25">
      <c r="A127" s="12"/>
      <c r="B127" s="161" t="s">
        <v>239</v>
      </c>
      <c r="C127" s="162"/>
      <c r="D127" s="162"/>
      <c r="E127" s="162"/>
      <c r="F127" s="162"/>
      <c r="G127" s="162"/>
      <c r="H127" s="162"/>
      <c r="I127" s="162"/>
      <c r="J127" s="162"/>
      <c r="K127" s="162"/>
      <c r="L127" s="163"/>
      <c r="M127" s="127">
        <f>SUM(M72:M126)</f>
        <v>0</v>
      </c>
    </row>
    <row r="128" spans="1:13" ht="13.9" x14ac:dyDescent="0.25">
      <c r="F128" s="7"/>
      <c r="G128" s="7"/>
      <c r="H128" s="7"/>
      <c r="I128" s="7"/>
      <c r="J128" s="7"/>
      <c r="K128" s="7"/>
      <c r="L128" s="7"/>
      <c r="M128" s="7"/>
    </row>
    <row r="132" spans="1:9" ht="15.75" x14ac:dyDescent="0.25">
      <c r="A132" s="29"/>
      <c r="B132" s="8"/>
      <c r="C132" s="9"/>
      <c r="D132" s="9"/>
      <c r="E132" s="14"/>
      <c r="F132" s="10"/>
      <c r="G132" s="10"/>
      <c r="H132" s="23"/>
      <c r="I132" s="22" t="s">
        <v>240</v>
      </c>
    </row>
    <row r="133" spans="1:9" ht="15.6" x14ac:dyDescent="0.25">
      <c r="A133" s="29"/>
      <c r="B133" s="8"/>
      <c r="C133" s="9"/>
      <c r="D133" s="9"/>
      <c r="E133" s="15"/>
      <c r="F133" s="8"/>
      <c r="G133" s="8"/>
      <c r="H133" s="11"/>
    </row>
    <row r="134" spans="1:9" ht="57" x14ac:dyDescent="0.25">
      <c r="A134" s="30" t="s">
        <v>2</v>
      </c>
      <c r="B134" s="164" t="s">
        <v>241</v>
      </c>
      <c r="C134" s="165"/>
      <c r="D134" s="166"/>
      <c r="E134" s="32" t="s">
        <v>242</v>
      </c>
      <c r="F134" s="21" t="s">
        <v>8</v>
      </c>
      <c r="G134" s="31" t="s">
        <v>243</v>
      </c>
      <c r="H134" s="167" t="s">
        <v>9</v>
      </c>
      <c r="I134" s="167"/>
    </row>
    <row r="135" spans="1:9" x14ac:dyDescent="0.25">
      <c r="A135" s="30">
        <v>1</v>
      </c>
      <c r="B135" s="168" t="s">
        <v>244</v>
      </c>
      <c r="C135" s="169"/>
      <c r="D135" s="169"/>
      <c r="E135" s="169"/>
      <c r="F135" s="170"/>
      <c r="G135" s="169"/>
      <c r="H135" s="169"/>
      <c r="I135" s="171"/>
    </row>
    <row r="136" spans="1:9" ht="33.75" customHeight="1" x14ac:dyDescent="0.25">
      <c r="A136" s="80" t="s">
        <v>245</v>
      </c>
      <c r="B136" s="151" t="s">
        <v>246</v>
      </c>
      <c r="C136" s="152"/>
      <c r="D136" s="153"/>
      <c r="E136" s="81" t="s">
        <v>247</v>
      </c>
      <c r="F136" s="80">
        <v>10</v>
      </c>
      <c r="G136" s="82"/>
      <c r="H136" s="140">
        <f>SUM(F136*G136)</f>
        <v>0</v>
      </c>
      <c r="I136" s="140"/>
    </row>
    <row r="137" spans="1:9" x14ac:dyDescent="0.25">
      <c r="A137" s="80" t="s">
        <v>248</v>
      </c>
      <c r="B137" s="151" t="s">
        <v>249</v>
      </c>
      <c r="C137" s="152"/>
      <c r="D137" s="153"/>
      <c r="E137" s="81" t="s">
        <v>247</v>
      </c>
      <c r="F137" s="80">
        <v>10</v>
      </c>
      <c r="G137" s="82"/>
      <c r="H137" s="140">
        <f t="shared" ref="H137:H191" si="2">SUM(F137*G137)</f>
        <v>0</v>
      </c>
      <c r="I137" s="140"/>
    </row>
    <row r="138" spans="1:9" x14ac:dyDescent="0.25">
      <c r="A138" s="80" t="s">
        <v>250</v>
      </c>
      <c r="B138" s="151" t="s">
        <v>251</v>
      </c>
      <c r="C138" s="152"/>
      <c r="D138" s="153"/>
      <c r="E138" s="81" t="s">
        <v>247</v>
      </c>
      <c r="F138" s="80">
        <v>10</v>
      </c>
      <c r="G138" s="82"/>
      <c r="H138" s="140">
        <f t="shared" si="2"/>
        <v>0</v>
      </c>
      <c r="I138" s="140"/>
    </row>
    <row r="139" spans="1:9" ht="28.5" customHeight="1" x14ac:dyDescent="0.25">
      <c r="A139" s="80" t="s">
        <v>252</v>
      </c>
      <c r="B139" s="151" t="s">
        <v>253</v>
      </c>
      <c r="C139" s="152"/>
      <c r="D139" s="153"/>
      <c r="E139" s="81" t="s">
        <v>247</v>
      </c>
      <c r="F139" s="80">
        <v>200</v>
      </c>
      <c r="G139" s="82"/>
      <c r="H139" s="140">
        <f t="shared" si="2"/>
        <v>0</v>
      </c>
      <c r="I139" s="140"/>
    </row>
    <row r="140" spans="1:9" x14ac:dyDescent="0.25">
      <c r="A140" s="80" t="s">
        <v>254</v>
      </c>
      <c r="B140" s="151" t="s">
        <v>255</v>
      </c>
      <c r="C140" s="152"/>
      <c r="D140" s="153"/>
      <c r="E140" s="81" t="s">
        <v>247</v>
      </c>
      <c r="F140" s="80">
        <v>100</v>
      </c>
      <c r="G140" s="82"/>
      <c r="H140" s="140">
        <f t="shared" si="2"/>
        <v>0</v>
      </c>
      <c r="I140" s="140"/>
    </row>
    <row r="141" spans="1:9" x14ac:dyDescent="0.25">
      <c r="A141" s="80" t="s">
        <v>256</v>
      </c>
      <c r="B141" s="151" t="s">
        <v>257</v>
      </c>
      <c r="C141" s="152"/>
      <c r="D141" s="153"/>
      <c r="E141" s="81" t="s">
        <v>247</v>
      </c>
      <c r="F141" s="80">
        <v>100</v>
      </c>
      <c r="G141" s="82"/>
      <c r="H141" s="140">
        <f t="shared" si="2"/>
        <v>0</v>
      </c>
      <c r="I141" s="140"/>
    </row>
    <row r="142" spans="1:9" ht="36.75" customHeight="1" x14ac:dyDescent="0.25">
      <c r="A142" s="80" t="s">
        <v>258</v>
      </c>
      <c r="B142" s="151" t="s">
        <v>259</v>
      </c>
      <c r="C142" s="152"/>
      <c r="D142" s="153"/>
      <c r="E142" s="81" t="s">
        <v>247</v>
      </c>
      <c r="F142" s="80">
        <v>300</v>
      </c>
      <c r="G142" s="82"/>
      <c r="H142" s="140">
        <f t="shared" si="2"/>
        <v>0</v>
      </c>
      <c r="I142" s="140"/>
    </row>
    <row r="143" spans="1:9" x14ac:dyDescent="0.25">
      <c r="A143" s="80" t="s">
        <v>260</v>
      </c>
      <c r="B143" s="151" t="s">
        <v>261</v>
      </c>
      <c r="C143" s="152"/>
      <c r="D143" s="153"/>
      <c r="E143" s="81" t="s">
        <v>247</v>
      </c>
      <c r="F143" s="80">
        <v>200</v>
      </c>
      <c r="G143" s="82"/>
      <c r="H143" s="140">
        <f t="shared" si="2"/>
        <v>0</v>
      </c>
      <c r="I143" s="140"/>
    </row>
    <row r="144" spans="1:9" x14ac:dyDescent="0.25">
      <c r="A144" s="80" t="s">
        <v>262</v>
      </c>
      <c r="B144" s="151" t="s">
        <v>263</v>
      </c>
      <c r="C144" s="152"/>
      <c r="D144" s="153"/>
      <c r="E144" s="81" t="s">
        <v>247</v>
      </c>
      <c r="F144" s="80">
        <v>200</v>
      </c>
      <c r="G144" s="82"/>
      <c r="H144" s="140">
        <f t="shared" si="2"/>
        <v>0</v>
      </c>
      <c r="I144" s="140"/>
    </row>
    <row r="145" spans="1:9" ht="36" customHeight="1" x14ac:dyDescent="0.25">
      <c r="A145" s="80" t="s">
        <v>264</v>
      </c>
      <c r="B145" s="151" t="s">
        <v>265</v>
      </c>
      <c r="C145" s="152"/>
      <c r="D145" s="153"/>
      <c r="E145" s="81" t="s">
        <v>247</v>
      </c>
      <c r="F145" s="80">
        <v>100</v>
      </c>
      <c r="G145" s="82"/>
      <c r="H145" s="140">
        <f t="shared" si="2"/>
        <v>0</v>
      </c>
      <c r="I145" s="140"/>
    </row>
    <row r="146" spans="1:9" ht="21" customHeight="1" x14ac:dyDescent="0.25">
      <c r="A146" s="80" t="s">
        <v>266</v>
      </c>
      <c r="B146" s="151" t="s">
        <v>267</v>
      </c>
      <c r="C146" s="152"/>
      <c r="D146" s="153"/>
      <c r="E146" s="81" t="s">
        <v>247</v>
      </c>
      <c r="F146" s="80">
        <v>200</v>
      </c>
      <c r="G146" s="82"/>
      <c r="H146" s="140">
        <f t="shared" si="2"/>
        <v>0</v>
      </c>
      <c r="I146" s="140"/>
    </row>
    <row r="147" spans="1:9" ht="25.5" customHeight="1" x14ac:dyDescent="0.25">
      <c r="A147" s="80" t="s">
        <v>268</v>
      </c>
      <c r="B147" s="151" t="s">
        <v>269</v>
      </c>
      <c r="C147" s="152"/>
      <c r="D147" s="153"/>
      <c r="E147" s="81" t="s">
        <v>247</v>
      </c>
      <c r="F147" s="80">
        <v>200</v>
      </c>
      <c r="G147" s="82"/>
      <c r="H147" s="140">
        <f t="shared" si="2"/>
        <v>0</v>
      </c>
      <c r="I147" s="140"/>
    </row>
    <row r="148" spans="1:9" ht="33" customHeight="1" x14ac:dyDescent="0.25">
      <c r="A148" s="80" t="s">
        <v>270</v>
      </c>
      <c r="B148" s="151" t="s">
        <v>271</v>
      </c>
      <c r="C148" s="152"/>
      <c r="D148" s="153"/>
      <c r="E148" s="81" t="s">
        <v>247</v>
      </c>
      <c r="F148" s="80">
        <v>50</v>
      </c>
      <c r="G148" s="83"/>
      <c r="H148" s="140">
        <f t="shared" si="2"/>
        <v>0</v>
      </c>
      <c r="I148" s="140"/>
    </row>
    <row r="149" spans="1:9" ht="27.75" customHeight="1" x14ac:dyDescent="0.25">
      <c r="A149" s="80" t="s">
        <v>272</v>
      </c>
      <c r="B149" s="151" t="s">
        <v>273</v>
      </c>
      <c r="C149" s="152"/>
      <c r="D149" s="153"/>
      <c r="E149" s="81" t="s">
        <v>247</v>
      </c>
      <c r="F149" s="80">
        <v>200</v>
      </c>
      <c r="G149" s="82"/>
      <c r="H149" s="140">
        <f t="shared" si="2"/>
        <v>0</v>
      </c>
      <c r="I149" s="140"/>
    </row>
    <row r="150" spans="1:9" ht="27.75" customHeight="1" x14ac:dyDescent="0.25">
      <c r="A150" s="80" t="s">
        <v>274</v>
      </c>
      <c r="B150" s="151" t="s">
        <v>275</v>
      </c>
      <c r="C150" s="152"/>
      <c r="D150" s="153"/>
      <c r="E150" s="81" t="s">
        <v>247</v>
      </c>
      <c r="F150" s="80">
        <v>2000</v>
      </c>
      <c r="G150" s="82"/>
      <c r="H150" s="140">
        <f t="shared" si="2"/>
        <v>0</v>
      </c>
      <c r="I150" s="140"/>
    </row>
    <row r="151" spans="1:9" x14ac:dyDescent="0.25">
      <c r="A151" s="80" t="s">
        <v>276</v>
      </c>
      <c r="B151" s="151" t="s">
        <v>277</v>
      </c>
      <c r="C151" s="152"/>
      <c r="D151" s="153"/>
      <c r="E151" s="81" t="s">
        <v>247</v>
      </c>
      <c r="F151" s="80">
        <v>10000</v>
      </c>
      <c r="G151" s="82"/>
      <c r="H151" s="140">
        <f t="shared" si="2"/>
        <v>0</v>
      </c>
      <c r="I151" s="140"/>
    </row>
    <row r="152" spans="1:9" ht="30.75" customHeight="1" x14ac:dyDescent="0.25">
      <c r="A152" s="80" t="s">
        <v>278</v>
      </c>
      <c r="B152" s="151" t="s">
        <v>279</v>
      </c>
      <c r="C152" s="152"/>
      <c r="D152" s="153"/>
      <c r="E152" s="81" t="s">
        <v>247</v>
      </c>
      <c r="F152" s="80">
        <v>100</v>
      </c>
      <c r="G152" s="83"/>
      <c r="H152" s="140">
        <f t="shared" si="2"/>
        <v>0</v>
      </c>
      <c r="I152" s="140"/>
    </row>
    <row r="153" spans="1:9" ht="36" customHeight="1" x14ac:dyDescent="0.25">
      <c r="A153" s="80" t="s">
        <v>280</v>
      </c>
      <c r="B153" s="151" t="s">
        <v>281</v>
      </c>
      <c r="C153" s="152"/>
      <c r="D153" s="153"/>
      <c r="E153" s="81" t="s">
        <v>247</v>
      </c>
      <c r="F153" s="80">
        <v>50</v>
      </c>
      <c r="G153" s="82"/>
      <c r="H153" s="140">
        <f t="shared" si="2"/>
        <v>0</v>
      </c>
      <c r="I153" s="140"/>
    </row>
    <row r="154" spans="1:9" x14ac:dyDescent="0.25">
      <c r="A154" s="80" t="s">
        <v>282</v>
      </c>
      <c r="B154" s="151" t="s">
        <v>283</v>
      </c>
      <c r="C154" s="152"/>
      <c r="D154" s="153"/>
      <c r="E154" s="81" t="s">
        <v>247</v>
      </c>
      <c r="F154" s="80">
        <v>2000</v>
      </c>
      <c r="G154" s="82"/>
      <c r="H154" s="140">
        <f t="shared" si="2"/>
        <v>0</v>
      </c>
      <c r="I154" s="140"/>
    </row>
    <row r="155" spans="1:9" ht="13.9" x14ac:dyDescent="0.25">
      <c r="A155" s="80" t="s">
        <v>284</v>
      </c>
      <c r="B155" s="151" t="s">
        <v>285</v>
      </c>
      <c r="C155" s="152"/>
      <c r="D155" s="153"/>
      <c r="E155" s="81" t="s">
        <v>247</v>
      </c>
      <c r="F155" s="80">
        <v>10</v>
      </c>
      <c r="G155" s="82"/>
      <c r="H155" s="140">
        <f t="shared" si="2"/>
        <v>0</v>
      </c>
      <c r="I155" s="140"/>
    </row>
    <row r="156" spans="1:9" x14ac:dyDescent="0.25">
      <c r="A156" s="80" t="s">
        <v>286</v>
      </c>
      <c r="B156" s="155" t="s">
        <v>287</v>
      </c>
      <c r="C156" s="156"/>
      <c r="D156" s="157"/>
      <c r="E156" s="81" t="s">
        <v>247</v>
      </c>
      <c r="F156" s="80">
        <v>50</v>
      </c>
      <c r="G156" s="82"/>
      <c r="H156" s="140">
        <f t="shared" si="2"/>
        <v>0</v>
      </c>
      <c r="I156" s="140"/>
    </row>
    <row r="157" spans="1:9" x14ac:dyDescent="0.25">
      <c r="A157" s="80" t="s">
        <v>288</v>
      </c>
      <c r="B157" s="151" t="s">
        <v>289</v>
      </c>
      <c r="C157" s="152"/>
      <c r="D157" s="153"/>
      <c r="E157" s="81" t="s">
        <v>247</v>
      </c>
      <c r="F157" s="80">
        <v>500</v>
      </c>
      <c r="G157" s="82"/>
      <c r="H157" s="140">
        <f t="shared" si="2"/>
        <v>0</v>
      </c>
      <c r="I157" s="140"/>
    </row>
    <row r="158" spans="1:9" x14ac:dyDescent="0.25">
      <c r="A158" s="80" t="s">
        <v>290</v>
      </c>
      <c r="B158" s="151" t="s">
        <v>291</v>
      </c>
      <c r="C158" s="152"/>
      <c r="D158" s="153"/>
      <c r="E158" s="81" t="s">
        <v>247</v>
      </c>
      <c r="F158" s="80">
        <v>300</v>
      </c>
      <c r="G158" s="82"/>
      <c r="H158" s="140">
        <f t="shared" si="2"/>
        <v>0</v>
      </c>
      <c r="I158" s="140"/>
    </row>
    <row r="159" spans="1:9" x14ac:dyDescent="0.25">
      <c r="A159" s="80" t="s">
        <v>292</v>
      </c>
      <c r="B159" s="151" t="s">
        <v>293</v>
      </c>
      <c r="C159" s="152"/>
      <c r="D159" s="153"/>
      <c r="E159" s="81" t="s">
        <v>247</v>
      </c>
      <c r="F159" s="80">
        <v>100</v>
      </c>
      <c r="G159" s="82"/>
      <c r="H159" s="140">
        <f t="shared" si="2"/>
        <v>0</v>
      </c>
      <c r="I159" s="140"/>
    </row>
    <row r="160" spans="1:9" x14ac:dyDescent="0.25">
      <c r="A160" s="30">
        <v>2</v>
      </c>
      <c r="B160" s="154" t="s">
        <v>294</v>
      </c>
      <c r="C160" s="154"/>
      <c r="D160" s="154"/>
      <c r="E160" s="154"/>
      <c r="F160" s="84"/>
      <c r="G160" s="82"/>
      <c r="H160" s="140">
        <f t="shared" si="2"/>
        <v>0</v>
      </c>
      <c r="I160" s="140"/>
    </row>
    <row r="161" spans="1:9" x14ac:dyDescent="0.25">
      <c r="A161" s="80" t="s">
        <v>295</v>
      </c>
      <c r="B161" s="151" t="s">
        <v>296</v>
      </c>
      <c r="C161" s="152"/>
      <c r="D161" s="153"/>
      <c r="E161" s="81" t="s">
        <v>297</v>
      </c>
      <c r="F161" s="80">
        <v>300</v>
      </c>
      <c r="G161" s="82"/>
      <c r="H161" s="140">
        <f t="shared" si="2"/>
        <v>0</v>
      </c>
      <c r="I161" s="140"/>
    </row>
    <row r="162" spans="1:9" ht="32.25" customHeight="1" x14ac:dyDescent="0.25">
      <c r="A162" s="80" t="s">
        <v>298</v>
      </c>
      <c r="B162" s="151" t="s">
        <v>299</v>
      </c>
      <c r="C162" s="152"/>
      <c r="D162" s="153"/>
      <c r="E162" s="81" t="s">
        <v>297</v>
      </c>
      <c r="F162" s="80">
        <v>1000</v>
      </c>
      <c r="G162" s="82"/>
      <c r="H162" s="140">
        <f t="shared" si="2"/>
        <v>0</v>
      </c>
      <c r="I162" s="140"/>
    </row>
    <row r="163" spans="1:9" x14ac:dyDescent="0.25">
      <c r="A163" s="80" t="s">
        <v>300</v>
      </c>
      <c r="B163" s="151" t="s">
        <v>301</v>
      </c>
      <c r="C163" s="152"/>
      <c r="D163" s="153"/>
      <c r="E163" s="81" t="s">
        <v>302</v>
      </c>
      <c r="F163" s="80">
        <v>1000</v>
      </c>
      <c r="G163" s="82"/>
      <c r="H163" s="140">
        <f t="shared" si="2"/>
        <v>0</v>
      </c>
      <c r="I163" s="140"/>
    </row>
    <row r="164" spans="1:9" x14ac:dyDescent="0.25">
      <c r="A164" s="80" t="s">
        <v>303</v>
      </c>
      <c r="B164" s="151" t="s">
        <v>304</v>
      </c>
      <c r="C164" s="152"/>
      <c r="D164" s="153"/>
      <c r="E164" s="81" t="s">
        <v>302</v>
      </c>
      <c r="F164" s="80">
        <v>200</v>
      </c>
      <c r="G164" s="82"/>
      <c r="H164" s="140">
        <f t="shared" si="2"/>
        <v>0</v>
      </c>
      <c r="I164" s="140"/>
    </row>
    <row r="165" spans="1:9" x14ac:dyDescent="0.25">
      <c r="A165" s="80" t="s">
        <v>305</v>
      </c>
      <c r="B165" s="151" t="s">
        <v>306</v>
      </c>
      <c r="C165" s="152"/>
      <c r="D165" s="153"/>
      <c r="E165" s="81" t="s">
        <v>297</v>
      </c>
      <c r="F165" s="80">
        <v>1000</v>
      </c>
      <c r="G165" s="82"/>
      <c r="H165" s="140">
        <f t="shared" si="2"/>
        <v>0</v>
      </c>
      <c r="I165" s="140"/>
    </row>
    <row r="166" spans="1:9" x14ac:dyDescent="0.25">
      <c r="A166" s="80" t="s">
        <v>307</v>
      </c>
      <c r="B166" s="151" t="s">
        <v>308</v>
      </c>
      <c r="C166" s="152"/>
      <c r="D166" s="153"/>
      <c r="E166" s="81" t="s">
        <v>297</v>
      </c>
      <c r="F166" s="80">
        <v>500</v>
      </c>
      <c r="G166" s="82"/>
      <c r="H166" s="140">
        <f t="shared" si="2"/>
        <v>0</v>
      </c>
      <c r="I166" s="140"/>
    </row>
    <row r="167" spans="1:9" x14ac:dyDescent="0.25">
      <c r="A167" s="80" t="s">
        <v>309</v>
      </c>
      <c r="B167" s="151" t="s">
        <v>310</v>
      </c>
      <c r="C167" s="152"/>
      <c r="D167" s="153"/>
      <c r="E167" s="81" t="s">
        <v>247</v>
      </c>
      <c r="F167" s="80">
        <v>200</v>
      </c>
      <c r="G167" s="82"/>
      <c r="H167" s="140">
        <f t="shared" si="2"/>
        <v>0</v>
      </c>
      <c r="I167" s="140"/>
    </row>
    <row r="168" spans="1:9" x14ac:dyDescent="0.25">
      <c r="A168" s="80" t="s">
        <v>311</v>
      </c>
      <c r="B168" s="151" t="s">
        <v>312</v>
      </c>
      <c r="C168" s="152"/>
      <c r="D168" s="153"/>
      <c r="E168" s="81" t="s">
        <v>247</v>
      </c>
      <c r="F168" s="80">
        <v>500</v>
      </c>
      <c r="G168" s="82"/>
      <c r="H168" s="140">
        <f t="shared" si="2"/>
        <v>0</v>
      </c>
      <c r="I168" s="140"/>
    </row>
    <row r="169" spans="1:9" x14ac:dyDescent="0.25">
      <c r="A169" s="80" t="s">
        <v>313</v>
      </c>
      <c r="B169" s="151" t="s">
        <v>314</v>
      </c>
      <c r="C169" s="152"/>
      <c r="D169" s="153"/>
      <c r="E169" s="81" t="s">
        <v>247</v>
      </c>
      <c r="F169" s="80">
        <v>500</v>
      </c>
      <c r="G169" s="82"/>
      <c r="H169" s="140">
        <f t="shared" si="2"/>
        <v>0</v>
      </c>
      <c r="I169" s="140"/>
    </row>
    <row r="170" spans="1:9" x14ac:dyDescent="0.25">
      <c r="A170" s="80" t="s">
        <v>315</v>
      </c>
      <c r="B170" s="151" t="s">
        <v>316</v>
      </c>
      <c r="C170" s="152"/>
      <c r="D170" s="153"/>
      <c r="E170" s="81" t="s">
        <v>247</v>
      </c>
      <c r="F170" s="80">
        <v>500</v>
      </c>
      <c r="G170" s="82"/>
      <c r="H170" s="140">
        <f t="shared" si="2"/>
        <v>0</v>
      </c>
      <c r="I170" s="140"/>
    </row>
    <row r="171" spans="1:9" x14ac:dyDescent="0.25">
      <c r="A171" s="80" t="s">
        <v>317</v>
      </c>
      <c r="B171" s="151" t="s">
        <v>318</v>
      </c>
      <c r="C171" s="152"/>
      <c r="D171" s="153"/>
      <c r="E171" s="81" t="s">
        <v>247</v>
      </c>
      <c r="F171" s="80">
        <v>300</v>
      </c>
      <c r="G171" s="82"/>
      <c r="H171" s="140">
        <f t="shared" si="2"/>
        <v>0</v>
      </c>
      <c r="I171" s="140"/>
    </row>
    <row r="172" spans="1:9" x14ac:dyDescent="0.25">
      <c r="A172" s="80" t="s">
        <v>319</v>
      </c>
      <c r="B172" s="151" t="s">
        <v>320</v>
      </c>
      <c r="C172" s="152"/>
      <c r="D172" s="153"/>
      <c r="E172" s="81" t="s">
        <v>247</v>
      </c>
      <c r="F172" s="80">
        <v>300</v>
      </c>
      <c r="G172" s="82"/>
      <c r="H172" s="140">
        <f t="shared" si="2"/>
        <v>0</v>
      </c>
      <c r="I172" s="140"/>
    </row>
    <row r="173" spans="1:9" ht="30" customHeight="1" x14ac:dyDescent="0.25">
      <c r="A173" s="80" t="s">
        <v>321</v>
      </c>
      <c r="B173" s="151" t="s">
        <v>322</v>
      </c>
      <c r="C173" s="152"/>
      <c r="D173" s="153"/>
      <c r="E173" s="81" t="s">
        <v>247</v>
      </c>
      <c r="F173" s="80">
        <v>300</v>
      </c>
      <c r="G173" s="82"/>
      <c r="H173" s="140">
        <f t="shared" si="2"/>
        <v>0</v>
      </c>
      <c r="I173" s="140"/>
    </row>
    <row r="174" spans="1:9" ht="31.5" customHeight="1" x14ac:dyDescent="0.25">
      <c r="A174" s="80" t="s">
        <v>323</v>
      </c>
      <c r="B174" s="151" t="s">
        <v>324</v>
      </c>
      <c r="C174" s="152"/>
      <c r="D174" s="153"/>
      <c r="E174" s="81" t="s">
        <v>247</v>
      </c>
      <c r="F174" s="80">
        <v>500</v>
      </c>
      <c r="G174" s="82"/>
      <c r="H174" s="140">
        <f t="shared" si="2"/>
        <v>0</v>
      </c>
      <c r="I174" s="140"/>
    </row>
    <row r="175" spans="1:9" x14ac:dyDescent="0.25">
      <c r="A175" s="80" t="s">
        <v>325</v>
      </c>
      <c r="B175" s="151" t="s">
        <v>326</v>
      </c>
      <c r="C175" s="152"/>
      <c r="D175" s="153"/>
      <c r="E175" s="81" t="s">
        <v>327</v>
      </c>
      <c r="F175" s="80">
        <v>1000</v>
      </c>
      <c r="G175" s="83"/>
      <c r="H175" s="140">
        <f t="shared" si="2"/>
        <v>0</v>
      </c>
      <c r="I175" s="140"/>
    </row>
    <row r="176" spans="1:9" x14ac:dyDescent="0.25">
      <c r="A176" s="80" t="s">
        <v>328</v>
      </c>
      <c r="B176" s="151" t="s">
        <v>329</v>
      </c>
      <c r="C176" s="152"/>
      <c r="D176" s="153"/>
      <c r="E176" s="81" t="s">
        <v>327</v>
      </c>
      <c r="F176" s="80">
        <v>100</v>
      </c>
      <c r="G176" s="83"/>
      <c r="H176" s="140">
        <f t="shared" si="2"/>
        <v>0</v>
      </c>
      <c r="I176" s="140"/>
    </row>
    <row r="177" spans="1:9" x14ac:dyDescent="0.25">
      <c r="A177" s="80" t="s">
        <v>330</v>
      </c>
      <c r="B177" s="151" t="s">
        <v>331</v>
      </c>
      <c r="C177" s="152"/>
      <c r="D177" s="153"/>
      <c r="E177" s="81" t="s">
        <v>247</v>
      </c>
      <c r="F177" s="80">
        <v>50</v>
      </c>
      <c r="G177" s="83"/>
      <c r="H177" s="140">
        <f t="shared" si="2"/>
        <v>0</v>
      </c>
      <c r="I177" s="140"/>
    </row>
    <row r="178" spans="1:9" x14ac:dyDescent="0.25">
      <c r="A178" s="80" t="s">
        <v>332</v>
      </c>
      <c r="B178" s="151" t="s">
        <v>333</v>
      </c>
      <c r="C178" s="152"/>
      <c r="D178" s="153"/>
      <c r="E178" s="81" t="s">
        <v>247</v>
      </c>
      <c r="F178" s="80">
        <v>10</v>
      </c>
      <c r="G178" s="82"/>
      <c r="H178" s="140">
        <f t="shared" si="2"/>
        <v>0</v>
      </c>
      <c r="I178" s="140"/>
    </row>
    <row r="179" spans="1:9" x14ac:dyDescent="0.25">
      <c r="A179" s="80" t="s">
        <v>334</v>
      </c>
      <c r="B179" s="151" t="s">
        <v>335</v>
      </c>
      <c r="C179" s="152"/>
      <c r="D179" s="153"/>
      <c r="E179" s="81" t="s">
        <v>247</v>
      </c>
      <c r="F179" s="80">
        <v>500</v>
      </c>
      <c r="G179" s="82"/>
      <c r="H179" s="140">
        <f t="shared" si="2"/>
        <v>0</v>
      </c>
      <c r="I179" s="140"/>
    </row>
    <row r="180" spans="1:9" x14ac:dyDescent="0.25">
      <c r="A180" s="80" t="s">
        <v>336</v>
      </c>
      <c r="B180" s="151" t="s">
        <v>337</v>
      </c>
      <c r="C180" s="152"/>
      <c r="D180" s="153"/>
      <c r="E180" s="81" t="s">
        <v>247</v>
      </c>
      <c r="F180" s="80">
        <v>500</v>
      </c>
      <c r="G180" s="82"/>
      <c r="H180" s="140">
        <f t="shared" si="2"/>
        <v>0</v>
      </c>
      <c r="I180" s="140"/>
    </row>
    <row r="181" spans="1:9" x14ac:dyDescent="0.25">
      <c r="A181" s="80" t="s">
        <v>338</v>
      </c>
      <c r="B181" s="151" t="s">
        <v>339</v>
      </c>
      <c r="C181" s="152"/>
      <c r="D181" s="153"/>
      <c r="E181" s="81" t="s">
        <v>247</v>
      </c>
      <c r="F181" s="80">
        <v>10</v>
      </c>
      <c r="G181" s="82"/>
      <c r="H181" s="140">
        <f t="shared" si="2"/>
        <v>0</v>
      </c>
      <c r="I181" s="140"/>
    </row>
    <row r="182" spans="1:9" x14ac:dyDescent="0.25">
      <c r="A182" s="80" t="s">
        <v>340</v>
      </c>
      <c r="B182" s="151" t="s">
        <v>341</v>
      </c>
      <c r="C182" s="152"/>
      <c r="D182" s="153"/>
      <c r="E182" s="81" t="s">
        <v>247</v>
      </c>
      <c r="F182" s="80">
        <v>500</v>
      </c>
      <c r="G182" s="82"/>
      <c r="H182" s="140">
        <f t="shared" si="2"/>
        <v>0</v>
      </c>
      <c r="I182" s="140"/>
    </row>
    <row r="183" spans="1:9" x14ac:dyDescent="0.25">
      <c r="A183" s="80" t="s">
        <v>342</v>
      </c>
      <c r="B183" s="151" t="s">
        <v>343</v>
      </c>
      <c r="C183" s="152"/>
      <c r="D183" s="153"/>
      <c r="E183" s="81" t="s">
        <v>297</v>
      </c>
      <c r="F183" s="80">
        <v>1000</v>
      </c>
      <c r="G183" s="82"/>
      <c r="H183" s="140">
        <f t="shared" si="2"/>
        <v>0</v>
      </c>
      <c r="I183" s="140"/>
    </row>
    <row r="184" spans="1:9" x14ac:dyDescent="0.25">
      <c r="A184" s="80" t="s">
        <v>344</v>
      </c>
      <c r="B184" s="151" t="s">
        <v>345</v>
      </c>
      <c r="C184" s="152"/>
      <c r="D184" s="153"/>
      <c r="E184" s="81" t="s">
        <v>247</v>
      </c>
      <c r="F184" s="80">
        <v>500</v>
      </c>
      <c r="G184" s="83"/>
      <c r="H184" s="140">
        <f t="shared" si="2"/>
        <v>0</v>
      </c>
      <c r="I184" s="140"/>
    </row>
    <row r="185" spans="1:9" x14ac:dyDescent="0.25">
      <c r="A185" s="80" t="s">
        <v>346</v>
      </c>
      <c r="B185" s="151" t="s">
        <v>347</v>
      </c>
      <c r="C185" s="152"/>
      <c r="D185" s="153"/>
      <c r="E185" s="81" t="s">
        <v>247</v>
      </c>
      <c r="F185" s="80">
        <v>500</v>
      </c>
      <c r="G185" s="83"/>
      <c r="H185" s="140">
        <f t="shared" si="2"/>
        <v>0</v>
      </c>
      <c r="I185" s="140"/>
    </row>
    <row r="186" spans="1:9" x14ac:dyDescent="0.25">
      <c r="A186" s="80" t="s">
        <v>348</v>
      </c>
      <c r="B186" s="151" t="s">
        <v>349</v>
      </c>
      <c r="C186" s="152"/>
      <c r="D186" s="153"/>
      <c r="E186" s="81" t="s">
        <v>247</v>
      </c>
      <c r="F186" s="80">
        <v>200</v>
      </c>
      <c r="G186" s="83"/>
      <c r="H186" s="140">
        <f t="shared" si="2"/>
        <v>0</v>
      </c>
      <c r="I186" s="140"/>
    </row>
    <row r="187" spans="1:9" x14ac:dyDescent="0.25">
      <c r="A187" s="80" t="s">
        <v>350</v>
      </c>
      <c r="B187" s="138" t="s">
        <v>351</v>
      </c>
      <c r="C187" s="138"/>
      <c r="D187" s="138"/>
      <c r="E187" s="81" t="s">
        <v>352</v>
      </c>
      <c r="F187" s="80">
        <v>500</v>
      </c>
      <c r="G187" s="85"/>
      <c r="H187" s="140">
        <f t="shared" si="2"/>
        <v>0</v>
      </c>
      <c r="I187" s="140"/>
    </row>
    <row r="188" spans="1:9" x14ac:dyDescent="0.25">
      <c r="A188" s="80" t="s">
        <v>353</v>
      </c>
      <c r="B188" s="138" t="s">
        <v>354</v>
      </c>
      <c r="C188" s="138"/>
      <c r="D188" s="138"/>
      <c r="E188" s="81" t="s">
        <v>297</v>
      </c>
      <c r="F188" s="80">
        <v>500</v>
      </c>
      <c r="G188" s="85"/>
      <c r="H188" s="140">
        <f t="shared" si="2"/>
        <v>0</v>
      </c>
      <c r="I188" s="140"/>
    </row>
    <row r="189" spans="1:9" x14ac:dyDescent="0.25">
      <c r="A189" s="80" t="s">
        <v>355</v>
      </c>
      <c r="B189" s="138" t="s">
        <v>356</v>
      </c>
      <c r="C189" s="138"/>
      <c r="D189" s="138"/>
      <c r="E189" s="81" t="s">
        <v>302</v>
      </c>
      <c r="F189" s="80">
        <v>500</v>
      </c>
      <c r="G189" s="85"/>
      <c r="H189" s="140">
        <f t="shared" si="2"/>
        <v>0</v>
      </c>
      <c r="I189" s="140"/>
    </row>
    <row r="190" spans="1:9" x14ac:dyDescent="0.25">
      <c r="A190" s="80" t="s">
        <v>357</v>
      </c>
      <c r="B190" s="138" t="s">
        <v>358</v>
      </c>
      <c r="C190" s="138"/>
      <c r="D190" s="138"/>
      <c r="E190" s="81" t="s">
        <v>297</v>
      </c>
      <c r="F190" s="80">
        <v>1000</v>
      </c>
      <c r="G190" s="86"/>
      <c r="H190" s="140">
        <f t="shared" si="2"/>
        <v>0</v>
      </c>
      <c r="I190" s="140"/>
    </row>
    <row r="191" spans="1:9" ht="21" customHeight="1" x14ac:dyDescent="0.25">
      <c r="A191" s="80" t="s">
        <v>359</v>
      </c>
      <c r="B191" s="138" t="s">
        <v>360</v>
      </c>
      <c r="C191" s="138"/>
      <c r="D191" s="138"/>
      <c r="E191" s="87" t="s">
        <v>352</v>
      </c>
      <c r="F191" s="88">
        <v>5</v>
      </c>
      <c r="G191" s="89"/>
      <c r="H191" s="150">
        <f t="shared" si="2"/>
        <v>0</v>
      </c>
      <c r="I191" s="139"/>
    </row>
    <row r="192" spans="1:9" ht="18.75" customHeight="1" x14ac:dyDescent="0.25">
      <c r="A192" s="80" t="s">
        <v>361</v>
      </c>
      <c r="B192" s="138" t="s">
        <v>362</v>
      </c>
      <c r="C192" s="138"/>
      <c r="D192" s="138"/>
      <c r="E192" s="93" t="s">
        <v>363</v>
      </c>
      <c r="F192" s="94">
        <v>20</v>
      </c>
      <c r="G192" s="95"/>
      <c r="H192" s="139">
        <f t="shared" ref="H192" si="3">SUM(F192*G192)</f>
        <v>0</v>
      </c>
      <c r="I192" s="140"/>
    </row>
    <row r="193" spans="1:9" x14ac:dyDescent="0.25">
      <c r="A193" s="92"/>
      <c r="B193" s="237" t="s">
        <v>364</v>
      </c>
      <c r="C193" s="143"/>
      <c r="D193" s="143"/>
      <c r="E193" s="143"/>
      <c r="F193" s="143"/>
      <c r="G193" s="144"/>
      <c r="H193" s="238">
        <f>SUM(H136:I192)</f>
        <v>0</v>
      </c>
      <c r="I193" s="239"/>
    </row>
    <row r="195" spans="1:9" x14ac:dyDescent="0.25">
      <c r="B195" s="203" t="s">
        <v>378</v>
      </c>
      <c r="C195" s="204"/>
      <c r="D195" s="204"/>
      <c r="E195" s="204"/>
      <c r="F195" s="204"/>
      <c r="G195" s="205"/>
      <c r="H195" s="134">
        <f>SUM(Q65+M127+H193)</f>
        <v>0</v>
      </c>
      <c r="I195" s="134"/>
    </row>
    <row r="196" spans="1:9" x14ac:dyDescent="0.25">
      <c r="B196" s="135" t="s">
        <v>365</v>
      </c>
      <c r="C196" s="136"/>
      <c r="D196" s="136"/>
      <c r="E196" s="136"/>
      <c r="F196" s="136"/>
      <c r="G196" s="137"/>
      <c r="H196" s="134">
        <f>SUM(H195*0.21)</f>
        <v>0</v>
      </c>
      <c r="I196" s="134"/>
    </row>
    <row r="197" spans="1:9" x14ac:dyDescent="0.25">
      <c r="B197" s="135" t="s">
        <v>379</v>
      </c>
      <c r="C197" s="136"/>
      <c r="D197" s="136"/>
      <c r="E197" s="136"/>
      <c r="F197" s="136"/>
      <c r="G197" s="137"/>
      <c r="H197" s="134">
        <f>H196+H195</f>
        <v>0</v>
      </c>
      <c r="I197" s="134"/>
    </row>
    <row r="199" spans="1:9" x14ac:dyDescent="0.25">
      <c r="B199" s="7" t="s">
        <v>366</v>
      </c>
      <c r="E199" s="4"/>
      <c r="F199" s="7"/>
    </row>
    <row r="200" spans="1:9" ht="15.75" x14ac:dyDescent="0.25">
      <c r="B200" s="112" t="s">
        <v>367</v>
      </c>
      <c r="E200" s="4"/>
      <c r="F200" s="7"/>
    </row>
  </sheetData>
  <mergeCells count="165">
    <mergeCell ref="B127:L127"/>
    <mergeCell ref="A65:P65"/>
    <mergeCell ref="B192:D192"/>
    <mergeCell ref="H192:I192"/>
    <mergeCell ref="B25:B26"/>
    <mergeCell ref="C25:C26"/>
    <mergeCell ref="B45:B46"/>
    <mergeCell ref="C45:C46"/>
    <mergeCell ref="B50:B51"/>
    <mergeCell ref="C50:C51"/>
    <mergeCell ref="B104:B105"/>
    <mergeCell ref="C104:C105"/>
    <mergeCell ref="B109:B110"/>
    <mergeCell ref="C109:C110"/>
    <mergeCell ref="B116:B118"/>
    <mergeCell ref="C116:C118"/>
    <mergeCell ref="B80:B81"/>
    <mergeCell ref="C80:C81"/>
    <mergeCell ref="B92:B94"/>
    <mergeCell ref="C92:C94"/>
    <mergeCell ref="B97:B98"/>
    <mergeCell ref="C97:C98"/>
    <mergeCell ref="B137:D137"/>
    <mergeCell ref="H137:I137"/>
    <mergeCell ref="B7:B9"/>
    <mergeCell ref="C7:C9"/>
    <mergeCell ref="A3:P3"/>
    <mergeCell ref="A4:A5"/>
    <mergeCell ref="B4:C4"/>
    <mergeCell ref="D4:D5"/>
    <mergeCell ref="F4:P4"/>
    <mergeCell ref="B76:B77"/>
    <mergeCell ref="C76:C77"/>
    <mergeCell ref="B52:B53"/>
    <mergeCell ref="C52:C53"/>
    <mergeCell ref="B55:B56"/>
    <mergeCell ref="C55:C56"/>
    <mergeCell ref="B59:B61"/>
    <mergeCell ref="C59:C61"/>
    <mergeCell ref="A69:L69"/>
    <mergeCell ref="A70:A71"/>
    <mergeCell ref="B70:C70"/>
    <mergeCell ref="D70:D71"/>
    <mergeCell ref="F70:L70"/>
    <mergeCell ref="B138:D138"/>
    <mergeCell ref="H138:I138"/>
    <mergeCell ref="B139:D139"/>
    <mergeCell ref="H139:I139"/>
    <mergeCell ref="B134:D134"/>
    <mergeCell ref="H134:I134"/>
    <mergeCell ref="B135:I135"/>
    <mergeCell ref="B136:D136"/>
    <mergeCell ref="H136:I136"/>
    <mergeCell ref="B143:D143"/>
    <mergeCell ref="H143:I143"/>
    <mergeCell ref="B144:D144"/>
    <mergeCell ref="H144:I144"/>
    <mergeCell ref="B145:D145"/>
    <mergeCell ref="H145:I145"/>
    <mergeCell ref="B140:D140"/>
    <mergeCell ref="H140:I140"/>
    <mergeCell ref="B141:D141"/>
    <mergeCell ref="H141:I141"/>
    <mergeCell ref="B142:D142"/>
    <mergeCell ref="H142:I142"/>
    <mergeCell ref="B149:D149"/>
    <mergeCell ref="H149:I149"/>
    <mergeCell ref="B150:D150"/>
    <mergeCell ref="H150:I150"/>
    <mergeCell ref="B151:D151"/>
    <mergeCell ref="H151:I151"/>
    <mergeCell ref="B146:D146"/>
    <mergeCell ref="H146:I146"/>
    <mergeCell ref="B147:D147"/>
    <mergeCell ref="H147:I147"/>
    <mergeCell ref="B148:D148"/>
    <mergeCell ref="H148:I148"/>
    <mergeCell ref="B155:D155"/>
    <mergeCell ref="H155:I155"/>
    <mergeCell ref="B156:D156"/>
    <mergeCell ref="H156:I156"/>
    <mergeCell ref="B157:D157"/>
    <mergeCell ref="H157:I157"/>
    <mergeCell ref="B152:D152"/>
    <mergeCell ref="H152:I152"/>
    <mergeCell ref="B153:D153"/>
    <mergeCell ref="H153:I153"/>
    <mergeCell ref="B154:D154"/>
    <mergeCell ref="H154:I154"/>
    <mergeCell ref="B161:D161"/>
    <mergeCell ref="H161:I161"/>
    <mergeCell ref="B162:D162"/>
    <mergeCell ref="H162:I162"/>
    <mergeCell ref="B163:D163"/>
    <mergeCell ref="H163:I163"/>
    <mergeCell ref="B158:D158"/>
    <mergeCell ref="H158:I158"/>
    <mergeCell ref="B159:D159"/>
    <mergeCell ref="H159:I159"/>
    <mergeCell ref="B160:E160"/>
    <mergeCell ref="H160:I160"/>
    <mergeCell ref="B167:D167"/>
    <mergeCell ref="H167:I167"/>
    <mergeCell ref="B168:D168"/>
    <mergeCell ref="H168:I168"/>
    <mergeCell ref="B169:D169"/>
    <mergeCell ref="H169:I169"/>
    <mergeCell ref="B164:D164"/>
    <mergeCell ref="H164:I164"/>
    <mergeCell ref="B165:D165"/>
    <mergeCell ref="H165:I165"/>
    <mergeCell ref="B166:D166"/>
    <mergeCell ref="H166:I166"/>
    <mergeCell ref="B172:D172"/>
    <mergeCell ref="H172:I172"/>
    <mergeCell ref="B173:D173"/>
    <mergeCell ref="H173:I173"/>
    <mergeCell ref="B174:D174"/>
    <mergeCell ref="H174:I174"/>
    <mergeCell ref="B170:D170"/>
    <mergeCell ref="H170:I170"/>
    <mergeCell ref="B171:D171"/>
    <mergeCell ref="H171:I171"/>
    <mergeCell ref="B178:D178"/>
    <mergeCell ref="H178:I178"/>
    <mergeCell ref="B179:D179"/>
    <mergeCell ref="H179:I179"/>
    <mergeCell ref="B180:D180"/>
    <mergeCell ref="H180:I180"/>
    <mergeCell ref="B175:D175"/>
    <mergeCell ref="H175:I175"/>
    <mergeCell ref="B176:D176"/>
    <mergeCell ref="H176:I176"/>
    <mergeCell ref="B177:D177"/>
    <mergeCell ref="H177:I177"/>
    <mergeCell ref="B183:D183"/>
    <mergeCell ref="H183:I183"/>
    <mergeCell ref="B184:D184"/>
    <mergeCell ref="H184:I184"/>
    <mergeCell ref="B181:D181"/>
    <mergeCell ref="H181:I181"/>
    <mergeCell ref="B182:D182"/>
    <mergeCell ref="H182:I182"/>
    <mergeCell ref="B188:D188"/>
    <mergeCell ref="H188:I188"/>
    <mergeCell ref="B189:D189"/>
    <mergeCell ref="H189:I189"/>
    <mergeCell ref="B190:D190"/>
    <mergeCell ref="H190:I190"/>
    <mergeCell ref="B185:D185"/>
    <mergeCell ref="H185:I185"/>
    <mergeCell ref="B186:D186"/>
    <mergeCell ref="H186:I186"/>
    <mergeCell ref="B187:D187"/>
    <mergeCell ref="H187:I187"/>
    <mergeCell ref="B196:G196"/>
    <mergeCell ref="H196:I196"/>
    <mergeCell ref="B197:G197"/>
    <mergeCell ref="H197:I197"/>
    <mergeCell ref="B191:D191"/>
    <mergeCell ref="H191:I191"/>
    <mergeCell ref="B193:G193"/>
    <mergeCell ref="H193:I193"/>
    <mergeCell ref="B195:G195"/>
    <mergeCell ref="H195:I195"/>
  </mergeCells>
  <phoneticPr fontId="4" type="noConversion"/>
  <pageMargins left="0.11811023622047245" right="0.31496062992125984" top="0.74803149606299213" bottom="0.74803149606299213" header="0.31496062992125984" footer="0.31496062992125984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  <Tags xmlns="bd76807b-7035-44a2-93ee-9bb18f0b649c">Įveskite pasirinkimą #1</Tag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1" ma:contentTypeDescription="Kurkite naują dokumentą." ma:contentTypeScope="" ma:versionID="50b3cf67f7ec57e491ec57daa4c944e6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dd2b5d745083ce5739fe4f0c04a6c568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8D954A-AC68-4199-8F9E-2ABEE8D988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8B63FA-FC80-443A-B975-09EEDAC3D935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3.xml><?xml version="1.0" encoding="utf-8"?>
<ds:datastoreItem xmlns:ds="http://schemas.openxmlformats.org/officeDocument/2006/customXml" ds:itemID="{2E5092D8-60F7-42BB-8F7F-58EF5A06FD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I - Šiaurinė miesto teritor (N)</vt:lpstr>
      <vt:lpstr>II-Centrinė miesto teritor (N) </vt:lpstr>
      <vt:lpstr>III- Pietinė miesto teritor (N)</vt:lpstr>
      <vt:lpstr>IV- Rytinė miesto teritor (N)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Julija Zajankovskė</dc:creator>
  <cp:keywords/>
  <dc:description/>
  <cp:lastModifiedBy>Jūratė Čaiko</cp:lastModifiedBy>
  <cp:revision/>
  <dcterms:created xsi:type="dcterms:W3CDTF">2022-06-15T07:47:16Z</dcterms:created>
  <dcterms:modified xsi:type="dcterms:W3CDTF">2025-12-15T12:23:46Z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</Properties>
</file>