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Šios_darbaknygės"/>
  <xr:revisionPtr revIDLastSave="372" documentId="8_{2865A383-12A2-4157-ADFA-11175DD8B1FF}" xr6:coauthVersionLast="47" xr6:coauthVersionMax="47" xr10:uidLastSave="{619E385F-6804-4DA1-A12C-5ED0F52EE5C3}"/>
  <bookViews>
    <workbookView xWindow="28680" yWindow="-120" windowWidth="29040" windowHeight="15720" tabRatio="621" activeTab="1" xr2:uid="{00000000-000D-0000-FFFF-FFFF00000000}"/>
  </bookViews>
  <sheets>
    <sheet name="I DALIS (Vilniaus reg.)" sheetId="8" r:id="rId1"/>
    <sheet name="II dalis (Kauno reg.)" sheetId="7" r:id="rId2"/>
    <sheet name="III DALIS (Klaipėdos reg.)" sheetId="6" r:id="rId3"/>
    <sheet name="IV DALIS (Panevėžio reg.)" sheetId="4" r:id="rId4"/>
    <sheet name="Lapas1" sheetId="5" r:id="rId5"/>
  </sheets>
  <definedNames>
    <definedName name="_xlnm.Print_Area" localSheetId="0">'I DALIS (Vilniaus reg.)'!$A$1:$N$315</definedName>
    <definedName name="_xlnm.Print_Area" localSheetId="1">'II dalis (Kauno reg.)'!$A$1:$N$318</definedName>
    <definedName name="_xlnm.Print_Area" localSheetId="2">'III DALIS (Klaipėdos reg.)'!$A$1:$N$318</definedName>
    <definedName name="_xlnm.Print_Area" localSheetId="3">'IV DALIS (Panevėžio reg.)'!$A$1:$N$316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 i="8" l="1"/>
  <c r="H106" i="4"/>
  <c r="H107" i="6"/>
  <c r="H107" i="7"/>
  <c r="G67" i="4"/>
  <c r="G68" i="4"/>
  <c r="G69" i="4"/>
  <c r="G70" i="4"/>
  <c r="G71" i="4"/>
  <c r="G72" i="4"/>
  <c r="G73" i="4"/>
  <c r="G66" i="4"/>
  <c r="G61" i="4"/>
  <c r="G62" i="4"/>
  <c r="G63" i="4"/>
  <c r="G64" i="4"/>
  <c r="G60" i="4"/>
  <c r="G48" i="4"/>
  <c r="G49" i="4"/>
  <c r="G50" i="4"/>
  <c r="G51" i="4"/>
  <c r="G52" i="4"/>
  <c r="G53" i="4"/>
  <c r="G54" i="4"/>
  <c r="G55" i="4"/>
  <c r="G56" i="4"/>
  <c r="G57" i="4"/>
  <c r="G58" i="4"/>
  <c r="G47" i="4"/>
  <c r="G35" i="4"/>
  <c r="G36" i="4"/>
  <c r="G37" i="4"/>
  <c r="G38" i="4"/>
  <c r="G39" i="4"/>
  <c r="G40" i="4"/>
  <c r="G41" i="4"/>
  <c r="G42" i="4"/>
  <c r="G43" i="4"/>
  <c r="G44" i="4"/>
  <c r="G45" i="4"/>
  <c r="G34" i="4"/>
  <c r="G67" i="6"/>
  <c r="G68" i="6"/>
  <c r="G69" i="6"/>
  <c r="G70" i="6"/>
  <c r="G71" i="6"/>
  <c r="G72" i="6"/>
  <c r="G73" i="6"/>
  <c r="G66" i="6"/>
  <c r="G61" i="6"/>
  <c r="G62" i="6"/>
  <c r="G63" i="6"/>
  <c r="G64" i="6"/>
  <c r="G60" i="6"/>
  <c r="G48" i="6"/>
  <c r="G49" i="6"/>
  <c r="G50" i="6"/>
  <c r="G51" i="6"/>
  <c r="G52" i="6"/>
  <c r="G53" i="6"/>
  <c r="G54" i="6"/>
  <c r="G55" i="6"/>
  <c r="G56" i="6"/>
  <c r="G57" i="6"/>
  <c r="G58" i="6"/>
  <c r="G47" i="6"/>
  <c r="G35" i="6"/>
  <c r="G36" i="6"/>
  <c r="G37" i="6"/>
  <c r="G38" i="6"/>
  <c r="G39" i="6"/>
  <c r="G40" i="6"/>
  <c r="G41" i="6"/>
  <c r="G42" i="6"/>
  <c r="G43" i="6"/>
  <c r="G44" i="6"/>
  <c r="G45" i="6"/>
  <c r="G34" i="6"/>
  <c r="G67" i="7"/>
  <c r="G68" i="7"/>
  <c r="G69" i="7"/>
  <c r="G70" i="7"/>
  <c r="G71" i="7"/>
  <c r="G72" i="7"/>
  <c r="G73" i="7"/>
  <c r="G66" i="7"/>
  <c r="G61" i="7"/>
  <c r="G62" i="7"/>
  <c r="G63" i="7"/>
  <c r="G64" i="7"/>
  <c r="G60" i="7"/>
  <c r="G48" i="7"/>
  <c r="G49" i="7"/>
  <c r="G50" i="7"/>
  <c r="G51" i="7"/>
  <c r="G52" i="7"/>
  <c r="G53" i="7"/>
  <c r="G54" i="7"/>
  <c r="G55" i="7"/>
  <c r="G56" i="7"/>
  <c r="G57" i="7"/>
  <c r="G58" i="7"/>
  <c r="G47" i="7"/>
  <c r="G35" i="7"/>
  <c r="G36" i="7"/>
  <c r="G37" i="7"/>
  <c r="G38" i="7"/>
  <c r="G39" i="7"/>
  <c r="G40" i="7"/>
  <c r="G41" i="7"/>
  <c r="G42" i="7"/>
  <c r="G43" i="7"/>
  <c r="G44" i="7"/>
  <c r="G45" i="7"/>
  <c r="G34" i="7"/>
  <c r="G67" i="8"/>
  <c r="G68" i="8"/>
  <c r="G69" i="8"/>
  <c r="G70" i="8"/>
  <c r="G71" i="8"/>
  <c r="G72" i="8"/>
  <c r="G73" i="8"/>
  <c r="G66" i="8"/>
  <c r="G61" i="8"/>
  <c r="G62" i="8"/>
  <c r="G63" i="8"/>
  <c r="G64" i="8"/>
  <c r="G60" i="8"/>
  <c r="G48" i="8"/>
  <c r="G49" i="8"/>
  <c r="G50" i="8"/>
  <c r="G51" i="8"/>
  <c r="G52" i="8"/>
  <c r="G53" i="8"/>
  <c r="G54" i="8"/>
  <c r="G55" i="8"/>
  <c r="G56" i="8"/>
  <c r="G57" i="8"/>
  <c r="G58" i="8"/>
  <c r="G47" i="8"/>
  <c r="G35" i="8"/>
  <c r="G36" i="8"/>
  <c r="G37" i="8"/>
  <c r="G38" i="8"/>
  <c r="G39" i="8"/>
  <c r="G40" i="8"/>
  <c r="G41" i="8"/>
  <c r="G42" i="8"/>
  <c r="G43" i="8"/>
  <c r="G44" i="8"/>
  <c r="G45" i="8"/>
  <c r="G34" i="8"/>
  <c r="G284" i="4"/>
  <c r="G283" i="4"/>
  <c r="G282"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285" i="6"/>
  <c r="G284" i="6"/>
  <c r="G283"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6" i="7"/>
  <c r="G287" i="7"/>
  <c r="G288" i="7"/>
  <c r="G244" i="8"/>
  <c r="G285" i="8"/>
  <c r="G284" i="8"/>
  <c r="G283" i="8"/>
  <c r="G281" i="8"/>
  <c r="G280" i="8"/>
  <c r="G279" i="8"/>
  <c r="G278" i="8"/>
  <c r="G277" i="8"/>
  <c r="G276" i="8"/>
  <c r="G275" i="8"/>
  <c r="G274" i="8"/>
  <c r="G273" i="8"/>
  <c r="G272" i="8"/>
  <c r="G271" i="8"/>
  <c r="G270" i="8"/>
  <c r="G269" i="8"/>
  <c r="G268" i="8"/>
  <c r="G267" i="8"/>
  <c r="G266" i="8"/>
  <c r="G265" i="8"/>
  <c r="G264" i="8"/>
  <c r="G263" i="8"/>
  <c r="G262" i="8"/>
  <c r="G261" i="8"/>
  <c r="G260" i="8"/>
  <c r="G259" i="8"/>
  <c r="G258" i="8"/>
  <c r="G257" i="8"/>
  <c r="G256" i="8"/>
  <c r="G255" i="8"/>
  <c r="G254" i="8"/>
  <c r="G253" i="8"/>
  <c r="G252" i="8"/>
  <c r="G251" i="8"/>
  <c r="G250" i="8"/>
  <c r="G248" i="8"/>
  <c r="G247" i="8"/>
  <c r="G246" i="8"/>
  <c r="G245" i="8"/>
  <c r="G243" i="8"/>
  <c r="G242" i="8"/>
  <c r="G241" i="8"/>
  <c r="G240" i="8"/>
  <c r="G239" i="8"/>
  <c r="G238" i="8"/>
  <c r="G237" i="8"/>
  <c r="G236" i="8"/>
  <c r="G235" i="8"/>
  <c r="G234" i="8"/>
  <c r="G233" i="8"/>
  <c r="G232" i="8"/>
  <c r="G231" i="8"/>
  <c r="G230" i="8"/>
  <c r="G229" i="8"/>
  <c r="G228" i="8"/>
  <c r="G227" i="8"/>
  <c r="G226" i="8"/>
  <c r="G225" i="8"/>
  <c r="G224" i="8"/>
  <c r="G223" i="8"/>
  <c r="G222" i="8"/>
  <c r="G221" i="8"/>
  <c r="G220" i="8"/>
  <c r="G219" i="8"/>
  <c r="G218" i="8"/>
  <c r="G217" i="8"/>
  <c r="G216" i="8"/>
  <c r="G215" i="8"/>
  <c r="G214" i="8"/>
  <c r="G213" i="8"/>
  <c r="G212" i="8"/>
  <c r="G211" i="8"/>
  <c r="G210" i="8"/>
  <c r="G209" i="8"/>
  <c r="G208" i="8"/>
  <c r="G207" i="8"/>
  <c r="G206" i="8"/>
  <c r="G205" i="8"/>
  <c r="G204" i="8"/>
  <c r="G202" i="8"/>
  <c r="G201" i="8"/>
  <c r="G200" i="8"/>
  <c r="G199" i="8"/>
  <c r="G198" i="8"/>
  <c r="G197" i="8"/>
  <c r="G196" i="8"/>
  <c r="G195" i="8"/>
  <c r="G194" i="8"/>
  <c r="G193" i="8"/>
  <c r="G192" i="8"/>
  <c r="G191" i="8"/>
  <c r="G190" i="8"/>
  <c r="G189" i="8"/>
  <c r="G188" i="8"/>
  <c r="G187" i="8"/>
  <c r="G186" i="8"/>
  <c r="G185" i="8"/>
  <c r="G184" i="8"/>
  <c r="G183" i="8"/>
  <c r="G182" i="8"/>
  <c r="G181" i="8"/>
  <c r="G180" i="8"/>
  <c r="G179" i="8"/>
  <c r="G178" i="8"/>
  <c r="G177" i="8"/>
  <c r="G176" i="8"/>
  <c r="G175" i="8"/>
  <c r="G174" i="8"/>
  <c r="G173" i="8"/>
  <c r="G172" i="8"/>
  <c r="G171" i="8"/>
  <c r="G170" i="8"/>
  <c r="G169" i="8"/>
  <c r="G168" i="8"/>
  <c r="G167" i="8"/>
  <c r="G166" i="8"/>
  <c r="G165" i="8"/>
  <c r="G164" i="8"/>
  <c r="G163" i="8"/>
  <c r="G162" i="8"/>
  <c r="G161" i="8"/>
  <c r="G160" i="8"/>
  <c r="G159" i="8"/>
  <c r="G158" i="8"/>
  <c r="G157" i="8"/>
  <c r="G156" i="8"/>
  <c r="G155" i="8"/>
  <c r="G154" i="8"/>
  <c r="G153" i="8"/>
  <c r="G152" i="8"/>
  <c r="G151"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H105" i="8"/>
  <c r="H104" i="8"/>
  <c r="H103" i="8"/>
  <c r="H102" i="8"/>
  <c r="H101" i="8"/>
  <c r="H99" i="8"/>
  <c r="H98" i="8"/>
  <c r="H97" i="8"/>
  <c r="H95" i="8"/>
  <c r="H94" i="8"/>
  <c r="H93" i="8"/>
  <c r="H92" i="8"/>
  <c r="H91" i="8"/>
  <c r="H90" i="8"/>
  <c r="H105" i="7"/>
  <c r="H104" i="7"/>
  <c r="H103" i="7"/>
  <c r="H102" i="7"/>
  <c r="H101" i="7"/>
  <c r="H99" i="7"/>
  <c r="H98" i="7"/>
  <c r="H97" i="7"/>
  <c r="H95" i="7"/>
  <c r="H94" i="7"/>
  <c r="H93" i="7"/>
  <c r="H92" i="7"/>
  <c r="H91" i="7"/>
  <c r="H90" i="7"/>
  <c r="H105" i="6"/>
  <c r="H104" i="6"/>
  <c r="H103" i="6"/>
  <c r="H102" i="6"/>
  <c r="H101" i="6"/>
  <c r="H99" i="6"/>
  <c r="H98" i="6"/>
  <c r="H97" i="6"/>
  <c r="H95" i="6"/>
  <c r="H94" i="6"/>
  <c r="H93" i="6"/>
  <c r="H92" i="6"/>
  <c r="H91" i="6"/>
  <c r="H90" i="6"/>
  <c r="H101" i="4"/>
  <c r="H100" i="4"/>
  <c r="H102" i="4"/>
  <c r="H103" i="4"/>
  <c r="H104" i="4"/>
  <c r="H96" i="4"/>
  <c r="H89" i="4"/>
  <c r="H97" i="4"/>
  <c r="H98" i="4"/>
  <c r="H90" i="4"/>
  <c r="H91" i="4"/>
  <c r="H92" i="4"/>
  <c r="H93" i="4"/>
  <c r="H94" i="4"/>
  <c r="H107" i="4" l="1"/>
  <c r="C294" i="4" s="1"/>
  <c r="H108" i="8"/>
  <c r="C295" i="8" s="1"/>
  <c r="H108" i="7"/>
  <c r="C298" i="7" s="1"/>
  <c r="H108" i="6"/>
  <c r="C295" i="6" s="1"/>
  <c r="G74" i="4"/>
  <c r="C293" i="4" s="1"/>
  <c r="G74" i="6"/>
  <c r="C294" i="6" s="1"/>
  <c r="G74" i="7"/>
  <c r="C297" i="7" s="1"/>
  <c r="G285" i="4"/>
  <c r="C295" i="4" s="1"/>
  <c r="G286" i="6"/>
  <c r="C296" i="6" s="1"/>
  <c r="G289" i="7"/>
  <c r="G291" i="7" s="1"/>
  <c r="G290" i="7" s="1"/>
  <c r="G286" i="8"/>
  <c r="G288" i="8" s="1"/>
  <c r="G287" i="8" s="1"/>
  <c r="G74" i="8"/>
  <c r="G75" i="8" s="1"/>
  <c r="G76" i="8" s="1"/>
  <c r="G75" i="4" l="1"/>
  <c r="G76" i="4" s="1"/>
  <c r="G75" i="6"/>
  <c r="G76" i="6" s="1"/>
  <c r="C297" i="6"/>
  <c r="C299" i="6" s="1"/>
  <c r="C298" i="6" s="1"/>
  <c r="G288" i="6"/>
  <c r="G287" i="6" s="1"/>
  <c r="G75" i="7"/>
  <c r="G76" i="7" s="1"/>
  <c r="G287" i="4"/>
  <c r="G286" i="4" s="1"/>
  <c r="C299" i="7"/>
  <c r="C300" i="7" s="1"/>
  <c r="C302" i="7" s="1"/>
  <c r="C301" i="7" s="1"/>
  <c r="H110" i="7"/>
  <c r="H109" i="7" s="1"/>
  <c r="C294" i="8"/>
  <c r="H110" i="6"/>
  <c r="H109" i="6" s="1"/>
  <c r="C296" i="4"/>
  <c r="H110" i="8"/>
  <c r="H109" i="8" s="1"/>
  <c r="C296" i="8"/>
  <c r="H109" i="4"/>
  <c r="H108" i="4" s="1"/>
  <c r="C297" i="8" l="1"/>
  <c r="C299" i="8" s="1"/>
  <c r="C298" i="8" s="1"/>
  <c r="C298" i="4"/>
  <c r="C297" i="4" s="1"/>
</calcChain>
</file>

<file path=xl/sharedStrings.xml><?xml version="1.0" encoding="utf-8"?>
<sst xmlns="http://schemas.openxmlformats.org/spreadsheetml/2006/main" count="2289" uniqueCount="383">
  <si>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</si>
  <si>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</si>
  <si>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</si>
  <si>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</si>
  <si>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</si>
  <si>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</si>
  <si>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</si>
  <si>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1. Informacija apie tiekėją</t>
  </si>
  <si>
    <t>Tiekėjo pavadinimas 
/Jeigu dalyvauja tiekėjų grupė, surašomi visi dalyvių pavadinimai/</t>
  </si>
  <si>
    <t>Tiekėjo adresas
/Jeigu dalyvauja tiekėjų grupė, surašomi visi dalyvių adresai/</t>
  </si>
  <si>
    <t>Tiekėjų grupės narys, atstovaujantis arba vadovaujantis tiekėjų grupei (pildoma, jei pasiūlymą teikia tiekėjų grupė)</t>
  </si>
  <si>
    <t>Už pasiūlymą atsakingo asmens vardas, pavardė</t>
  </si>
  <si>
    <t>Telefono numeris</t>
  </si>
  <si>
    <t>El. pašto adresas</t>
  </si>
  <si>
    <t>2. Informacija apie ūkio subjektus ir subrangovus (subtiekėjus, subteikėjus)</t>
  </si>
  <si>
    <t>Subrangovai / subtiekėjai / subteikėjai ir jiems perduodama vykdyti pirkimo sutarties dalis:</t>
  </si>
  <si>
    <t>Eil. Nr.</t>
  </si>
  <si>
    <t xml:space="preserve">Subrangovo / subtiekėjo / subteikėjo pavadinimas </t>
  </si>
  <si>
    <t>Procentas perduodamos vykdyti pirkimo objekto dalies nuo pasiūlymo kainos su PVM (pildoma jei ūkio subjektas vykdys sutartį)</t>
  </si>
  <si>
    <t>1 lentelė. El. apsaugos sistemų priežiūros darbai, pagal reglamentą, įkainiai.</t>
  </si>
  <si>
    <t>Paslaugos</t>
  </si>
  <si>
    <t>Mato vnt.</t>
  </si>
  <si>
    <t>Preliminarus kiekis pastatų pagal plotą</t>
  </si>
  <si>
    <t xml:space="preserve">1. </t>
  </si>
  <si>
    <t>GAISRO APTIKIMO SIGNALIZACIJOS PRIEŽIŪROS DARBAI PAGAL REGLAMENTĄ</t>
  </si>
  <si>
    <t>Sistemos priežiūros reglamentiniai darbai, kai pastato plotas iki 80m2 (GAS1 darbų apimtys)</t>
  </si>
  <si>
    <t>Sistemos priežiūros reglamentiniai darbai, kai pastato plotas iki 80m2 (GAS2 darbų apimtys)</t>
  </si>
  <si>
    <t>Sistemos priežiūros reglamentiniai darbai, kai pastato plotas 80,01-250m2 (GAS1 darbų apimtys)</t>
  </si>
  <si>
    <t>Sistemos priežiūros reglamentiniai darbai, kai pastato plotas 80,01-250m2 (GAS2 darbų apimtys)</t>
  </si>
  <si>
    <t>Sistemos priežiūros reglamentiniai darbai, kai pastato plotas 250,01-500m2 (GAS1 darbų apimtys)</t>
  </si>
  <si>
    <t>Sistemos priežiūros reglamentiniai darbai, kai pastato plotas 250,01-500m2 (GAS2 darbų apimtys)</t>
  </si>
  <si>
    <t>Sistemos priežiūros reglamentiniai darbai, kai pastato plotas 500,01-1000m2 (GAS1 darbų apimtys)</t>
  </si>
  <si>
    <t>Sistemos priežiūros reglamentiniai darbai, kai pastato plotas 500,01-1000m2 (GAS2 darbų apimtys)</t>
  </si>
  <si>
    <t>Sistemos priežiūros reglamentiniai darbai, kai pastato plotas virš 1000,01 - 5000 m2 (GAS1 darbų apimtys)</t>
  </si>
  <si>
    <t>Sistemos priežiūros reglamentiniai darbai, kai pastato plotas virš 1000,01 - 5000 m2 (GAS2 darbų apimtys)</t>
  </si>
  <si>
    <t>Sistemos priežiūros reglamentiniai darbai, kai pastato plotas virš 5000,01 m2 (GAS1 darbų apimtys)</t>
  </si>
  <si>
    <t>Sistemos priežiūros reglamentiniai darbai, kai pastato plotas virš 5000,01 m2 (GAS2 darbų apimtys)</t>
  </si>
  <si>
    <t xml:space="preserve">2. </t>
  </si>
  <si>
    <t>APSAUGOS SIGNALIZACIJOS PRIEŽIŪROS DARBAI PAGAL REGLAMENTĄ</t>
  </si>
  <si>
    <t>Sistemos priežiūros reglamentiniai darbai, kai pastato plotas iki 80m2 (APS1 darbų apimtys)</t>
  </si>
  <si>
    <t>Sistemos priežiūros reglamentiniai darbai, kai pastato plotas iki 80m2 (APS2 darbų apimtys)</t>
  </si>
  <si>
    <t>Sistemos priežiūros reglamentiniai darbai, kai pastato plotas 80,01-250m2 (APS1 darbų apimtys)</t>
  </si>
  <si>
    <t>Sistemos priežiūros reglamentiniai darbai, kai pastato plotas 80,01-250m2 (APS2 darbų apimtys)</t>
  </si>
  <si>
    <t>Sistemos priežiūros reglamentiniai darbai, kai pastato plotas 250,01-500m2 (APS1 darbų apimtys)</t>
  </si>
  <si>
    <t>Sistemos priežiūros reglamentiniai darbai, kai pastato plotas 250,01-500m2 (APS2 darbų apimtys)</t>
  </si>
  <si>
    <t>Sistemos priežiūros reglamentiniai darbai, kai pastato plotas 500,01-1000m2 (APS1 darbų apimtys)</t>
  </si>
  <si>
    <t>Sistemos priežiūros reglamentiniai darbai, kai pastato plotas 500,01-1000m2 (APS2 darbų apimtys)</t>
  </si>
  <si>
    <t>Sistemos priežiūros reglamentiniai darbai, kai pastato plotas virš 1000,01 - 5000 m2 (APS1 darbų apimtys)</t>
  </si>
  <si>
    <t>Sistemos priežiūros reglamentiniai darbai, kai pastato plotas virš 1000,01 - 5000 m2 (APS2 darbų apimtys)</t>
  </si>
  <si>
    <t>Sistemos priežiūros reglamentiniai darbai, kai pastato plotas virš 5000,01 m2 (APS1 darbų apimtys)</t>
  </si>
  <si>
    <t>Sistemos priežiūros reglamentiniai darbai, kai pastato plotas virš 5000,01 m2 (APS2 darbų apimtys)</t>
  </si>
  <si>
    <t xml:space="preserve">3. </t>
  </si>
  <si>
    <t>PRAĖJIMO KONTROLĖS PRIEŽIŪROS DARBAI PAGAL REGLAMENTĄ</t>
  </si>
  <si>
    <t>Sistemos priežiūros reglamentiniai darbai, kai praėjimo kontrolės durų kiekis objekte nuo 1 iki 4 (PRA1 darbų apimtys)</t>
  </si>
  <si>
    <t>kiekis</t>
  </si>
  <si>
    <t>Sistemos priežiūros reglamentiniai darbai, kai praėjimo kontrolės durų kiekis objekte nuo 5 iki 8 (PRA1 darbų apimtys)</t>
  </si>
  <si>
    <t>Sistemos priežiūros reglamentiniai darbai, kai praėjimo kontrolės durų kiekis objekte nuo 9 iki 12 (PRA1 darbų apimtys)</t>
  </si>
  <si>
    <t>Sistemos priežiūros reglamentiniai darbai, kai praėjimo kontrolės durų kiekis objekte nuo 13 iki 14 (PRA1 darbų apimtys)</t>
  </si>
  <si>
    <t>Sistemos priežiūros reglamentiniai darbai, kai praėjimo kontrolės durų kiekis objekte virš 15 (PRA1 darbų apimtys)</t>
  </si>
  <si>
    <t xml:space="preserve">4. </t>
  </si>
  <si>
    <t>VAIZDO STEBĖJIMO SISTEMOS PRIEŽIŪROS DARBAI PAGAL REGLAMENTĄ</t>
  </si>
  <si>
    <t>Sistemos priežiūros reglamentiniai darbai, kai vaizdo kamerų kiekis objekte nuo 1 iki 4 (VID1 darbų apimtys)</t>
  </si>
  <si>
    <t>Sistemos priežiūros reglamentiniai darbai, kai vaizdo kamerų kiekis objekte nuo 5 iki 8 (VID1 darbų apimtys)</t>
  </si>
  <si>
    <t>Sistemos priežiūros reglamentiniai darbai, kai vaizdo kamerų kiekis objekte nuo 9 iki 12 (VID1 darbų apimtys)</t>
  </si>
  <si>
    <t>Sistemos priežiūros reglamentiniai darbai, kai vaizdo kamerų kiekis objekte nuo 13 iki 16 (VID1 darbų apimtys)</t>
  </si>
  <si>
    <t>Sistemos priežiūros reglamentiniai darbai, kai vaizdo kamerų kiekis objekte nuo 17 iki 24 (VID1 darbų apimtys)</t>
  </si>
  <si>
    <t>Sistemos priežiūros reglamentiniai darbai, kai vaizdo kamerų kiekis objekte nuo 25 iki 32 (VID1 darbų apimtys)</t>
  </si>
  <si>
    <t>Sistemos priežiūros reglamentiniai darbai, kai vaizdo kamerų kiekis objekte nuo 33 iki 64 (VID1 darbų apimtys)</t>
  </si>
  <si>
    <t>Sistemos priežiūros reglamentiniai darbai, kai vaizdo kamerų kiekis objekte virš 65 (VID1 darbų apimtys)</t>
  </si>
  <si>
    <t xml:space="preserve">Bendra 1 lentelės kaina, Eur be PVM </t>
  </si>
  <si>
    <t>PVM suma*</t>
  </si>
  <si>
    <t xml:space="preserve">Bendra 1 lentelės kaina, Eur su PVM* </t>
  </si>
  <si>
    <r>
      <rPr>
        <b/>
        <sz val="10"/>
        <color theme="1"/>
        <rFont val="Times New Roman"/>
        <family val="1"/>
        <charset val="186"/>
      </rPr>
      <t>Pastabos:</t>
    </r>
    <r>
      <rPr>
        <sz val="10"/>
        <color theme="1"/>
        <rFont val="Times New Roman"/>
        <family val="1"/>
        <charset val="186"/>
      </rPr>
      <t xml:space="preserve"> 1.  Nurodomas preliminarus kiekis, naudojamas tik pasiūlymo vertinimui. Bendra kaina bus naudojama tik pasiūlymų eilei nustatyti.</t>
    </r>
  </si>
  <si>
    <t>2. Pirkėjas gali atsisakyti dalies paslaugų, pasikeitus Pirkėjo poreikiui arba jas pirkti ne visą sutarties galiojimo laikotarpį, atsižvelgiant į nurodytą paslaugų teikimo pradžią, bei Specialiąsias sutarties sąlygas.</t>
  </si>
  <si>
    <t>3. Įkainiai ir galutinės sumos nurodomos 2-jų skaičių po kablelio tikslumu.</t>
  </si>
  <si>
    <t xml:space="preserve">* jei PVM netaikomas, pažymėti laukai nepildomi ir tiekėjas nurodo dėl kokių priežasčių PVM nėra taikomas </t>
  </si>
  <si>
    <t xml:space="preserve">2 lentelė. Paslaugų teikiamu pagal remonto ir Užsakovo poreikį, įkainiai </t>
  </si>
  <si>
    <t>Teikiamos paslaugos tipas</t>
  </si>
  <si>
    <t>Orentacinė bendra kaina be PVM 8=(4*6)</t>
  </si>
  <si>
    <t>Fizinė apsauga</t>
  </si>
  <si>
    <t>1.1</t>
  </si>
  <si>
    <t>Fizinės apsaugos paslaugos, kai teikiama trumpalaikė fizinė sauga (ne visą parą)</t>
  </si>
  <si>
    <t xml:space="preserve">Val. </t>
  </si>
  <si>
    <t>Pagal Užsakovo poreikį</t>
  </si>
  <si>
    <t>1.2</t>
  </si>
  <si>
    <t>Fizinės, ne ginkluotos, apsaugos paslaugos (visą parą)</t>
  </si>
  <si>
    <t>Val. </t>
  </si>
  <si>
    <t>1.3</t>
  </si>
  <si>
    <t>Fizinės ginkluotos apsaugos paslaugos (visą parą)</t>
  </si>
  <si>
    <t>1.4</t>
  </si>
  <si>
    <t>Objekto atrakinimo/užrakinimo paslauga</t>
  </si>
  <si>
    <t>Vnt. </t>
  </si>
  <si>
    <t>1.5</t>
  </si>
  <si>
    <t>Papildoma apsaugos darbuotojo budėjimo/patruliavimo prie objekto paslauga</t>
  </si>
  <si>
    <t>1.6</t>
  </si>
  <si>
    <t>Greito reagavimo grupės paslauga</t>
  </si>
  <si>
    <t>Mėn.</t>
  </si>
  <si>
    <t>Elektroninių apsaugos sistemų reagavimo paslaugos</t>
  </si>
  <si>
    <t>2.1</t>
  </si>
  <si>
    <t>Apsaugos-gaisro aptikimo signalizacijos sistemų stebėjimas, reagavimas centriniame stebėjimo pulte</t>
  </si>
  <si>
    <t>2.2</t>
  </si>
  <si>
    <t>Vaizdo kamerų stebėjimas ir reagavimas centriniame stebėjimo pulte (įkainis vienos kameros stebėjimui)</t>
  </si>
  <si>
    <t>2.3</t>
  </si>
  <si>
    <t>Apsaugos signalizacijos įjungimo/išjungimo paslauga iš centrinio stebėjimo pulto</t>
  </si>
  <si>
    <t>3.</t>
  </si>
  <si>
    <t>Elektroninių apsaugos sistemų remonto, įrengimo paslaugos</t>
  </si>
  <si>
    <t>3.1</t>
  </si>
  <si>
    <t>Remonto paslaugos (esamos įrangos remontas, dalių, komponentų pakeitimas, konfigūravimas, gedimų diagnozavimas).</t>
  </si>
  <si>
    <t>Val.</t>
  </si>
  <si>
    <t>3.2</t>
  </si>
  <si>
    <t>Projektuotojo paslaugos (elektroninių apsaugos sistemų tech. dokumentacijos, brėžinių parengimo, atnaujinimo, koregavimo paslaugos)</t>
  </si>
  <si>
    <t xml:space="preserve"> plotas m²</t>
  </si>
  <si>
    <t>3.3</t>
  </si>
  <si>
    <t>Montuotojo paslauga (naujos įrangos pajungimo, instaliaciniai, tvirtinimo, gręžimo, kabelių pratesimo vidaus ir lauko sąlygomis darbai)</t>
  </si>
  <si>
    <t>3.4</t>
  </si>
  <si>
    <t>Inžinieriaus paslauga (naujos įrangos programavimas, konfigūravimas)</t>
  </si>
  <si>
    <t>3.5</t>
  </si>
  <si>
    <t>El. apsaugos sistemų patikra pagal BDAR reikalavimus. Atliekamas poveikio duomenų apsaugai balanso testas</t>
  </si>
  <si>
    <t>Vnt</t>
  </si>
  <si>
    <t>3 lentelė. Įrangos įkainiai</t>
  </si>
  <si>
    <t xml:space="preserve">Eil. Nr. </t>
  </si>
  <si>
    <t>Prekės</t>
  </si>
  <si>
    <t>Siūlomas  įkainis be PVM</t>
  </si>
  <si>
    <t>Apsaugos signalizacijos sistema</t>
  </si>
  <si>
    <t>Apsaugos signalizacijos centralė 6 zonų (plečiama iki 16)</t>
  </si>
  <si>
    <t>1 vnt.</t>
  </si>
  <si>
    <t>Apsaugos signalizacijos centralė 4 zonų (plečiama iki 24)</t>
  </si>
  <si>
    <t>Apsaugos signalizacijos centralė 8 zonų (plečiama iki 32)</t>
  </si>
  <si>
    <t>Apsaugos signalizacijos centralė 8 zonų (plečiama iki 64)</t>
  </si>
  <si>
    <t>Apsaugos signalizacijos centralė 8 zonų (plečiama iki 128)</t>
  </si>
  <si>
    <t>Apsaugos signalizacijos centralė 8 zonų (plečiama iki 256)</t>
  </si>
  <si>
    <t>Apsaugos signalizacijos centralė 8 zonų (plečiama iki 192)</t>
  </si>
  <si>
    <t>Apsaugos signalizacijos centralės zonų išplėtimo modulis, PC „DSC“ centralėms</t>
  </si>
  <si>
    <t>Apsaugos signalizacijos centralės zonų išplėtimo modulis, „PARADOX“ centralėms</t>
  </si>
  <si>
    <t>Apsaugos signalizacijos centralės zonų išplėtimo modulis, „Satel INTEGRA“ centralėms</t>
  </si>
  <si>
    <t>Apsaugos signalizacijos centralės zonų išplėtimo modulis, „Inner Range Integriti“ centralėms</t>
  </si>
  <si>
    <t>Apsaugos signalizacijos valdymo klaviatūra su lietimui jautriu ekranu 4,3” Satel sistemoms</t>
  </si>
  <si>
    <t>Apsaugos signalizacijos valdymo klaviatūra su LCD ekranu (DSC centralėms)</t>
  </si>
  <si>
    <t>Apsaugos signalizacijos valdymo klaviatūra su LCD ekranu (PARADOX centralėms)</t>
  </si>
  <si>
    <t>Apsaugos signalizacijos valdymo klaviatūra su LCD ekranu (Satel centralėms)</t>
  </si>
  <si>
    <t>Apsaugos signalizacijos valdymo klaviatūra su LCD (Inner Range Integriti centralėms)</t>
  </si>
  <si>
    <t>Komutacinė dėžutė apsaugos centralei su tamper davikliu</t>
  </si>
  <si>
    <t>Judesio jutiklis</t>
  </si>
  <si>
    <t>Kombinuotas judesio jutiklis su stiklo dūžio jutikliu</t>
  </si>
  <si>
    <t>Judesio jutiklis su antimaskingo funkcija</t>
  </si>
  <si>
    <t>Užuolaidinis judesio jutiklis</t>
  </si>
  <si>
    <t>Stiklo dūžio jutiklis</t>
  </si>
  <si>
    <t>Magnetinis kontaktas (prisukamas)</t>
  </si>
  <si>
    <t>Magnetinis kontaktas (Įleidžiamas)</t>
  </si>
  <si>
    <t>Magnetinis kontaktas vartams</t>
  </si>
  <si>
    <t>Maitinimo šaltinis</t>
  </si>
  <si>
    <t>Ekranuotas laidas, 4 gyslų</t>
  </si>
  <si>
    <t>1 m.</t>
  </si>
  <si>
    <t>Ekranuotas laidas, 6 gyslų</t>
  </si>
  <si>
    <t>Ekranuotas laidas, 8 gyslų</t>
  </si>
  <si>
    <t>Akumuliatorius 7 Ah 12 V</t>
  </si>
  <si>
    <t>GSM komunikatorius (2G) su klijuojama antena</t>
  </si>
  <si>
    <t>GSM komunikatorius (4G) su klijuojama antena</t>
  </si>
  <si>
    <t>Ethernet komunikatorius (skirtas perduoti įvykių pranešimus gautus iš apsaugos centralės į stebėjimo pultą naudojant laidinį interneto ryšį)</t>
  </si>
  <si>
    <t>Vibro jutiklis</t>
  </si>
  <si>
    <t>Gaisro aptikimo signalizacija</t>
  </si>
  <si>
    <t>GS konvencinė centralė 4 zonų (plečiama)</t>
  </si>
  <si>
    <t>Išplėtimo modulis Bentel centralei</t>
  </si>
  <si>
    <t>Išplėtimo modulis Inim centralei</t>
  </si>
  <si>
    <t>Išplėtimo modulis TELETEK centralei</t>
  </si>
  <si>
    <t>Išplėtimo modulis TELEDATA ONE centralei</t>
  </si>
  <si>
    <t>Išplėtimo modulis Inim Previdia centralei</t>
  </si>
  <si>
    <t>Išplėtimo modulis Aritech GS centralei</t>
  </si>
  <si>
    <t>GS adresinė centralė 1 kilpos</t>
  </si>
  <si>
    <t>GS adresinė centralė 2 kilpų (plečiama)</t>
  </si>
  <si>
    <t>GS adresinė centralė 4 kilpų</t>
  </si>
  <si>
    <t>Bentel GS centralės kartotuvas</t>
  </si>
  <si>
    <t>Inim GS centralės kartotuvas</t>
  </si>
  <si>
    <t>TELETEK centralės kartotuvas</t>
  </si>
  <si>
    <t>TELEDATA ONE GS centralės kartotuvas</t>
  </si>
  <si>
    <t>GEKKO GS centralės kartotuvas</t>
  </si>
  <si>
    <t>Aritech GS centralės kartotuvas</t>
  </si>
  <si>
    <t>Protec GS centralės kartotuvas</t>
  </si>
  <si>
    <t>Dūmų jutiklis (konvencinis su 2 kontaktų baze)</t>
  </si>
  <si>
    <t>Dūmų jutiklis (konvencinis su 4 kontaktų baze)</t>
  </si>
  <si>
    <t>Adresinis dūmų jutiklis (Aritech centralėms)</t>
  </si>
  <si>
    <t>Adresinis dūmų jutiklis (Protec centralėms)</t>
  </si>
  <si>
    <t>Adresinis dūmų jutiklis (Inim centralėms)</t>
  </si>
  <si>
    <t>Adresinis dūmų jutiklis (Teletek centralėms)</t>
  </si>
  <si>
    <t>Dūmų jutiklis (autononimis)</t>
  </si>
  <si>
    <t>Gamtinių dujų nuotėkio daviklis</t>
  </si>
  <si>
    <t>Anglies monoksido nuotėkio jutiklis</t>
  </si>
  <si>
    <t>Dūmų barjerinis daviklis</t>
  </si>
  <si>
    <t>LED indikatorius gaisro davikliams</t>
  </si>
  <si>
    <t>Temperatūros jutiklis</t>
  </si>
  <si>
    <t>Adresinis temperatūros jutiklis</t>
  </si>
  <si>
    <t>Gaisro pavojaus mygtukas</t>
  </si>
  <si>
    <t xml:space="preserve">Adresinis gaisro pavojaus mygtukas </t>
  </si>
  <si>
    <t>Vidaus sirena, 12 VDC</t>
  </si>
  <si>
    <t>Lauko sirena su blykste, 12 VDC</t>
  </si>
  <si>
    <t>Adresinė lauko sirena su blykste</t>
  </si>
  <si>
    <t>Adresinė vidaus sirena</t>
  </si>
  <si>
    <t>Adresinė blykstė WC ŽN</t>
  </si>
  <si>
    <t>Kilpos izoliatorius</t>
  </si>
  <si>
    <t>I/O-įvesties/išvesties modulis</t>
  </si>
  <si>
    <t>Transformatorius su saugikliu</t>
  </si>
  <si>
    <t>Maitinimo šaltinis Bentel centralei</t>
  </si>
  <si>
    <t>Maitinimo šaltinis Inim centralei</t>
  </si>
  <si>
    <t>Maitinimo šaltinis Aritech centralei)</t>
  </si>
  <si>
    <t>Maitinimo šaltinis Protec centralei</t>
  </si>
  <si>
    <t>Maitinimo šaltinis GS centralėms</t>
  </si>
  <si>
    <t>Akumuliatorius 9 Ah 12 V</t>
  </si>
  <si>
    <t>Akumuliatorius 17 Ah 12 V</t>
  </si>
  <si>
    <r>
      <t xml:space="preserve">El. maitinimo laidas, 3 gyslų </t>
    </r>
    <r>
      <rPr>
        <sz val="12"/>
        <color theme="1"/>
        <rFont val="Times New Roman"/>
        <family val="1"/>
        <charset val="186"/>
      </rPr>
      <t>Cu 3x1,5</t>
    </r>
  </si>
  <si>
    <t>Kabelis priešgaisrinis 2x0.8 E90 nedegus, ekranuotas</t>
  </si>
  <si>
    <t>Kabelis priešgaisrinis 2x1.0 E90 nedegus, ekranuotas</t>
  </si>
  <si>
    <t>Kabelis priešgaisrinis 2x1.5 E90 nedegus, ekranuotas</t>
  </si>
  <si>
    <t>Vaizdo stebėjimo sistema</t>
  </si>
  <si>
    <t>Tinklinis vaizdo įrašymo įrenginys, 4 kanalų</t>
  </si>
  <si>
    <t>Tinklinis vaizdo įrašymo įrenginys, 8 kanalų</t>
  </si>
  <si>
    <t>Tinklinis vaizdo įrašymo įrenginys, 16 kanalų</t>
  </si>
  <si>
    <t>Tinklinis vaizdo įrašymo įrenginys, 24 kanalų</t>
  </si>
  <si>
    <t>Tinklinis vaizdo įrašymo įrenginys, 32 kanalų</t>
  </si>
  <si>
    <t>Tinklinis vaizdo įrašymo įrenginys, 8 kanalų su reliniais išėjimais/jungtimis</t>
  </si>
  <si>
    <t>Tinklinis vaizdo įrašymo įrenginys, 16 kanalų su reliniais išėjimais/jungtimis</t>
  </si>
  <si>
    <t>Tinklinis šakotuvas 4 portų su PoE maitinimu</t>
  </si>
  <si>
    <t>Tinklinis šakotuvas 8 portų su PoE maitinimu</t>
  </si>
  <si>
    <t>Tinklinis šakotuvas 16 portų su PoE maitinimu</t>
  </si>
  <si>
    <t>Tinklinis šakotuvas 24 portų</t>
  </si>
  <si>
    <t>19“, 6 rozečių maitinimo panelė 230V</t>
  </si>
  <si>
    <t xml:space="preserve">Komutacinė panelė 24 portų </t>
  </si>
  <si>
    <t>Kietas diskas HDD 4TB (3,5/ skirtas vaizdo įrašymo įrenginiams)</t>
  </si>
  <si>
    <t>Kietas diskas HDD 6TB (3,5/ skirtas vaizdo įrašymo įrenginiams)</t>
  </si>
  <si>
    <t>Kietas diskas HDD 10TB (3,5/ skirtas vaizdo įrašymo įrenginiams)</t>
  </si>
  <si>
    <t>Atminties kortelė MicroSD 64GB</t>
  </si>
  <si>
    <t>Atminties kortelė MicroSD 128GB</t>
  </si>
  <si>
    <t>Atminties kortelė MicroSD 512GB</t>
  </si>
  <si>
    <t>Valdoma IP kamera, ne mažiau 4 MP, su IR pašvietimu 30m.</t>
  </si>
  <si>
    <t>Cilindrinė IP kamera, ne mažiau: 4 MP su IR pašvietimu 30m.</t>
  </si>
  <si>
    <t>Kupolinė IP kamera, ativandalinė , ne mažiau 4 MP, su IR pašvietimu 30m.</t>
  </si>
  <si>
    <t>IP kamera, ne mažiau 4 MP</t>
  </si>
  <si>
    <t>Rakinama, komutacinė spintelė 19“, vaizdo įrašymo įrenginiui ir rezervinio maitinimo šaltiniui</t>
  </si>
  <si>
    <t>Signalo keitiklis iš koaksialinio kabelio į ethernet 10/100Mbps (rinkinys - siųstuvas+imtuvas)</t>
  </si>
  <si>
    <t>Pasyvus video signalo keitiklis</t>
  </si>
  <si>
    <t>Aktyvus vaizdo signalo imtuvas</t>
  </si>
  <si>
    <t>Lentyna, 4 tvirtinimo taškų, iki 50kg., tinkanti montuoti į 19” spintą</t>
  </si>
  <si>
    <t>Rezervinis maitinimo šaltinis UPS, 230V 1000VA, 600W</t>
  </si>
  <si>
    <t>Rezervinis maitinimo šaltinis UPS, 230V 1500VA, 900W</t>
  </si>
  <si>
    <t>Rezervinis maitinimo šaltinis UPS, 230V 2000VA, 1200W</t>
  </si>
  <si>
    <t>Rezervinis maitinimo šaltinis UPS, 230V 2000VA, 1800W</t>
  </si>
  <si>
    <t>Gelinis akumuliatorius 7Ah 12V</t>
  </si>
  <si>
    <t>Gelinis akumuliatorius 9Ah 12V</t>
  </si>
  <si>
    <t>UTP kabelis CAT5e</t>
  </si>
  <si>
    <t>1m.</t>
  </si>
  <si>
    <t>UTP kabelis CAT6</t>
  </si>
  <si>
    <t>Kištukas BNC</t>
  </si>
  <si>
    <t>Adapteris BNC, skirtas sujungti 2 kabelius</t>
  </si>
  <si>
    <t>Koaksialinis kabelis RG</t>
  </si>
  <si>
    <t>HDMI kabelis</t>
  </si>
  <si>
    <t>VGA kabelis</t>
  </si>
  <si>
    <t>Monitoriaus sieninis laikiklis</t>
  </si>
  <si>
    <t>24"monitorius su HDMI ir VGA jungtimis</t>
  </si>
  <si>
    <t>32"monitorius su HDMI ir VGA jungtimis</t>
  </si>
  <si>
    <t>55"monitorius su HDMI ir VGA jungtimis, tinklo sąsaja LAN, Wi-Fi</t>
  </si>
  <si>
    <t>Praėjimo kontrolės sistema</t>
  </si>
  <si>
    <t>Vienų durų kontroleris</t>
  </si>
  <si>
    <t>2 durų kontroleris</t>
  </si>
  <si>
    <t>4 durų kontroleris</t>
  </si>
  <si>
    <t>Tinklo plokštė, durų kontroleriui</t>
  </si>
  <si>
    <t>Programinė licencija durų kontroleriui</t>
  </si>
  <si>
    <t>Relinis modulis praėjimo kontrolės sistemai</t>
  </si>
  <si>
    <t>Durų pritraukėjas iki 100kg</t>
  </si>
  <si>
    <t>Durų elektromagnetas 180kg jėga</t>
  </si>
  <si>
    <t>Durų elektromagnetas 280kg jėga</t>
  </si>
  <si>
    <t>Durų elektromagnetas 350kg jėga</t>
  </si>
  <si>
    <t>L formos laikiklis elektromagnetui</t>
  </si>
  <si>
    <t>Durų elektromechaninė sklendė</t>
  </si>
  <si>
    <t>Strypinė elektrotechninė spyna</t>
  </si>
  <si>
    <t>Įleidžiama elektromagnetinė strypinė spyna su anga cilindrui</t>
  </si>
  <si>
    <t>Kortelių skaitytuvas (Wiegand W26/W34, RS485) 13.56MHz (lauko ir vidaus sąlygoms)</t>
  </si>
  <si>
    <t>Kortelių skaitytuvas HID, Mobile ID, 125kHz, iCLASS, Mifare (lauko ir vidaus sąlygoms)</t>
  </si>
  <si>
    <t>Multi-Format skaitytuvas, CSN, Mifare Desfire EV1 / EV2, OSDP, (lauko ir vidaus sąlygoms)</t>
  </si>
  <si>
    <t>Multi-format skaitytuvas su klaviatūra, CSN, Mifare Desfire EV1 / EV2, OSDP, IP67</t>
  </si>
  <si>
    <t>Autonominis RFID kontroleris - skaitytuvas</t>
  </si>
  <si>
    <t>Pirštų atspaudų skaitytuvas, Mifare 13,56MHz, įleidžiamas, RS-485</t>
  </si>
  <si>
    <t>Kortelių skaitytuvu su klaviatūra (Wiegand W26/W34, RS485) 13.56MHz</t>
  </si>
  <si>
    <t>MIFARE 1K 13.56MHZ atstuminė kortelė</t>
  </si>
  <si>
    <t>MIFARE 4K 13.56MHZ atstuminė kortelė</t>
  </si>
  <si>
    <t>Dviejų dažnių RFID (125KHz) ir Mifare (13.56MHz) dvigubas atstuminis žetonas pakabukas</t>
  </si>
  <si>
    <t>Dviejų dažnių RFID (125KHz) ir Mifare (13.56MHz) dviguba atstuminė kortelė</t>
  </si>
  <si>
    <t>125KHz HID atstuminė kortelė</t>
  </si>
  <si>
    <t>iCLASS 2K 13,56MHz HID atstuminė kortelė</t>
  </si>
  <si>
    <t>ISO 125 KHZ 64bit plona atstuminė kortelė</t>
  </si>
  <si>
    <t>LR ISO 125 kHz 64bit padidinto nuskaitymo atstumo atstuminė kortelė, stora</t>
  </si>
  <si>
    <t>Durų atidarymo mygtukas</t>
  </si>
  <si>
    <t>Avarinis durų atidarymo mygtukas</t>
  </si>
  <si>
    <t>Rakinama komutacinė dėžutė universali</t>
  </si>
  <si>
    <t>Kita</t>
  </si>
  <si>
    <t>Tvirtinimo, instaliacinės medžiagos</t>
  </si>
  <si>
    <t>1 kompl.</t>
  </si>
  <si>
    <t>PVC lovelis įvairių matmenų baltas su dangčiu arba įvairaus diametro PVC vamzdis</t>
  </si>
  <si>
    <t>Apsauginė metalinė spintelė 20 raktų su kodinė spyna</t>
  </si>
  <si>
    <t>4 lentelė.</t>
  </si>
  <si>
    <t>Paslauga</t>
  </si>
  <si>
    <t>Suma be PVM</t>
  </si>
  <si>
    <t xml:space="preserve">1 lentelės El. apsaugos sistemų priežiūros darbai, pagal reglamentą, įkainių suma, Eur be PVM </t>
  </si>
  <si>
    <t>2.lentelės Paslaugų teikiamų pagal remonto ir Užsakovo poreikį, įkainių suma, Eur be PVM</t>
  </si>
  <si>
    <t xml:space="preserve">3 lentelės Įrangos įkainių suma, Eur be PVM </t>
  </si>
  <si>
    <t>PVM suma</t>
  </si>
  <si>
    <t>Kartu su pasiūlymu pateikiami šie dokumentai:</t>
  </si>
  <si>
    <t>Pateiktų dokumentų pavadinimas</t>
  </si>
  <si>
    <t>Perkančioji organizacija neįsipareigoja išpirkti visą kiekį nurodytą šiame pasiūlyme.</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</si>
  <si>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</si>
  <si>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</si>
  <si>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</si>
  <si>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3. Vadovaujantis Viešųjų pirkimų įstatymo 86 straipsnio 9 dalimi, laimėjimo atveju, CVP IS, būtų paskelbtas pasiūlymas, sudaryta pirkimo sutartis ir jos pakeitimai (jei tokie bus);</t>
  </si>
  <si>
    <t>4. Pasiūlymas galioja iki termino, nustatyto pirkimo dokumentuose.</t>
  </si>
  <si>
    <t>5. Pasiūlymo galiojimo laikotarpiu atsisakius sudaryti viešojo pirkimo sutartį ar jos nepasirašius per perkančiosios organizacijos nustatytą terminą, sutinkame sumokėti perkančiajai organizacijai 5 (penkių) proc. pasiūlymo kainos Eur be PVM dydžio baudą bei padengti perkančiosios organizacijos patirtus nuostolius, kiek jų nepadengia aukščiau nurodyta bauda.</t>
  </si>
  <si>
    <t>(Tiekėjo arba jo įgalioto asmens pareigų pavadinimas)</t>
  </si>
  <si>
    <t xml:space="preserve">(Parašas) </t>
  </si>
  <si>
    <t>Sistemos priežiūros reglamentiniai darbai, kai praėjimo kontrolės durų kiekis objekte nuo 5 iki 8 (PRA1 darbų apimtys</t>
  </si>
  <si>
    <t>Vaizdo kamerų stebėjimas ir reagavimas centriniame stebėjimo pulte</t>
  </si>
  <si>
    <t>vnt.</t>
  </si>
  <si>
    <t>Apsaugos signalizacijos centralės zonų išplėtimo modulis, „DSC“ centralėms</t>
  </si>
  <si>
    <t>Apsaugos signalizacijos centralės zonų išplėtimo modulis, „Satel“ centralėms</t>
  </si>
  <si>
    <t>Apsaugos signalizacijos valdymo klaviatūra su lietimui jautriu ekranu</t>
  </si>
  <si>
    <t>Apsaugos signalizacijos valdymo klaviatūra (Inner Range Integriti centralėms)</t>
  </si>
  <si>
    <t>m.</t>
  </si>
  <si>
    <t>Išplėtimo modulis GEKKO centralei</t>
  </si>
  <si>
    <t>GS adresinė centralė 1 kilpų</t>
  </si>
  <si>
    <t>Kietas diskas HDD 8TB (3,5/ skirtas vaizdo įrašymo įrenginiams)</t>
  </si>
  <si>
    <t>IP kamera, ne mažiau 4 MP, su IR pašvietimu 30m ir barjero funkcija</t>
  </si>
  <si>
    <t>Pasyvus CCTV - UTP video signalo keitiklis</t>
  </si>
  <si>
    <t>Aktyvus vaizdo signalo imtuvas, (UTP, FTP kabeliui)</t>
  </si>
  <si>
    <t>LCD monitoriaus sieninis laikiklis</t>
  </si>
  <si>
    <t>Relinis modulis</t>
  </si>
  <si>
    <t>Durų pritraukėjas</t>
  </si>
  <si>
    <t>Kodaspynė su kortelių skaitytuvu (Wiegand W26/W34, RS485) 13.56MHz</t>
  </si>
  <si>
    <t>MIFARE 1K 13.56MHZ atstuminė kortelė, balta, praėjimo kontrolės sistemai</t>
  </si>
  <si>
    <t>MIFARE 4K 13.56MHZ atstuminė kortelė, balta, praėjimo kontrolės sistemai</t>
  </si>
  <si>
    <t xml:space="preserve">Dviejų dažnių RFID (125KHz) ir Mifare (13.56MHz) dviguba atstuminė kortelė, balta </t>
  </si>
  <si>
    <t>125KHz HID atstuminė kortelė, balta</t>
  </si>
  <si>
    <t>iCLASS 2K 13,56MHz HID atstuminė kortelė, balta</t>
  </si>
  <si>
    <t>ISO 125 KHZ 64bit plona atstuminė kortelė, balta</t>
  </si>
  <si>
    <t>LR ISO 125 kHz 64bit padidinto nuskaitymo atstumo atstuminė kortelė, stora, balta</t>
  </si>
  <si>
    <t>El. maitinimo šaltinis durų kontroleriui</t>
  </si>
  <si>
    <t>Rakinama komutacinė dėžutė durų kontroleriui</t>
  </si>
  <si>
    <t>Dėžutės raktams su kodu </t>
  </si>
  <si>
    <t>Sistemos priežiūros reglamentiniai darbai, kai praėjimo kontrolės durų kiekis objekte virš 54 (PRA1 darbų apimtys)</t>
  </si>
  <si>
    <t>plotas m²</t>
  </si>
  <si>
    <t>2 priedas</t>
  </si>
  <si>
    <t>4.</t>
  </si>
  <si>
    <t>Kitos paslaugos</t>
  </si>
  <si>
    <t>4.1</t>
  </si>
  <si>
    <t>Darbuotojų neblaivumo patikrinimo paslauga</t>
  </si>
  <si>
    <t>Vnt. (paslaugos kartas)</t>
  </si>
  <si>
    <t>Orientacinė bendra kaina, Eur be PVM                                    7 = (4 * 6)</t>
  </si>
  <si>
    <t>DĖL APSAUGOS PASLAUGŲ BEI APSAUGOS SISTEMŲ PRIEŽIŪROS, REMONTO IR ĮRENGIMO,
PIRKIMO, I DALIS (VILNIAUS REGIONAS)</t>
  </si>
  <si>
    <t>Orientacinė bendra kaina, Eur be PVM 7=(4*6)</t>
  </si>
  <si>
    <t>Bendra pasiūlymo palyginamoji  kaina, Eur be PVM</t>
  </si>
  <si>
    <t>Bendra pasiūlymo palyginamoji kaina*, Eur su PVM</t>
  </si>
  <si>
    <t xml:space="preserve">3 lentelės bendra kaina, Eur be PVM </t>
  </si>
  <si>
    <t>3 lentelės bendra kaina, Eur su PVM )</t>
  </si>
  <si>
    <t>Maksimalus įkainis, Eur be PVM</t>
  </si>
  <si>
    <t xml:space="preserve">2 lentelės bendra kaina, Eur be PVM </t>
  </si>
  <si>
    <t xml:space="preserve">2 lentelės bendra kaina, Eur su PVM </t>
  </si>
  <si>
    <t>Siūlomas techninės priežiūros 1 val. įkainis, Eur be PVM</t>
  </si>
  <si>
    <t>Orentacinė bendra kaina, Eur be PVM 8=(4*6)</t>
  </si>
  <si>
    <t>DĖL APSAUGOS PASLAUGŲ BEI APSAUGOS SISTEMŲ PRIEŽIŪROS, REMONTO IR ĮRENGIMO,
PIRKIMO, II DALIS (KAUNO REGIONAS)</t>
  </si>
  <si>
    <t>Kiekis</t>
  </si>
  <si>
    <t>Bendra pasiūlymo palyginamoji kaina, Eur be PVM</t>
  </si>
  <si>
    <t>DĖL APSAUGOS PASLAUGŲ BEI APSAUGOS SISTEMŲ PRIEŽIŪROS, REMONTO IR ĮRENGIMO,
PIRKIMO, III DALIS (KLAIPĖDOS REGIONAS)</t>
  </si>
  <si>
    <t>Techninės priežiūros vnt. įkainis, Eur be PVM</t>
  </si>
  <si>
    <t>2 lentelės bendra kaina, Eur be PVM</t>
  </si>
  <si>
    <t>DĖL APSAUGOS PASLAUGŲ BEI APSAUGOS SISTEMŲ PRIEŽIŪROS, REMONTO IR ĮRENGIMO,
PIRKIMO, IV DALIS (PANEVĖŽIO REGIONAS)</t>
  </si>
  <si>
    <t>3 lentelės bendra kaina, Eur su PVM</t>
  </si>
  <si>
    <t>4. Maksimalus techninės priežiūros vnt. įkainis 1 lentelės 1 ir 2 punktuose bus skaičiuojamas pagal faktą kiekvienam objektui atskirai už 100 kv. m, Eur be PVM.</t>
  </si>
  <si>
    <r>
      <rPr>
        <b/>
        <sz val="11"/>
        <color theme="1"/>
        <rFont val="Times New Roman"/>
        <family val="1"/>
        <charset val="186"/>
      </rPr>
      <t>Pastabos:</t>
    </r>
    <r>
      <rPr>
        <sz val="11"/>
        <color theme="1"/>
        <rFont val="Times New Roman"/>
        <family val="1"/>
        <charset val="186"/>
      </rPr>
      <t xml:space="preserve"> 1.  Nurodomas preliminarus kiekis, naudojamas tik pasiūlymo vertinimui. Bendra kaina bus naudojama tik pasiūlymų eilei nustatyti.</t>
    </r>
  </si>
  <si>
    <t>Maksimalus techninės priežiūros vnt. įkainis, Eur be PVM</t>
  </si>
  <si>
    <t>Maksimalus  įkainis už mato vnt., Eur be PVM</t>
  </si>
  <si>
    <r>
      <rPr>
        <b/>
        <sz val="12"/>
        <color theme="5" tint="-0.249977111117893"/>
        <rFont val="Times New Roman"/>
        <family val="1"/>
        <charset val="186"/>
      </rPr>
      <t>Orientacinis poreikis, mato vnt.</t>
    </r>
    <r>
      <rPr>
        <b/>
        <sz val="12"/>
        <rFont val="Times New Roman"/>
        <family val="1"/>
        <charset val="186"/>
      </rPr>
      <t xml:space="preserve"> </t>
    </r>
    <r>
      <rPr>
        <b/>
        <sz val="12"/>
        <color rgb="FFFF0000"/>
        <rFont val="Times New Roman"/>
        <family val="1"/>
        <charset val="186"/>
      </rPr>
      <t>(paslaugų apimtis Sutarties galiojimo laikotarpiu)</t>
    </r>
  </si>
  <si>
    <t>Siūlomas  įkainis už mato vnt., Eur be PVM</t>
  </si>
  <si>
    <t>Bendra palyginamoji pasiūlymo kaina**</t>
  </si>
  <si>
    <r>
      <rPr>
        <b/>
        <sz val="10"/>
        <color theme="1"/>
        <rFont val="Times New Roman"/>
        <family val="1"/>
      </rPr>
      <t>**Pastaba.</t>
    </r>
    <r>
      <rPr>
        <sz val="10"/>
        <color theme="1"/>
        <rFont val="Times New Roman"/>
        <family val="1"/>
        <charset val="186"/>
      </rPr>
      <t xml:space="preserve"> Bendra pasiūlymo palyginamoji kaina bus naudojama tik pasiūlymų eilei nustatyti</t>
    </r>
    <r>
      <rPr>
        <sz val="10"/>
        <color theme="1"/>
        <rFont val="Times New Roman"/>
        <family val="1"/>
      </rPr>
      <t>.</t>
    </r>
  </si>
  <si>
    <t>5. 2 lentelėje 1.6, 2.1-2.3 eilutėse nurodomas mėnesinis įkainis už vieną objektą, kuris Sutarties vykdymo metu bus taikomas konkrečiam objektui, kuriam Užsakovas užsakys atitinkamą paslaugą. Likusiose eilutėse (1.1 – 1.5 ir 3.1 – 4.1) nurodomi įkainiai bus taikomi pagal faktinį paslaugų poreikį Sutarties vykdymo metu.</t>
  </si>
  <si>
    <t>Paaiškinimas, kokia konkreti informacija dokumente yra konfidenciali***</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</si>
  <si>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</si>
  <si>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 xml:space="preserve">Bendra palyginamoji pasiūlymo kaina**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</si>
</sst>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0"/>
      <name val="Arial"/>
      <family val="2"/>
    </font>
    <font>
      <sz val="12"/>
      <name val="Times New Roman"/>
      <family val="1"/>
    </font>
    <font>
      <b/>
      <sz val="12"/>
      <name val="Times New Roman"/>
      <family val="1"/>
    </font>
    <font>
      <sz val="12"/>
      <color rgb="FFFF0000"/>
      <name val="Times New Roman"/>
      <family val="1"/>
    </font>
    <font>
      <b/>
      <sz val="12"/>
      <name val="Times New Roman"/>
      <family val="1"/>
      <charset val="186"/>
    </font>
    <font>
      <sz val="12"/>
      <color theme="1"/>
      <name val="Times New Roman"/>
      <family val="1"/>
    </font>
    <font>
      <sz val="12"/>
      <name val="Times New Roman"/>
      <family val="1"/>
      <charset val="186"/>
    </font>
    <font>
      <sz val="10"/>
      <color theme="1"/>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0"/>
      <color theme="1"/>
      <name val="Times New Roman"/>
      <family val="1"/>
    </font>
    <font>
      <sz val="10"/>
      <name val="Times New Roman"/>
      <family val="1"/>
      <charset val="186"/>
    </font>
    <font>
      <b/>
      <sz val="10"/>
      <color theme="1"/>
      <name val="Times New Roman"/>
      <family val="1"/>
    </font>
    <font>
      <sz val="12"/>
      <color rgb="FF000000"/>
      <name val="Times New Roman"/>
      <family val="1"/>
      <charset val="186"/>
    </font>
    <font>
      <sz val="11"/>
      <color theme="1"/>
      <name val="Times New Roman"/>
      <family val="1"/>
      <charset val="186"/>
    </font>
    <font>
      <sz val="11"/>
      <color rgb="FF000000"/>
      <name val="Times New Roman"/>
      <family val="1"/>
      <charset val="186"/>
    </font>
    <font>
      <sz val="9"/>
      <color rgb="FF000000"/>
      <name val="Calibri"/>
      <family val="2"/>
      <charset val="186"/>
      <scheme val="minor"/>
    </font>
    <font>
      <b/>
      <sz val="12"/>
      <color theme="1"/>
      <name val="Times New Roman"/>
      <family val="1"/>
      <charset val="186"/>
    </font>
    <font>
      <b/>
      <sz val="12"/>
      <color theme="1"/>
      <name val="Times New Roman"/>
      <family val="1"/>
    </font>
    <font>
      <sz val="12"/>
      <color theme="1"/>
      <name val="Times New Roman"/>
      <family val="1"/>
      <charset val="186"/>
    </font>
    <font>
      <b/>
      <sz val="12"/>
      <color rgb="FFFF0000"/>
      <name val="Times New Roman"/>
      <family val="1"/>
      <charset val="186"/>
    </font>
    <font>
      <b/>
      <sz val="12"/>
      <color rgb="FF242424"/>
      <name val="Times New Roman"/>
      <family val="1"/>
      <charset val="186"/>
    </font>
    <font>
      <sz val="12"/>
      <color rgb="FF242424"/>
      <name val="Times New Roman"/>
      <family val="1"/>
      <charset val="186"/>
    </font>
    <font>
      <sz val="12"/>
      <color theme="5" tint="-0.249977111117893"/>
      <name val="Times New Roman"/>
      <family val="1"/>
    </font>
    <font>
      <b/>
      <sz val="12"/>
      <color theme="5" tint="-0.249977111117893"/>
      <name val="Times New Roman"/>
      <family val="1"/>
      <charset val="186"/>
    </font>
    <font>
      <sz val="11"/>
      <color theme="1"/>
      <name val="Times New Roman"/>
      <family val="1"/>
    </font>
    <font>
      <sz val="10"/>
      <color rgb="FFFF0000"/>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sz val="10"/>
      <color rgb="FFFF000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34998626667073579"/>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indexed="64"/>
      </left>
      <right style="medium">
        <color rgb="FF000000"/>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medium">
        <color rgb="FF000000"/>
      </top>
      <bottom style="thin">
        <color indexed="64"/>
      </bottom>
      <diagonal/>
    </border>
  </borders>
  <cellStyleXfs count="2">
    <xf numFmtId="0" fontId="0" fillId="0" borderId="0"/>
    <xf numFmtId="0" fontId="1" fillId="0" borderId="0"/>
  </cellStyleXfs>
  <cellXfs count="455">
    <xf numFmtId="0" fontId="0" fillId="0" borderId="0" xfId="0"/>
    <xf numFmtId="0" fontId="2" fillId="0" borderId="0" xfId="1" applyFont="1"/>
    <xf numFmtId="0" fontId="2" fillId="0" borderId="0" xfId="1" applyFont="1" applyAlignment="1">
      <alignment horizontal="center"/>
    </xf>
    <xf numFmtId="0" fontId="2" fillId="0" borderId="0" xfId="1" applyFont="1" applyAlignment="1">
      <alignment horizontal="center" vertical="center"/>
    </xf>
    <xf numFmtId="0" fontId="4" fillId="0" borderId="0" xfId="1" applyFont="1"/>
    <xf numFmtId="0" fontId="8" fillId="0" borderId="0" xfId="0" applyFont="1"/>
    <xf numFmtId="0" fontId="9" fillId="0" borderId="0" xfId="0" applyFont="1" applyAlignment="1">
      <alignment horizontal="center" vertical="center"/>
    </xf>
    <xf numFmtId="0" fontId="9" fillId="0" borderId="0" xfId="0" applyFont="1" applyAlignment="1">
      <alignment horizontal="left" vertical="center"/>
    </xf>
    <xf numFmtId="0" fontId="12" fillId="0" borderId="13" xfId="0" applyFont="1" applyBorder="1" applyAlignment="1">
      <alignment vertical="center"/>
    </xf>
    <xf numFmtId="0" fontId="12" fillId="0" borderId="0" xfId="0" applyFont="1" applyAlignment="1">
      <alignment vertical="center"/>
    </xf>
    <xf numFmtId="0" fontId="8" fillId="0" borderId="13" xfId="0" applyFont="1" applyBorder="1"/>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wrapText="1"/>
    </xf>
    <xf numFmtId="0" fontId="8" fillId="0" borderId="24" xfId="0" applyFont="1" applyBorder="1" applyAlignment="1">
      <alignment horizontal="left" wrapText="1"/>
    </xf>
    <xf numFmtId="0" fontId="16" fillId="0" borderId="13" xfId="0" applyFont="1" applyBorder="1" applyAlignment="1">
      <alignment vertical="center"/>
    </xf>
    <xf numFmtId="0" fontId="17" fillId="0" borderId="0" xfId="0" applyFont="1"/>
    <xf numFmtId="0" fontId="17" fillId="0" borderId="0" xfId="0" applyFont="1" applyAlignment="1">
      <alignment horizontal="left"/>
    </xf>
    <xf numFmtId="0" fontId="0" fillId="0" borderId="0" xfId="0" applyAlignment="1">
      <alignment wrapText="1"/>
    </xf>
    <xf numFmtId="0" fontId="19" fillId="0" borderId="28" xfId="0" applyFont="1" applyBorder="1" applyAlignment="1">
      <alignment vertical="center" wrapText="1"/>
    </xf>
    <xf numFmtId="0" fontId="9" fillId="0" borderId="0" xfId="0" applyFont="1" applyAlignment="1">
      <alignment horizontal="center" vertical="top" wrapText="1"/>
    </xf>
    <xf numFmtId="0" fontId="9" fillId="0" borderId="0" xfId="0" applyFont="1" applyAlignment="1">
      <alignment horizontal="center" vertical="center" wrapText="1"/>
    </xf>
    <xf numFmtId="0" fontId="12" fillId="0" borderId="0" xfId="0" applyFont="1" applyAlignment="1">
      <alignment horizontal="center" vertical="center"/>
    </xf>
    <xf numFmtId="0" fontId="20" fillId="0" borderId="0" xfId="0" applyFont="1"/>
    <xf numFmtId="0" fontId="6" fillId="3" borderId="1" xfId="0" applyFont="1" applyFill="1" applyBorder="1" applyAlignment="1">
      <alignment wrapText="1" shrinkToFit="1"/>
    </xf>
    <xf numFmtId="0" fontId="6" fillId="3" borderId="1" xfId="0" applyFont="1" applyFill="1" applyBorder="1" applyAlignment="1">
      <alignment wrapText="1"/>
    </xf>
    <xf numFmtId="0" fontId="22" fillId="2" borderId="1" xfId="0" applyFont="1" applyFill="1" applyBorder="1"/>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3" fillId="0" borderId="0" xfId="1" applyFont="1" applyAlignment="1">
      <alignment horizontal="center" vertical="center"/>
    </xf>
    <xf numFmtId="0" fontId="2" fillId="0" borderId="0" xfId="1" applyFont="1" applyAlignment="1">
      <alignment horizontal="center" vertical="center" wrapText="1"/>
    </xf>
    <xf numFmtId="0" fontId="5" fillId="0" borderId="0" xfId="1" applyFont="1" applyAlignment="1">
      <alignment horizontal="center" vertical="center"/>
    </xf>
    <xf numFmtId="164" fontId="6" fillId="0" borderId="5"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0" fontId="5" fillId="0" borderId="0" xfId="1" applyFont="1" applyAlignment="1">
      <alignment horizontal="center" vertical="center" wrapText="1"/>
    </xf>
    <xf numFmtId="164" fontId="2" fillId="0" borderId="0" xfId="1" applyNumberFormat="1" applyFont="1" applyAlignment="1">
      <alignment horizontal="center" vertical="center"/>
    </xf>
    <xf numFmtId="164" fontId="5" fillId="0" borderId="0" xfId="1" applyNumberFormat="1" applyFont="1" applyAlignment="1">
      <alignment horizontal="center"/>
    </xf>
    <xf numFmtId="164" fontId="5" fillId="0" borderId="0" xfId="1" applyNumberFormat="1" applyFont="1" applyAlignment="1">
      <alignment horizontal="center" wrapText="1"/>
    </xf>
    <xf numFmtId="164" fontId="5" fillId="0" borderId="0" xfId="1" applyNumberFormat="1" applyFont="1" applyAlignment="1">
      <alignment horizontal="center" vertical="center"/>
    </xf>
    <xf numFmtId="0" fontId="5" fillId="0" borderId="0" xfId="1" applyFont="1" applyAlignment="1">
      <alignment horizontal="right" wrapText="1"/>
    </xf>
    <xf numFmtId="0" fontId="14" fillId="0" borderId="0" xfId="0" applyFont="1" applyAlignment="1">
      <alignment horizontal="left" wrapText="1"/>
    </xf>
    <xf numFmtId="0" fontId="14" fillId="0" borderId="0" xfId="0" applyFont="1"/>
    <xf numFmtId="0" fontId="14" fillId="0" borderId="0" xfId="0" applyFont="1" applyAlignment="1">
      <alignment horizontal="left"/>
    </xf>
    <xf numFmtId="164" fontId="6" fillId="0" borderId="57" xfId="0" applyNumberFormat="1" applyFont="1" applyBorder="1" applyAlignment="1">
      <alignment horizontal="center" vertical="center" wrapText="1"/>
    </xf>
    <xf numFmtId="164" fontId="6" fillId="0" borderId="58" xfId="0" applyNumberFormat="1" applyFont="1" applyBorder="1" applyAlignment="1">
      <alignment horizontal="center" vertical="center" wrapText="1"/>
    </xf>
    <xf numFmtId="0" fontId="22" fillId="0" borderId="0" xfId="0" applyFont="1"/>
    <xf numFmtId="0" fontId="2" fillId="0" borderId="0" xfId="1" applyFont="1" applyProtection="1">
      <protection locked="0"/>
    </xf>
    <xf numFmtId="0" fontId="9" fillId="0" borderId="0" xfId="0" applyFont="1" applyAlignment="1" applyProtection="1">
      <alignment horizontal="center" vertical="center"/>
      <protection locked="0"/>
    </xf>
    <xf numFmtId="0" fontId="8" fillId="0" borderId="0" xfId="0" applyFont="1" applyProtection="1">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2" fillId="0" borderId="13" xfId="0" applyFont="1" applyBorder="1" applyAlignment="1" applyProtection="1">
      <alignment vertical="center"/>
      <protection locked="0"/>
    </xf>
    <xf numFmtId="0" fontId="12" fillId="0" borderId="0" xfId="0" applyFont="1" applyAlignment="1" applyProtection="1">
      <alignment vertical="center"/>
      <protection locked="0"/>
    </xf>
    <xf numFmtId="0" fontId="8" fillId="2" borderId="1" xfId="0" applyFont="1" applyFill="1" applyBorder="1" applyAlignment="1" applyProtection="1">
      <alignment horizontal="center" vertical="center" wrapText="1"/>
      <protection locked="0"/>
    </xf>
    <xf numFmtId="0" fontId="8" fillId="0" borderId="13" xfId="0" applyFont="1" applyBorder="1" applyProtection="1">
      <protection locked="0"/>
    </xf>
    <xf numFmtId="0" fontId="8" fillId="0" borderId="1" xfId="0" applyFont="1" applyBorder="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5" fillId="0" borderId="0" xfId="1" applyFont="1" applyAlignment="1" applyProtection="1">
      <alignment horizontal="left"/>
      <protection locked="0"/>
    </xf>
    <xf numFmtId="0" fontId="5" fillId="5" borderId="17" xfId="1" applyFont="1" applyFill="1" applyBorder="1" applyAlignment="1" applyProtection="1">
      <alignment horizontal="center" vertical="center" wrapText="1"/>
      <protection locked="0"/>
    </xf>
    <xf numFmtId="0" fontId="5" fillId="5" borderId="33" xfId="1" applyFont="1" applyFill="1" applyBorder="1" applyAlignment="1" applyProtection="1">
      <alignment horizontal="center" vertical="center"/>
      <protection locked="0"/>
    </xf>
    <xf numFmtId="0" fontId="5" fillId="5" borderId="33" xfId="1" applyFont="1" applyFill="1" applyBorder="1" applyAlignment="1" applyProtection="1">
      <alignment horizontal="center" vertical="center" wrapText="1"/>
      <protection locked="0"/>
    </xf>
    <xf numFmtId="0" fontId="5" fillId="5" borderId="18" xfId="1" applyFont="1" applyFill="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3" fillId="4" borderId="1" xfId="1" applyFont="1" applyFill="1" applyBorder="1" applyProtection="1">
      <protection locked="0"/>
    </xf>
    <xf numFmtId="0" fontId="2" fillId="4" borderId="1" xfId="1" applyFont="1" applyFill="1" applyBorder="1" applyAlignment="1" applyProtection="1">
      <alignment horizontal="center" vertical="center"/>
      <protection locked="0"/>
    </xf>
    <xf numFmtId="0" fontId="2" fillId="4" borderId="2" xfId="1" applyFont="1" applyFill="1" applyBorder="1" applyAlignment="1" applyProtection="1">
      <alignment horizontal="center" vertical="center"/>
      <protection locked="0"/>
    </xf>
    <xf numFmtId="0" fontId="2" fillId="4" borderId="5" xfId="1" applyFont="1" applyFill="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4" xfId="1" applyFont="1" applyBorder="1" applyProtection="1">
      <protection locked="0"/>
    </xf>
    <xf numFmtId="164" fontId="2" fillId="0" borderId="1" xfId="1" applyNumberFormat="1" applyFont="1" applyBorder="1" applyAlignment="1" applyProtection="1">
      <alignment horizontal="center" vertical="center"/>
      <protection locked="0"/>
    </xf>
    <xf numFmtId="164" fontId="2" fillId="0" borderId="5" xfId="1" applyNumberFormat="1" applyFont="1" applyBorder="1" applyAlignment="1" applyProtection="1">
      <alignment horizontal="center" vertical="center"/>
      <protection locked="0"/>
    </xf>
    <xf numFmtId="0" fontId="3" fillId="0" borderId="4" xfId="1" applyFont="1" applyBorder="1" applyProtection="1">
      <protection locked="0"/>
    </xf>
    <xf numFmtId="0" fontId="7" fillId="0" borderId="1" xfId="1" applyFont="1" applyBorder="1" applyAlignment="1" applyProtection="1">
      <alignment wrapText="1"/>
      <protection locked="0"/>
    </xf>
    <xf numFmtId="164" fontId="2" fillId="4" borderId="5" xfId="1" applyNumberFormat="1" applyFont="1" applyFill="1" applyBorder="1" applyAlignment="1" applyProtection="1">
      <alignment horizontal="center" vertical="center"/>
      <protection locked="0"/>
    </xf>
    <xf numFmtId="164" fontId="5" fillId="4" borderId="5" xfId="1" applyNumberFormat="1" applyFont="1" applyFill="1" applyBorder="1" applyAlignment="1" applyProtection="1">
      <alignment horizontal="center" vertical="center"/>
      <protection locked="0"/>
    </xf>
    <xf numFmtId="0" fontId="2" fillId="0" borderId="6" xfId="1" applyFont="1" applyBorder="1" applyProtection="1">
      <protection locked="0"/>
    </xf>
    <xf numFmtId="164" fontId="5" fillId="0" borderId="34" xfId="1" applyNumberFormat="1" applyFont="1" applyBorder="1" applyAlignment="1" applyProtection="1">
      <alignment horizontal="center"/>
      <protection locked="0"/>
    </xf>
    <xf numFmtId="164" fontId="5" fillId="0" borderId="0" xfId="1" applyNumberFormat="1" applyFont="1" applyAlignment="1" applyProtection="1">
      <alignment horizontal="center"/>
      <protection locked="0"/>
    </xf>
    <xf numFmtId="164" fontId="5" fillId="0" borderId="5" xfId="1" applyNumberFormat="1" applyFont="1" applyBorder="1" applyAlignment="1" applyProtection="1">
      <alignment horizontal="center"/>
      <protection locked="0"/>
    </xf>
    <xf numFmtId="164" fontId="5" fillId="0" borderId="43" xfId="1" applyNumberFormat="1" applyFont="1" applyBorder="1" applyAlignment="1" applyProtection="1">
      <alignment horizontal="center" wrapText="1"/>
      <protection locked="0"/>
    </xf>
    <xf numFmtId="164" fontId="5" fillId="0" borderId="0" xfId="1" applyNumberFormat="1" applyFont="1" applyAlignment="1" applyProtection="1">
      <alignment horizontal="center" wrapText="1"/>
      <protection locked="0"/>
    </xf>
    <xf numFmtId="0" fontId="5" fillId="0" borderId="0" xfId="1" applyFont="1" applyAlignment="1" applyProtection="1">
      <alignment horizontal="right" wrapText="1"/>
      <protection locked="0"/>
    </xf>
    <xf numFmtId="0" fontId="8" fillId="0" borderId="0" xfId="0" applyFont="1" applyAlignment="1" applyProtection="1">
      <alignment horizontal="left" wrapText="1"/>
      <protection locked="0"/>
    </xf>
    <xf numFmtId="0" fontId="4" fillId="0" borderId="0" xfId="1" applyFont="1" applyProtection="1">
      <protection locked="0"/>
    </xf>
    <xf numFmtId="0" fontId="2" fillId="0" borderId="0" xfId="1" applyFont="1" applyAlignment="1" applyProtection="1">
      <alignment horizontal="center"/>
      <protection locked="0"/>
    </xf>
    <xf numFmtId="0" fontId="5" fillId="0" borderId="0" xfId="1" applyFont="1" applyProtection="1">
      <protection locked="0"/>
    </xf>
    <xf numFmtId="0" fontId="5" fillId="2" borderId="29"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wrapText="1"/>
      <protection locked="0"/>
    </xf>
    <xf numFmtId="0" fontId="5" fillId="5" borderId="26" xfId="1" applyFont="1" applyFill="1" applyBorder="1" applyAlignment="1" applyProtection="1">
      <alignment horizontal="center" vertical="center"/>
      <protection locked="0"/>
    </xf>
    <xf numFmtId="0" fontId="5" fillId="5" borderId="26" xfId="1" applyFont="1" applyFill="1" applyBorder="1" applyAlignment="1" applyProtection="1">
      <alignment horizontal="center" vertical="center" wrapText="1"/>
      <protection locked="0"/>
    </xf>
    <xf numFmtId="0" fontId="5" fillId="5" borderId="27" xfId="1" applyFont="1" applyFill="1" applyBorder="1" applyAlignment="1" applyProtection="1">
      <alignment horizontal="center" vertical="center" wrapText="1"/>
      <protection locked="0"/>
    </xf>
    <xf numFmtId="0" fontId="2" fillId="0" borderId="4" xfId="1" applyFont="1" applyBorder="1" applyAlignment="1" applyProtection="1">
      <alignment horizontal="center" vertical="center"/>
      <protection locked="0"/>
    </xf>
    <xf numFmtId="0" fontId="2" fillId="0" borderId="10" xfId="1" applyFont="1" applyBorder="1" applyAlignment="1" applyProtection="1">
      <alignment horizontal="center"/>
      <protection locked="0"/>
    </xf>
    <xf numFmtId="0" fontId="2" fillId="0" borderId="8" xfId="1" applyFont="1" applyBorder="1" applyAlignment="1" applyProtection="1">
      <alignment horizontal="center" vertical="center"/>
      <protection locked="0"/>
    </xf>
    <xf numFmtId="0" fontId="2" fillId="0" borderId="4" xfId="1" applyFont="1" applyBorder="1" applyAlignment="1" applyProtection="1">
      <alignment horizontal="center"/>
      <protection locked="0"/>
    </xf>
    <xf numFmtId="0" fontId="2" fillId="0" borderId="3" xfId="1" applyFont="1" applyBorder="1" applyAlignment="1" applyProtection="1">
      <alignment horizontal="left" vertical="center"/>
      <protection locked="0"/>
    </xf>
    <xf numFmtId="0" fontId="2" fillId="0" borderId="30" xfId="1" applyFont="1" applyBorder="1" applyAlignment="1" applyProtection="1">
      <alignment horizontal="center"/>
      <protection locked="0"/>
    </xf>
    <xf numFmtId="0" fontId="2" fillId="0" borderId="15" xfId="1" applyFont="1" applyBorder="1" applyAlignment="1" applyProtection="1">
      <alignment horizontal="left" vertical="center"/>
      <protection locked="0"/>
    </xf>
    <xf numFmtId="0" fontId="2" fillId="0" borderId="7" xfId="1" applyFont="1" applyBorder="1" applyAlignment="1" applyProtection="1">
      <alignment horizontal="center" vertical="center"/>
      <protection locked="0"/>
    </xf>
    <xf numFmtId="0" fontId="2" fillId="0" borderId="44" xfId="1" applyFont="1" applyBorder="1" applyAlignment="1" applyProtection="1">
      <alignment horizontal="center" vertical="center"/>
      <protection locked="0"/>
    </xf>
    <xf numFmtId="164" fontId="2" fillId="0" borderId="7" xfId="1" applyNumberFormat="1" applyFont="1" applyBorder="1" applyAlignment="1" applyProtection="1">
      <alignment horizontal="center" vertical="center"/>
      <protection locked="0"/>
    </xf>
    <xf numFmtId="164" fontId="2" fillId="0" borderId="9" xfId="1" applyNumberFormat="1" applyFont="1" applyBorder="1" applyAlignment="1" applyProtection="1">
      <alignment horizontal="center" vertical="center"/>
      <protection locked="0"/>
    </xf>
    <xf numFmtId="0" fontId="2" fillId="5" borderId="4" xfId="1" applyFont="1" applyFill="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164" fontId="2" fillId="0" borderId="8" xfId="1" applyNumberFormat="1" applyFont="1" applyBorder="1" applyAlignment="1" applyProtection="1">
      <alignment horizontal="center" vertical="center"/>
      <protection locked="0"/>
    </xf>
    <xf numFmtId="164" fontId="3" fillId="0" borderId="42" xfId="1" applyNumberFormat="1" applyFont="1" applyBorder="1" applyAlignment="1" applyProtection="1">
      <alignment horizontal="center" vertical="center"/>
      <protection locked="0"/>
    </xf>
    <xf numFmtId="164" fontId="5" fillId="0" borderId="20" xfId="1" applyNumberFormat="1" applyFont="1" applyBorder="1" applyAlignment="1" applyProtection="1">
      <alignment horizontal="center"/>
      <protection locked="0"/>
    </xf>
    <xf numFmtId="164" fontId="5" fillId="0" borderId="23" xfId="1" applyNumberFormat="1" applyFont="1" applyBorder="1" applyAlignment="1" applyProtection="1">
      <alignment horizontal="center"/>
      <protection locked="0"/>
    </xf>
    <xf numFmtId="0" fontId="3" fillId="0" borderId="0" xfId="1" applyFont="1" applyProtection="1">
      <protection locked="0"/>
    </xf>
    <xf numFmtId="0" fontId="5" fillId="4" borderId="29" xfId="1" applyFont="1" applyFill="1" applyBorder="1" applyAlignment="1" applyProtection="1">
      <alignment horizontal="center" vertical="center"/>
      <protection locked="0"/>
    </xf>
    <xf numFmtId="0" fontId="5" fillId="4" borderId="25" xfId="1" applyFont="1" applyFill="1" applyBorder="1" applyAlignment="1" applyProtection="1">
      <alignment horizontal="center" vertical="center" wrapText="1"/>
      <protection locked="0"/>
    </xf>
    <xf numFmtId="0" fontId="5" fillId="4" borderId="26" xfId="1" applyFont="1" applyFill="1" applyBorder="1" applyAlignment="1" applyProtection="1">
      <alignment horizontal="center" vertical="center"/>
      <protection locked="0"/>
    </xf>
    <xf numFmtId="0" fontId="5" fillId="4" borderId="26" xfId="1" applyFont="1" applyFill="1" applyBorder="1" applyAlignment="1" applyProtection="1">
      <alignment horizontal="center" vertical="center" wrapText="1"/>
      <protection locked="0"/>
    </xf>
    <xf numFmtId="0" fontId="5" fillId="4" borderId="33" xfId="1" applyFont="1" applyFill="1" applyBorder="1" applyAlignment="1" applyProtection="1">
      <alignment horizontal="center" vertical="center" wrapText="1"/>
      <protection locked="0"/>
    </xf>
    <xf numFmtId="0" fontId="5" fillId="4" borderId="27" xfId="1" applyFont="1" applyFill="1" applyBorder="1" applyAlignment="1" applyProtection="1">
      <alignment horizontal="center" vertical="center" wrapText="1"/>
      <protection locked="0"/>
    </xf>
    <xf numFmtId="164" fontId="2" fillId="0" borderId="11" xfId="1" applyNumberFormat="1" applyFont="1" applyBorder="1" applyAlignment="1" applyProtection="1">
      <alignment horizontal="center" vertical="center"/>
      <protection locked="0"/>
    </xf>
    <xf numFmtId="0" fontId="2" fillId="0" borderId="1" xfId="1" applyFont="1" applyBorder="1" applyAlignment="1" applyProtection="1">
      <alignment vertical="center"/>
      <protection locked="0"/>
    </xf>
    <xf numFmtId="0" fontId="16" fillId="0" borderId="10"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2" fillId="6" borderId="8" xfId="1" applyFont="1" applyFill="1" applyBorder="1" applyAlignment="1" applyProtection="1">
      <alignment horizontal="center" vertical="center"/>
      <protection locked="0"/>
    </xf>
    <xf numFmtId="164" fontId="2" fillId="6" borderId="1" xfId="1" applyNumberFormat="1" applyFont="1" applyFill="1" applyBorder="1" applyAlignment="1" applyProtection="1">
      <alignment horizontal="center" vertical="center"/>
      <protection locked="0"/>
    </xf>
    <xf numFmtId="164" fontId="3" fillId="0" borderId="51" xfId="1" applyNumberFormat="1" applyFont="1" applyBorder="1" applyAlignment="1" applyProtection="1">
      <alignment horizontal="center" vertical="center"/>
      <protection locked="0"/>
    </xf>
    <xf numFmtId="164" fontId="5" fillId="0" borderId="53" xfId="1" applyNumberFormat="1" applyFont="1" applyBorder="1" applyAlignment="1" applyProtection="1">
      <alignment horizontal="center"/>
      <protection locked="0"/>
    </xf>
    <xf numFmtId="0" fontId="5" fillId="0" borderId="0" xfId="1" applyFont="1" applyAlignment="1" applyProtection="1">
      <alignment horizontal="center" vertical="center"/>
      <protection locked="0"/>
    </xf>
    <xf numFmtId="164" fontId="5" fillId="0" borderId="56" xfId="1" applyNumberFormat="1" applyFont="1" applyBorder="1" applyAlignment="1" applyProtection="1">
      <alignment horizontal="center"/>
      <protection locked="0"/>
    </xf>
    <xf numFmtId="0" fontId="20" fillId="0" borderId="0" xfId="0" applyFont="1" applyProtection="1">
      <protection locked="0"/>
    </xf>
    <xf numFmtId="0" fontId="6" fillId="0" borderId="4" xfId="0" applyFont="1" applyBorder="1" applyAlignment="1" applyProtection="1">
      <alignment horizontal="center" vertical="center"/>
      <protection locked="0"/>
    </xf>
    <xf numFmtId="0" fontId="6" fillId="3" borderId="1" xfId="0" applyFont="1" applyFill="1" applyBorder="1" applyAlignment="1" applyProtection="1">
      <alignment wrapText="1" shrinkToFit="1"/>
      <protection locked="0"/>
    </xf>
    <xf numFmtId="164" fontId="6"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3" borderId="1" xfId="0" applyFont="1" applyFill="1" applyBorder="1" applyAlignment="1" applyProtection="1">
      <alignment wrapText="1"/>
      <protection locked="0"/>
    </xf>
    <xf numFmtId="0" fontId="6" fillId="0" borderId="37" xfId="0" applyFont="1" applyBorder="1" applyAlignment="1" applyProtection="1">
      <alignment horizontal="center" vertical="center" wrapText="1"/>
      <protection locked="0"/>
    </xf>
    <xf numFmtId="164" fontId="6" fillId="0" borderId="9" xfId="0" applyNumberFormat="1" applyFont="1" applyBorder="1" applyAlignment="1" applyProtection="1">
      <alignment horizontal="center" vertical="center" wrapText="1"/>
      <protection locked="0"/>
    </xf>
    <xf numFmtId="164" fontId="6" fillId="0" borderId="39" xfId="0" applyNumberFormat="1" applyFont="1" applyBorder="1" applyAlignment="1" applyProtection="1">
      <alignment horizontal="center" vertical="center" wrapText="1"/>
      <protection locked="0"/>
    </xf>
    <xf numFmtId="164" fontId="6" fillId="0" borderId="40" xfId="0" applyNumberFormat="1" applyFont="1" applyBorder="1" applyAlignment="1" applyProtection="1">
      <alignment horizontal="center" vertical="center" wrapText="1"/>
      <protection locked="0"/>
    </xf>
    <xf numFmtId="164" fontId="6" fillId="0" borderId="41" xfId="0" applyNumberFormat="1" applyFont="1" applyBorder="1" applyAlignment="1" applyProtection="1">
      <alignment horizontal="center" vertical="center" wrapText="1"/>
      <protection locked="0"/>
    </xf>
    <xf numFmtId="0" fontId="22" fillId="0" borderId="0" xfId="0" applyFont="1" applyProtection="1">
      <protection locked="0"/>
    </xf>
    <xf numFmtId="0" fontId="8" fillId="0" borderId="24" xfId="0" applyFont="1" applyBorder="1" applyAlignment="1" applyProtection="1">
      <alignment horizontal="left" wrapText="1"/>
      <protection locked="0"/>
    </xf>
    <xf numFmtId="0" fontId="16" fillId="0" borderId="13" xfId="0" applyFont="1" applyBorder="1" applyAlignment="1" applyProtection="1">
      <alignment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vertical="center"/>
      <protection locked="0"/>
    </xf>
    <xf numFmtId="0" fontId="22" fillId="2" borderId="1" xfId="0" applyFont="1" applyFill="1" applyBorder="1" applyProtection="1">
      <protection locked="0"/>
    </xf>
    <xf numFmtId="0" fontId="17" fillId="0" borderId="0" xfId="0" applyFont="1" applyProtection="1">
      <protection locked="0"/>
    </xf>
    <xf numFmtId="0" fontId="17" fillId="0" borderId="0" xfId="0" applyFont="1" applyAlignment="1" applyProtection="1">
      <alignment horizontal="left"/>
      <protection locked="0"/>
    </xf>
    <xf numFmtId="0" fontId="0" fillId="0" borderId="0" xfId="0" applyAlignment="1" applyProtection="1">
      <alignment wrapText="1"/>
      <protection locked="0"/>
    </xf>
    <xf numFmtId="0" fontId="19" fillId="0" borderId="28" xfId="0" applyFont="1" applyBorder="1" applyAlignment="1" applyProtection="1">
      <alignment vertical="center" wrapText="1"/>
      <protection locked="0"/>
    </xf>
    <xf numFmtId="0" fontId="9" fillId="0" borderId="0" xfId="0" applyFont="1" applyAlignment="1" applyProtection="1">
      <alignment horizontal="center" vertical="top"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 fillId="0" borderId="45" xfId="1" applyFont="1" applyBorder="1" applyProtection="1">
      <protection locked="0"/>
    </xf>
    <xf numFmtId="0" fontId="5" fillId="0" borderId="45" xfId="1" applyFont="1" applyBorder="1" applyAlignment="1" applyProtection="1">
      <alignment horizontal="left"/>
      <protection locked="0"/>
    </xf>
    <xf numFmtId="0" fontId="5" fillId="5" borderId="10" xfId="1" applyFont="1" applyFill="1" applyBorder="1" applyAlignment="1" applyProtection="1">
      <alignment horizontal="center" vertical="center" wrapText="1"/>
      <protection locked="0"/>
    </xf>
    <xf numFmtId="0" fontId="5" fillId="5" borderId="8" xfId="1" applyFont="1" applyFill="1" applyBorder="1" applyAlignment="1" applyProtection="1">
      <alignment horizontal="center" vertical="center"/>
      <protection locked="0"/>
    </xf>
    <xf numFmtId="0" fontId="5" fillId="5" borderId="8" xfId="1" applyFont="1" applyFill="1" applyBorder="1" applyAlignment="1" applyProtection="1">
      <alignment horizontal="center" vertical="center" wrapText="1"/>
      <protection locked="0"/>
    </xf>
    <xf numFmtId="164" fontId="3" fillId="0" borderId="46" xfId="1" applyNumberFormat="1" applyFont="1" applyBorder="1" applyAlignment="1" applyProtection="1">
      <alignment horizontal="center" vertical="center"/>
      <protection locked="0"/>
    </xf>
    <xf numFmtId="164" fontId="5" fillId="0" borderId="47" xfId="1" applyNumberFormat="1" applyFont="1" applyBorder="1" applyAlignment="1" applyProtection="1">
      <alignment horizontal="center"/>
      <protection locked="0"/>
    </xf>
    <xf numFmtId="164" fontId="5" fillId="0" borderId="48" xfId="1" applyNumberFormat="1" applyFont="1" applyBorder="1" applyAlignment="1" applyProtection="1">
      <alignment horizontal="center"/>
      <protection locked="0"/>
    </xf>
    <xf numFmtId="0" fontId="2" fillId="0" borderId="8" xfId="1" applyFont="1" applyBorder="1" applyAlignment="1">
      <alignment horizontal="center" vertical="center"/>
    </xf>
    <xf numFmtId="164" fontId="2" fillId="0" borderId="1" xfId="1" applyNumberFormat="1" applyFont="1" applyBorder="1" applyAlignment="1">
      <alignment horizontal="center" vertical="center"/>
    </xf>
    <xf numFmtId="0" fontId="2" fillId="0" borderId="44" xfId="1" applyFont="1" applyBorder="1" applyAlignment="1">
      <alignment horizontal="center" vertical="center"/>
    </xf>
    <xf numFmtId="164" fontId="2" fillId="0" borderId="7" xfId="1" applyNumberFormat="1" applyFont="1" applyBorder="1" applyAlignment="1">
      <alignment horizontal="center" vertical="center"/>
    </xf>
    <xf numFmtId="0" fontId="2" fillId="0" borderId="1" xfId="1" applyFont="1" applyBorder="1" applyAlignment="1">
      <alignment horizontal="center" vertical="center"/>
    </xf>
    <xf numFmtId="164" fontId="2" fillId="0" borderId="8" xfId="1" applyNumberFormat="1" applyFont="1" applyBorder="1" applyAlignment="1">
      <alignment horizontal="center" vertical="center"/>
    </xf>
    <xf numFmtId="0" fontId="2" fillId="0" borderId="2" xfId="1" applyFont="1" applyBorder="1" applyAlignment="1">
      <alignment horizontal="center" vertical="center"/>
    </xf>
    <xf numFmtId="164" fontId="5" fillId="4" borderId="1" xfId="1" applyNumberFormat="1" applyFont="1" applyFill="1" applyBorder="1" applyAlignment="1">
      <alignment horizontal="center" vertical="center"/>
    </xf>
    <xf numFmtId="0" fontId="5" fillId="4" borderId="2" xfId="1" applyFont="1" applyFill="1" applyBorder="1" applyAlignment="1">
      <alignment horizontal="center" vertical="center"/>
    </xf>
    <xf numFmtId="164" fontId="2" fillId="4" borderId="1" xfId="1" applyNumberFormat="1" applyFont="1" applyFill="1" applyBorder="1" applyAlignment="1">
      <alignment horizontal="center" vertical="center"/>
    </xf>
    <xf numFmtId="0" fontId="2" fillId="4" borderId="2" xfId="1" applyFont="1" applyFill="1" applyBorder="1" applyAlignment="1">
      <alignment horizontal="center" vertical="center"/>
    </xf>
    <xf numFmtId="164" fontId="2" fillId="0" borderId="32" xfId="1" applyNumberFormat="1" applyFont="1" applyBorder="1" applyAlignment="1">
      <alignment horizontal="center" vertical="center"/>
    </xf>
    <xf numFmtId="0" fontId="2" fillId="0" borderId="38" xfId="1" applyFont="1" applyBorder="1" applyAlignment="1">
      <alignment horizontal="center" vertical="center"/>
    </xf>
    <xf numFmtId="0" fontId="2" fillId="0" borderId="16" xfId="1" applyFont="1" applyBorder="1" applyAlignment="1">
      <alignment horizontal="center" vertical="center"/>
    </xf>
    <xf numFmtId="0" fontId="2" fillId="0" borderId="3" xfId="1" applyFont="1" applyBorder="1" applyAlignment="1">
      <alignment horizontal="center" vertical="center"/>
    </xf>
    <xf numFmtId="0" fontId="2" fillId="6" borderId="1" xfId="1" applyFont="1" applyFill="1" applyBorder="1" applyAlignment="1">
      <alignment horizontal="center" vertical="center"/>
    </xf>
    <xf numFmtId="164" fontId="2" fillId="6" borderId="1" xfId="1" applyNumberFormat="1" applyFont="1" applyFill="1" applyBorder="1" applyAlignment="1">
      <alignment horizontal="center" vertical="center"/>
    </xf>
    <xf numFmtId="0" fontId="2" fillId="0" borderId="7" xfId="1" applyFont="1" applyBorder="1" applyAlignment="1">
      <alignment horizontal="center" vertical="center"/>
    </xf>
    <xf numFmtId="0" fontId="27" fillId="5" borderId="34" xfId="1"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3" fillId="4" borderId="1" xfId="1" applyFont="1" applyFill="1" applyBorder="1" applyAlignment="1" applyProtection="1">
      <alignment wrapText="1"/>
      <protection locked="0"/>
    </xf>
    <xf numFmtId="0" fontId="2" fillId="4" borderId="1" xfId="1" applyFont="1" applyFill="1" applyBorder="1" applyAlignment="1" applyProtection="1">
      <alignment horizontal="center" vertical="center" wrapText="1"/>
      <protection locked="0"/>
    </xf>
    <xf numFmtId="0" fontId="2" fillId="4" borderId="2" xfId="1" applyFont="1" applyFill="1" applyBorder="1" applyAlignment="1" applyProtection="1">
      <alignment horizontal="center" vertical="center" wrapText="1"/>
      <protection locked="0"/>
    </xf>
    <xf numFmtId="0" fontId="2" fillId="4" borderId="5" xfId="1" applyFont="1" applyFill="1" applyBorder="1" applyAlignment="1" applyProtection="1">
      <alignment horizontal="center" vertical="center" wrapText="1"/>
      <protection locked="0"/>
    </xf>
    <xf numFmtId="0" fontId="2" fillId="0" borderId="0" xfId="1" applyFont="1" applyAlignment="1" applyProtection="1">
      <alignment wrapText="1"/>
      <protection locked="0"/>
    </xf>
    <xf numFmtId="0" fontId="2" fillId="0" borderId="4" xfId="1" applyFont="1" applyBorder="1" applyAlignment="1" applyProtection="1">
      <alignment wrapText="1"/>
      <protection locked="0"/>
    </xf>
    <xf numFmtId="0" fontId="2" fillId="0" borderId="1" xfId="1" applyFont="1" applyBorder="1" applyAlignment="1" applyProtection="1">
      <alignment wrapText="1"/>
      <protection locked="0"/>
    </xf>
    <xf numFmtId="164" fontId="2" fillId="0" borderId="1" xfId="1" applyNumberFormat="1" applyFont="1" applyBorder="1" applyAlignment="1" applyProtection="1">
      <alignment horizontal="center" vertical="center" wrapText="1"/>
      <protection locked="0"/>
    </xf>
    <xf numFmtId="164" fontId="2" fillId="0" borderId="1" xfId="1" applyNumberFormat="1" applyFont="1" applyBorder="1" applyAlignment="1">
      <alignment horizontal="center" vertical="center" wrapText="1"/>
    </xf>
    <xf numFmtId="0" fontId="2" fillId="0" borderId="2" xfId="1" applyFont="1" applyBorder="1" applyAlignment="1">
      <alignment horizontal="center" vertical="center" wrapText="1"/>
    </xf>
    <xf numFmtId="164" fontId="2" fillId="0" borderId="5" xfId="1" applyNumberFormat="1" applyFont="1" applyBorder="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0" fontId="3" fillId="0" borderId="4" xfId="1" applyFont="1" applyBorder="1" applyAlignment="1" applyProtection="1">
      <alignment wrapText="1"/>
      <protection locked="0"/>
    </xf>
    <xf numFmtId="0" fontId="5" fillId="4" borderId="1" xfId="1" applyFont="1" applyFill="1" applyBorder="1" applyAlignment="1" applyProtection="1">
      <alignment wrapText="1"/>
      <protection locked="0"/>
    </xf>
    <xf numFmtId="0" fontId="5" fillId="4" borderId="1" xfId="1" applyFont="1" applyFill="1" applyBorder="1" applyAlignment="1" applyProtection="1">
      <alignment horizontal="center" vertical="center" wrapText="1"/>
      <protection locked="0"/>
    </xf>
    <xf numFmtId="164" fontId="5" fillId="4" borderId="1" xfId="1" applyNumberFormat="1" applyFont="1" applyFill="1" applyBorder="1" applyAlignment="1" applyProtection="1">
      <alignment horizontal="center" vertical="center" wrapText="1"/>
      <protection locked="0"/>
    </xf>
    <xf numFmtId="164" fontId="5" fillId="4" borderId="1" xfId="1" applyNumberFormat="1" applyFont="1" applyFill="1" applyBorder="1" applyAlignment="1">
      <alignment horizontal="center" vertical="center" wrapText="1"/>
    </xf>
    <xf numFmtId="0" fontId="5" fillId="4" borderId="2" xfId="1" applyFont="1" applyFill="1" applyBorder="1" applyAlignment="1">
      <alignment horizontal="center" vertical="center" wrapText="1"/>
    </xf>
    <xf numFmtId="164" fontId="2" fillId="4" borderId="5" xfId="1" applyNumberFormat="1" applyFont="1" applyFill="1" applyBorder="1" applyAlignment="1" applyProtection="1">
      <alignment horizontal="center" vertical="center" wrapText="1"/>
      <protection locked="0"/>
    </xf>
    <xf numFmtId="164" fontId="2" fillId="4" borderId="1" xfId="1" applyNumberFormat="1" applyFont="1" applyFill="1" applyBorder="1" applyAlignment="1" applyProtection="1">
      <alignment horizontal="center" vertical="center" wrapText="1"/>
      <protection locked="0"/>
    </xf>
    <xf numFmtId="164" fontId="2" fillId="4" borderId="1" xfId="1" applyNumberFormat="1" applyFont="1" applyFill="1" applyBorder="1" applyAlignment="1">
      <alignment horizontal="center" vertical="center" wrapText="1"/>
    </xf>
    <xf numFmtId="0" fontId="2" fillId="4" borderId="2" xfId="1" applyFont="1" applyFill="1" applyBorder="1" applyAlignment="1">
      <alignment horizontal="center" vertical="center" wrapText="1"/>
    </xf>
    <xf numFmtId="164" fontId="5" fillId="4" borderId="5" xfId="1" applyNumberFormat="1" applyFont="1" applyFill="1" applyBorder="1" applyAlignment="1" applyProtection="1">
      <alignment horizontal="center" vertical="center" wrapText="1"/>
      <protection locked="0"/>
    </xf>
    <xf numFmtId="164" fontId="5" fillId="0" borderId="0" xfId="1" applyNumberFormat="1" applyFont="1" applyAlignment="1" applyProtection="1">
      <alignment horizontal="center" vertical="center" wrapText="1"/>
      <protection locked="0"/>
    </xf>
    <xf numFmtId="0" fontId="2" fillId="0" borderId="6" xfId="1" applyFont="1" applyBorder="1" applyAlignment="1" applyProtection="1">
      <alignment wrapText="1"/>
      <protection locked="0"/>
    </xf>
    <xf numFmtId="0" fontId="2" fillId="0" borderId="32" xfId="1" applyFont="1" applyBorder="1" applyAlignment="1" applyProtection="1">
      <alignment wrapText="1"/>
      <protection locked="0"/>
    </xf>
    <xf numFmtId="164" fontId="2" fillId="0" borderId="32" xfId="1" applyNumberFormat="1" applyFont="1" applyBorder="1" applyAlignment="1" applyProtection="1">
      <alignment horizontal="center" vertical="center" wrapText="1"/>
      <protection locked="0"/>
    </xf>
    <xf numFmtId="164" fontId="2" fillId="0" borderId="32" xfId="1" applyNumberFormat="1" applyFont="1" applyBorder="1" applyAlignment="1">
      <alignment horizontal="center" vertical="center" wrapText="1"/>
    </xf>
    <xf numFmtId="0" fontId="2" fillId="0" borderId="38" xfId="1" applyFont="1" applyBorder="1" applyAlignment="1">
      <alignment horizontal="center" vertical="center" wrapText="1"/>
    </xf>
    <xf numFmtId="0" fontId="2" fillId="0" borderId="16" xfId="1" applyFont="1" applyBorder="1" applyAlignment="1" applyProtection="1">
      <alignment horizontal="left" vertical="center" wrapText="1"/>
      <protection locked="0"/>
    </xf>
    <xf numFmtId="0" fontId="2" fillId="0" borderId="3" xfId="1" applyFont="1" applyBorder="1" applyAlignment="1" applyProtection="1">
      <alignment horizontal="left" vertical="center" wrapText="1"/>
      <protection locked="0"/>
    </xf>
    <xf numFmtId="0" fontId="2" fillId="0" borderId="15" xfId="1" applyFont="1" applyBorder="1" applyAlignment="1" applyProtection="1">
      <alignment horizontal="left" vertical="center" wrapText="1"/>
      <protection locked="0"/>
    </xf>
    <xf numFmtId="0" fontId="25" fillId="0" borderId="8" xfId="0" applyFont="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2" fillId="0" borderId="7" xfId="1" applyFont="1" applyBorder="1" applyAlignment="1" applyProtection="1">
      <alignment horizontal="center" vertical="center" wrapText="1"/>
      <protection locked="0"/>
    </xf>
    <xf numFmtId="0" fontId="2" fillId="0" borderId="32" xfId="1" applyFont="1" applyBorder="1" applyAlignment="1" applyProtection="1">
      <alignment horizontal="center" vertical="center" wrapText="1"/>
      <protection locked="0"/>
    </xf>
    <xf numFmtId="0" fontId="25" fillId="0" borderId="32"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 fillId="0" borderId="16" xfId="1" applyFont="1" applyBorder="1" applyAlignment="1" applyProtection="1">
      <alignment vertical="center" wrapText="1"/>
      <protection locked="0"/>
    </xf>
    <xf numFmtId="0" fontId="2" fillId="0" borderId="1" xfId="1" applyFont="1" applyBorder="1" applyAlignment="1" applyProtection="1">
      <alignment vertical="center" wrapText="1"/>
      <protection locked="0"/>
    </xf>
    <xf numFmtId="0" fontId="16" fillId="0" borderId="8" xfId="0" applyFont="1" applyBorder="1" applyAlignment="1" applyProtection="1">
      <alignment horizontal="left" vertical="center" wrapText="1"/>
      <protection locked="0"/>
    </xf>
    <xf numFmtId="0" fontId="2" fillId="0" borderId="4" xfId="1" applyFont="1" applyBorder="1" applyAlignment="1" applyProtection="1">
      <alignment horizontal="center" wrapText="1"/>
      <protection locked="0"/>
    </xf>
    <xf numFmtId="0" fontId="2" fillId="0" borderId="8" xfId="1" applyFont="1" applyBorder="1" applyAlignment="1" applyProtection="1">
      <alignment horizontal="center" vertical="center" wrapText="1"/>
      <protection locked="0"/>
    </xf>
    <xf numFmtId="0" fontId="2" fillId="0" borderId="1" xfId="1" applyFont="1" applyBorder="1" applyAlignment="1">
      <alignment horizontal="center" vertical="center" wrapText="1"/>
    </xf>
    <xf numFmtId="0" fontId="2" fillId="6" borderId="1" xfId="1" applyFont="1" applyFill="1" applyBorder="1" applyAlignment="1" applyProtection="1">
      <alignment vertical="center" wrapText="1"/>
      <protection locked="0"/>
    </xf>
    <xf numFmtId="0" fontId="2" fillId="6" borderId="8" xfId="1" applyFont="1" applyFill="1" applyBorder="1" applyAlignment="1" applyProtection="1">
      <alignment horizontal="center" vertical="center" wrapText="1"/>
      <protection locked="0"/>
    </xf>
    <xf numFmtId="0" fontId="2" fillId="6" borderId="1" xfId="1" applyFont="1" applyFill="1" applyBorder="1" applyAlignment="1">
      <alignment horizontal="center" vertical="center" wrapText="1"/>
    </xf>
    <xf numFmtId="164" fontId="2" fillId="6" borderId="1" xfId="1" applyNumberFormat="1" applyFont="1" applyFill="1" applyBorder="1" applyAlignment="1">
      <alignment horizontal="center" vertical="center" wrapText="1"/>
    </xf>
    <xf numFmtId="164" fontId="2" fillId="6" borderId="1" xfId="1" applyNumberFormat="1" applyFont="1" applyFill="1" applyBorder="1" applyAlignment="1" applyProtection="1">
      <alignment horizontal="center" vertical="center" wrapText="1"/>
      <protection locked="0"/>
    </xf>
    <xf numFmtId="0" fontId="2" fillId="0" borderId="7" xfId="1" applyFont="1" applyBorder="1" applyAlignment="1" applyProtection="1">
      <alignment vertical="center" wrapText="1"/>
      <protection locked="0"/>
    </xf>
    <xf numFmtId="0" fontId="2" fillId="0" borderId="0" xfId="1" applyFont="1" applyAlignment="1">
      <alignment wrapText="1"/>
    </xf>
    <xf numFmtId="0" fontId="26" fillId="0" borderId="1" xfId="1" applyFont="1" applyBorder="1" applyAlignment="1" applyProtection="1">
      <alignment horizontal="center" vertical="center" wrapText="1"/>
      <protection locked="0"/>
    </xf>
    <xf numFmtId="164" fontId="2" fillId="0" borderId="0" xfId="1" applyNumberFormat="1" applyFont="1" applyAlignment="1">
      <alignment horizontal="center" vertical="center" wrapText="1"/>
    </xf>
    <xf numFmtId="164" fontId="5" fillId="0" borderId="0" xfId="1" applyNumberFormat="1" applyFont="1" applyAlignment="1">
      <alignment horizontal="center" vertical="center" wrapText="1"/>
    </xf>
    <xf numFmtId="0" fontId="26" fillId="0" borderId="32" xfId="1" applyFont="1" applyBorder="1" applyAlignment="1" applyProtection="1">
      <alignment horizontal="center" vertical="center" wrapText="1"/>
      <protection locked="0"/>
    </xf>
    <xf numFmtId="0" fontId="2" fillId="0" borderId="10" xfId="1" applyFont="1" applyBorder="1" applyAlignment="1" applyProtection="1">
      <alignment horizontal="center" wrapText="1"/>
      <protection locked="0"/>
    </xf>
    <xf numFmtId="0" fontId="2" fillId="0" borderId="8" xfId="1" applyFont="1" applyBorder="1" applyAlignment="1">
      <alignment horizontal="center" vertical="center" wrapText="1"/>
    </xf>
    <xf numFmtId="0" fontId="2" fillId="0" borderId="30" xfId="1" applyFont="1" applyBorder="1" applyAlignment="1" applyProtection="1">
      <alignment horizontal="center" wrapText="1"/>
      <protection locked="0"/>
    </xf>
    <xf numFmtId="164" fontId="2" fillId="0" borderId="7" xfId="1" applyNumberFormat="1" applyFont="1" applyBorder="1" applyAlignment="1">
      <alignment horizontal="center" vertical="center" wrapText="1"/>
    </xf>
    <xf numFmtId="164" fontId="2" fillId="0" borderId="7" xfId="1" applyNumberFormat="1" applyFont="1" applyBorder="1" applyAlignment="1" applyProtection="1">
      <alignment horizontal="center" vertical="center" wrapText="1"/>
      <protection locked="0"/>
    </xf>
    <xf numFmtId="164" fontId="2" fillId="0" borderId="9" xfId="1" applyNumberFormat="1" applyFont="1" applyBorder="1" applyAlignment="1" applyProtection="1">
      <alignment horizontal="center" vertical="center" wrapText="1"/>
      <protection locked="0"/>
    </xf>
    <xf numFmtId="164" fontId="2" fillId="0" borderId="8" xfId="1" applyNumberFormat="1" applyFont="1" applyBorder="1" applyAlignment="1">
      <alignment horizontal="center" vertical="center" wrapText="1"/>
    </xf>
    <xf numFmtId="164" fontId="2" fillId="0" borderId="8" xfId="1" applyNumberFormat="1" applyFont="1" applyBorder="1" applyAlignment="1" applyProtection="1">
      <alignment horizontal="center" vertical="center" wrapText="1"/>
      <protection locked="0"/>
    </xf>
    <xf numFmtId="164" fontId="2" fillId="0" borderId="11" xfId="1" applyNumberFormat="1"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 fillId="0" borderId="1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4" xfId="1" applyFont="1" applyBorder="1" applyAlignment="1" applyProtection="1">
      <alignment horizontal="center" vertical="center" wrapText="1"/>
      <protection locked="0"/>
    </xf>
    <xf numFmtId="0" fontId="2" fillId="0" borderId="7" xfId="1" applyFont="1" applyBorder="1" applyAlignment="1">
      <alignment horizontal="center" vertical="center" wrapText="1"/>
    </xf>
    <xf numFmtId="0" fontId="25" fillId="0" borderId="32" xfId="0" applyFont="1" applyBorder="1" applyAlignment="1" applyProtection="1">
      <alignment vertical="center"/>
      <protection locked="0"/>
    </xf>
    <xf numFmtId="0" fontId="31" fillId="0" borderId="0" xfId="0" applyFont="1" applyAlignment="1" applyProtection="1">
      <alignment horizontal="left" wrapText="1"/>
      <protection locked="0"/>
    </xf>
    <xf numFmtId="0" fontId="31" fillId="0" borderId="0" xfId="0" applyFont="1" applyAlignment="1" applyProtection="1">
      <alignment horizontal="left"/>
      <protection locked="0"/>
    </xf>
    <xf numFmtId="0" fontId="31" fillId="0" borderId="0" xfId="0" applyFont="1" applyProtection="1">
      <protection locked="0"/>
    </xf>
    <xf numFmtId="0" fontId="25" fillId="0" borderId="8" xfId="0" applyFont="1" applyBorder="1" applyAlignment="1">
      <alignment horizontal="center" vertical="center"/>
    </xf>
    <xf numFmtId="164" fontId="25" fillId="0" borderId="8" xfId="0" applyNumberFormat="1" applyFont="1" applyBorder="1" applyAlignment="1">
      <alignment horizontal="center" vertical="center"/>
    </xf>
    <xf numFmtId="0" fontId="25" fillId="0" borderId="1" xfId="0" applyFont="1" applyBorder="1" applyAlignment="1">
      <alignment horizontal="center" vertical="center"/>
    </xf>
    <xf numFmtId="0" fontId="25" fillId="0" borderId="32" xfId="0" applyFont="1" applyBorder="1" applyAlignment="1">
      <alignment horizontal="center" vertical="center"/>
    </xf>
    <xf numFmtId="164" fontId="25" fillId="0" borderId="32" xfId="0" applyNumberFormat="1" applyFont="1" applyBorder="1" applyAlignment="1">
      <alignment horizontal="center" vertical="center"/>
    </xf>
    <xf numFmtId="0" fontId="5" fillId="7" borderId="33" xfId="1" applyFont="1" applyFill="1" applyBorder="1" applyAlignment="1" applyProtection="1">
      <alignment horizontal="center" vertical="center" wrapText="1"/>
      <protection locked="0"/>
    </xf>
    <xf numFmtId="0" fontId="5" fillId="7" borderId="27" xfId="1" applyFont="1" applyFill="1" applyBorder="1" applyAlignment="1" applyProtection="1">
      <alignment horizontal="center" vertical="center" wrapText="1"/>
      <protection locked="0"/>
    </xf>
    <xf numFmtId="164" fontId="2" fillId="0" borderId="32" xfId="1" applyNumberFormat="1" applyFont="1" applyBorder="1" applyAlignment="1" applyProtection="1">
      <alignment horizontal="center" vertical="center"/>
      <protection locked="0"/>
    </xf>
    <xf numFmtId="164" fontId="24" fillId="0" borderId="43" xfId="0" applyNumberFormat="1" applyFont="1" applyBorder="1" applyAlignment="1" applyProtection="1">
      <alignment horizontal="center"/>
      <protection locked="0"/>
    </xf>
    <xf numFmtId="0" fontId="7" fillId="0" borderId="6" xfId="1" applyFont="1" applyBorder="1" applyAlignment="1" applyProtection="1">
      <alignment horizontal="center" vertical="center"/>
      <protection locked="0"/>
    </xf>
    <xf numFmtId="164" fontId="2" fillId="0" borderId="59" xfId="1" applyNumberFormat="1" applyFont="1" applyBorder="1" applyAlignment="1" applyProtection="1">
      <alignment horizontal="center" vertical="center"/>
      <protection locked="0"/>
    </xf>
    <xf numFmtId="0" fontId="32" fillId="0" borderId="0" xfId="0" applyFont="1" applyAlignment="1" applyProtection="1">
      <alignment horizontal="left"/>
      <protection locked="0"/>
    </xf>
    <xf numFmtId="0" fontId="29" fillId="0" borderId="0" xfId="0" applyFont="1" applyAlignment="1">
      <alignment horizontal="left"/>
    </xf>
    <xf numFmtId="0" fontId="27" fillId="5" borderId="33" xfId="1" applyFont="1" applyFill="1" applyBorder="1" applyAlignment="1" applyProtection="1">
      <alignment horizontal="center" vertical="center" wrapText="1"/>
      <protection locked="0"/>
    </xf>
    <xf numFmtId="0" fontId="2" fillId="0" borderId="30" xfId="1" applyFont="1" applyBorder="1" applyAlignment="1" applyProtection="1">
      <alignment horizontal="center" vertical="center"/>
      <protection locked="0"/>
    </xf>
    <xf numFmtId="0" fontId="5" fillId="2" borderId="29" xfId="1" applyFont="1" applyFill="1" applyBorder="1" applyAlignment="1" applyProtection="1">
      <alignment horizontal="center" vertical="center" wrapText="1"/>
      <protection locked="0"/>
    </xf>
    <xf numFmtId="0" fontId="5" fillId="4" borderId="29" xfId="1" applyFont="1" applyFill="1" applyBorder="1" applyAlignment="1" applyProtection="1">
      <alignment horizontal="center" vertical="center" wrapText="1"/>
      <protection locked="0"/>
    </xf>
    <xf numFmtId="0" fontId="2" fillId="0" borderId="10" xfId="1" applyFont="1" applyBorder="1" applyAlignment="1" applyProtection="1">
      <alignment horizontal="center" vertical="center"/>
      <protection locked="0"/>
    </xf>
    <xf numFmtId="0" fontId="2" fillId="5" borderId="36" xfId="1" applyFont="1" applyFill="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4" borderId="4" xfId="1" applyFont="1" applyFill="1" applyBorder="1" applyAlignment="1" applyProtection="1">
      <alignment horizontal="center" vertical="center" wrapText="1"/>
      <protection locked="0"/>
    </xf>
    <xf numFmtId="164" fontId="25" fillId="0" borderId="32" xfId="0" applyNumberFormat="1" applyFont="1" applyBorder="1" applyAlignment="1" applyProtection="1">
      <alignment horizontal="center" vertical="center"/>
      <protection locked="0"/>
    </xf>
    <xf numFmtId="0" fontId="7" fillId="0" borderId="4" xfId="1" applyFont="1" applyBorder="1" applyAlignment="1" applyProtection="1">
      <alignment horizontal="center" vertical="center" wrapText="1"/>
      <protection locked="0"/>
    </xf>
    <xf numFmtId="0" fontId="7" fillId="0" borderId="6" xfId="1" applyFont="1" applyBorder="1" applyAlignment="1" applyProtection="1">
      <alignment horizontal="center" vertical="center" wrapText="1"/>
      <protection locked="0"/>
    </xf>
    <xf numFmtId="0" fontId="2" fillId="0" borderId="16" xfId="1" applyFont="1" applyBorder="1" applyAlignment="1" applyProtection="1">
      <alignment vertical="center"/>
      <protection locked="0"/>
    </xf>
    <xf numFmtId="0" fontId="25" fillId="0" borderId="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5" fillId="0" borderId="32" xfId="0" applyFont="1" applyBorder="1" applyAlignment="1" applyProtection="1">
      <alignment vertical="center" wrapText="1"/>
      <protection locked="0"/>
    </xf>
    <xf numFmtId="0" fontId="5" fillId="4" borderId="4"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2" fillId="0" borderId="10" xfId="1" applyFont="1" applyBorder="1" applyAlignment="1" applyProtection="1">
      <alignment horizontal="center" vertical="center" wrapText="1"/>
      <protection locked="0"/>
    </xf>
    <xf numFmtId="164" fontId="25" fillId="0" borderId="8" xfId="0" applyNumberFormat="1" applyFont="1" applyBorder="1" applyAlignment="1" applyProtection="1">
      <alignment horizontal="center" vertical="center"/>
      <protection locked="0"/>
    </xf>
    <xf numFmtId="164" fontId="25" fillId="0" borderId="59" xfId="0" applyNumberFormat="1" applyFont="1" applyBorder="1" applyAlignment="1">
      <alignment horizontal="center" vertical="center"/>
    </xf>
    <xf numFmtId="0" fontId="8" fillId="0" borderId="1" xfId="0" applyFont="1" applyBorder="1" applyAlignment="1" applyProtection="1">
      <alignment horizontal="left" wrapText="1"/>
      <protection locked="0"/>
    </xf>
    <xf numFmtId="0" fontId="8" fillId="2" borderId="1" xfId="0" applyFont="1" applyFill="1" applyBorder="1" applyAlignment="1" applyProtection="1">
      <alignment horizontal="center" wrapText="1"/>
      <protection locked="0"/>
    </xf>
    <xf numFmtId="0" fontId="8" fillId="0" borderId="0" xfId="0" applyFont="1" applyAlignment="1" applyProtection="1">
      <alignment horizontal="right"/>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wrapText="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shrinkToFit="1"/>
      <protection locked="0"/>
    </xf>
    <xf numFmtId="0" fontId="8" fillId="2" borderId="0" xfId="0" applyFont="1" applyFill="1" applyAlignment="1" applyProtection="1">
      <alignment horizontal="center"/>
      <protection locked="0"/>
    </xf>
    <xf numFmtId="0" fontId="11" fillId="0" borderId="0" xfId="0" applyFont="1" applyAlignment="1" applyProtection="1">
      <alignment horizontal="center" vertical="top"/>
      <protection locked="0"/>
    </xf>
    <xf numFmtId="0" fontId="8" fillId="0" borderId="1" xfId="0" applyFont="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0" borderId="1" xfId="0" applyFont="1" applyBorder="1" applyAlignment="1" applyProtection="1">
      <alignment horizontal="left"/>
      <protection locked="0"/>
    </xf>
    <xf numFmtId="0" fontId="8" fillId="0" borderId="0" xfId="0" applyFont="1" applyAlignment="1" applyProtection="1">
      <alignment horizontal="left"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5" fillId="0" borderId="35" xfId="1" applyFont="1" applyBorder="1" applyAlignment="1" applyProtection="1">
      <alignment horizontal="right"/>
      <protection locked="0"/>
    </xf>
    <xf numFmtId="0" fontId="5" fillId="0" borderId="19" xfId="1" applyFont="1" applyBorder="1" applyAlignment="1" applyProtection="1">
      <alignment horizontal="right"/>
      <protection locked="0"/>
    </xf>
    <xf numFmtId="0" fontId="5" fillId="0" borderId="31" xfId="1" applyFont="1" applyBorder="1" applyAlignment="1" applyProtection="1">
      <alignment horizontal="right"/>
      <protection locked="0"/>
    </xf>
    <xf numFmtId="0" fontId="5" fillId="0" borderId="12" xfId="1" applyFont="1" applyBorder="1" applyAlignment="1" applyProtection="1">
      <alignment horizontal="right"/>
      <protection locked="0"/>
    </xf>
    <xf numFmtId="0" fontId="5" fillId="0" borderId="6" xfId="1" applyFont="1" applyBorder="1" applyAlignment="1" applyProtection="1">
      <alignment horizontal="right" wrapText="1"/>
      <protection locked="0"/>
    </xf>
    <xf numFmtId="0" fontId="5" fillId="0" borderId="32" xfId="1" applyFont="1" applyBorder="1" applyAlignment="1" applyProtection="1">
      <alignment horizontal="right" wrapText="1"/>
      <protection locked="0"/>
    </xf>
    <xf numFmtId="0" fontId="32" fillId="0" borderId="0" xfId="0" applyFont="1" applyAlignment="1" applyProtection="1">
      <alignment horizontal="left"/>
      <protection locked="0"/>
    </xf>
    <xf numFmtId="0" fontId="31" fillId="0" borderId="0" xfId="0" applyFont="1" applyAlignment="1" applyProtection="1">
      <alignment horizontal="left" wrapText="1"/>
      <protection locked="0"/>
    </xf>
    <xf numFmtId="0" fontId="29" fillId="0" borderId="0" xfId="0" applyFont="1" applyAlignment="1">
      <alignment wrapText="1"/>
    </xf>
    <xf numFmtId="0" fontId="3" fillId="0" borderId="49" xfId="1" applyFont="1" applyBorder="1" applyAlignment="1" applyProtection="1">
      <alignment horizontal="right" vertical="center"/>
      <protection locked="0"/>
    </xf>
    <xf numFmtId="0" fontId="3" fillId="0" borderId="50" xfId="1" applyFont="1" applyBorder="1" applyAlignment="1" applyProtection="1">
      <alignment horizontal="right" vertical="center"/>
      <protection locked="0"/>
    </xf>
    <xf numFmtId="0" fontId="5" fillId="5" borderId="31" xfId="1" applyFont="1" applyFill="1" applyBorder="1" applyAlignment="1" applyProtection="1">
      <alignment horizontal="center" vertical="center" wrapText="1"/>
      <protection locked="0"/>
    </xf>
    <xf numFmtId="0" fontId="5" fillId="5" borderId="12" xfId="1" applyFont="1" applyFill="1" applyBorder="1" applyAlignment="1" applyProtection="1">
      <alignment horizontal="center" vertical="center" wrapText="1"/>
      <protection locked="0"/>
    </xf>
    <xf numFmtId="0" fontId="5" fillId="5" borderId="20" xfId="1"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protection locked="0"/>
    </xf>
    <xf numFmtId="0" fontId="24" fillId="5" borderId="5" xfId="0" applyFont="1" applyFill="1" applyBorder="1" applyAlignment="1" applyProtection="1">
      <alignment horizontal="center" vertical="center"/>
      <protection locked="0"/>
    </xf>
    <xf numFmtId="0" fontId="24" fillId="5" borderId="2" xfId="0" applyFont="1" applyFill="1" applyBorder="1" applyAlignment="1" applyProtection="1">
      <alignment horizontal="center"/>
      <protection locked="0"/>
    </xf>
    <xf numFmtId="0" fontId="24" fillId="5" borderId="12" xfId="0" applyFont="1" applyFill="1" applyBorder="1" applyAlignment="1" applyProtection="1">
      <alignment horizontal="center"/>
      <protection locked="0"/>
    </xf>
    <xf numFmtId="0" fontId="24" fillId="5" borderId="20" xfId="0" applyFont="1" applyFill="1" applyBorder="1" applyAlignment="1" applyProtection="1">
      <alignment horizontal="center"/>
      <protection locked="0"/>
    </xf>
    <xf numFmtId="0" fontId="3" fillId="0" borderId="10" xfId="1" applyFont="1" applyBorder="1" applyAlignment="1" applyProtection="1">
      <alignment horizontal="right" vertical="center"/>
      <protection locked="0"/>
    </xf>
    <xf numFmtId="0" fontId="3" fillId="0" borderId="8" xfId="1" applyFont="1" applyBorder="1" applyAlignment="1" applyProtection="1">
      <alignment horizontal="right" vertical="center"/>
      <protection locked="0"/>
    </xf>
    <xf numFmtId="0" fontId="5" fillId="0" borderId="4" xfId="1" applyFont="1" applyBorder="1" applyAlignment="1" applyProtection="1">
      <alignment horizontal="right"/>
      <protection locked="0"/>
    </xf>
    <xf numFmtId="0" fontId="5" fillId="0" borderId="1" xfId="1" applyFont="1" applyBorder="1" applyAlignment="1" applyProtection="1">
      <alignment horizontal="right"/>
      <protection locked="0"/>
    </xf>
    <xf numFmtId="0" fontId="5" fillId="0" borderId="6" xfId="1" applyFont="1" applyBorder="1" applyAlignment="1" applyProtection="1">
      <alignment horizontal="right"/>
      <protection locked="0"/>
    </xf>
    <xf numFmtId="0" fontId="5" fillId="0" borderId="32" xfId="1" applyFont="1" applyBorder="1" applyAlignment="1" applyProtection="1">
      <alignment horizontal="right"/>
      <protection locked="0"/>
    </xf>
    <xf numFmtId="0" fontId="5" fillId="4" borderId="31" xfId="1" applyFont="1" applyFill="1" applyBorder="1" applyAlignment="1" applyProtection="1">
      <alignment horizontal="center" vertical="center" wrapText="1"/>
      <protection locked="0"/>
    </xf>
    <xf numFmtId="0" fontId="5" fillId="4" borderId="12" xfId="1" applyFont="1" applyFill="1" applyBorder="1" applyAlignment="1" applyProtection="1">
      <alignment horizontal="center" vertical="center" wrapText="1"/>
      <protection locked="0"/>
    </xf>
    <xf numFmtId="0" fontId="5" fillId="4" borderId="20" xfId="1"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0" fontId="24" fillId="2" borderId="1" xfId="0" applyFont="1" applyFill="1" applyBorder="1" applyAlignment="1" applyProtection="1">
      <alignment horizontal="center"/>
      <protection locked="0"/>
    </xf>
    <xf numFmtId="0" fontId="24" fillId="2" borderId="5" xfId="0" applyFont="1" applyFill="1" applyBorder="1" applyAlignment="1" applyProtection="1">
      <alignment horizontal="center"/>
      <protection locked="0"/>
    </xf>
    <xf numFmtId="0" fontId="22" fillId="0" borderId="2"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2" borderId="2" xfId="0" applyFont="1" applyFill="1" applyBorder="1" applyAlignment="1" applyProtection="1">
      <alignment horizontal="center"/>
      <protection locked="0"/>
    </xf>
    <xf numFmtId="0" fontId="22" fillId="2" borderId="12" xfId="0" applyFont="1" applyFill="1" applyBorder="1" applyAlignment="1" applyProtection="1">
      <alignment horizontal="center"/>
      <protection locked="0"/>
    </xf>
    <xf numFmtId="0" fontId="22" fillId="2" borderId="3" xfId="0" applyFont="1" applyFill="1" applyBorder="1" applyAlignment="1" applyProtection="1">
      <alignment horizontal="center"/>
      <protection locked="0"/>
    </xf>
    <xf numFmtId="0" fontId="20" fillId="0" borderId="3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1" fillId="0" borderId="35" xfId="0" applyFont="1" applyBorder="1" applyAlignment="1" applyProtection="1">
      <alignment horizontal="right" wrapText="1" shrinkToFit="1"/>
      <protection locked="0"/>
    </xf>
    <xf numFmtId="0" fontId="21" fillId="0" borderId="19" xfId="0" applyFont="1" applyBorder="1" applyAlignment="1" applyProtection="1">
      <alignment horizontal="right" wrapText="1" shrinkToFit="1"/>
      <protection locked="0"/>
    </xf>
    <xf numFmtId="0" fontId="21" fillId="0" borderId="31" xfId="0" applyFont="1" applyBorder="1" applyAlignment="1" applyProtection="1">
      <alignment horizontal="right"/>
      <protection locked="0"/>
    </xf>
    <xf numFmtId="0" fontId="21" fillId="0" borderId="12" xfId="0" applyFont="1" applyBorder="1" applyAlignment="1" applyProtection="1">
      <alignment horizontal="right"/>
      <protection locked="0"/>
    </xf>
    <xf numFmtId="0" fontId="21" fillId="0" borderId="21" xfId="0" applyFont="1" applyBorder="1" applyAlignment="1" applyProtection="1">
      <alignment horizontal="right" wrapText="1" shrinkToFit="1"/>
      <protection locked="0"/>
    </xf>
    <xf numFmtId="0" fontId="21" fillId="0" borderId="22" xfId="0" applyFont="1" applyBorder="1" applyAlignment="1" applyProtection="1">
      <alignment horizontal="right" wrapText="1" shrinkToFit="1"/>
      <protection locked="0"/>
    </xf>
    <xf numFmtId="0" fontId="13" fillId="0" borderId="24" xfId="0" applyFont="1" applyBorder="1" applyAlignment="1" applyProtection="1">
      <alignment horizontal="left" wrapText="1"/>
      <protection locked="0"/>
    </xf>
    <xf numFmtId="0" fontId="13" fillId="0" borderId="0" xfId="0" applyFont="1" applyAlignment="1" applyProtection="1">
      <alignment horizontal="left"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center"/>
      <protection locked="0"/>
    </xf>
    <xf numFmtId="0" fontId="0" fillId="2" borderId="0" xfId="0" applyFill="1" applyAlignment="1" applyProtection="1">
      <alignment horizontal="center" wrapText="1"/>
      <protection locked="0"/>
    </xf>
    <xf numFmtId="0" fontId="9" fillId="0" borderId="14" xfId="0" applyFont="1" applyBorder="1" applyAlignment="1" applyProtection="1">
      <alignment horizontal="left" wrapText="1"/>
      <protection locked="0"/>
    </xf>
    <xf numFmtId="0" fontId="17" fillId="0" borderId="0" xfId="0" applyFont="1" applyAlignment="1" applyProtection="1">
      <alignment horizontal="left"/>
      <protection locked="0"/>
    </xf>
    <xf numFmtId="0" fontId="28" fillId="0" borderId="0" xfId="0" applyFont="1" applyAlignment="1" applyProtection="1">
      <alignment horizontal="left" wrapText="1"/>
      <protection locked="0"/>
    </xf>
    <xf numFmtId="0" fontId="5" fillId="0" borderId="52" xfId="1" applyFont="1" applyBorder="1" applyAlignment="1" applyProtection="1">
      <alignment horizontal="right"/>
      <protection locked="0"/>
    </xf>
    <xf numFmtId="0" fontId="5" fillId="0" borderId="54" xfId="1" applyFont="1" applyBorder="1" applyAlignment="1" applyProtection="1">
      <alignment horizontal="right"/>
      <protection locked="0"/>
    </xf>
    <xf numFmtId="0" fontId="5" fillId="0" borderId="55" xfId="1" applyFont="1" applyBorder="1" applyAlignment="1" applyProtection="1">
      <alignment horizontal="right"/>
      <protection locked="0"/>
    </xf>
    <xf numFmtId="0" fontId="20" fillId="0" borderId="29"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5" fillId="0" borderId="63" xfId="1" applyFont="1" applyBorder="1" applyAlignment="1" applyProtection="1">
      <alignment horizontal="right"/>
      <protection locked="0"/>
    </xf>
    <xf numFmtId="0" fontId="5" fillId="0" borderId="64" xfId="1" applyFont="1" applyBorder="1" applyAlignment="1" applyProtection="1">
      <alignment horizontal="right"/>
      <protection locked="0"/>
    </xf>
    <xf numFmtId="0" fontId="5" fillId="0" borderId="65" xfId="1" applyFont="1" applyBorder="1" applyAlignment="1" applyProtection="1">
      <alignment horizontal="right"/>
      <protection locked="0"/>
    </xf>
    <xf numFmtId="0" fontId="5" fillId="0" borderId="66" xfId="1" applyFont="1" applyBorder="1" applyAlignment="1" applyProtection="1">
      <alignment horizontal="right"/>
      <protection locked="0"/>
    </xf>
    <xf numFmtId="0" fontId="5" fillId="0" borderId="67" xfId="1" applyFont="1" applyBorder="1" applyAlignment="1" applyProtection="1">
      <alignment horizontal="right"/>
      <protection locked="0"/>
    </xf>
    <xf numFmtId="0" fontId="5" fillId="0" borderId="68" xfId="1" applyFont="1" applyBorder="1" applyAlignment="1" applyProtection="1">
      <alignment horizontal="right"/>
      <protection locked="0"/>
    </xf>
    <xf numFmtId="0" fontId="8" fillId="0" borderId="1" xfId="0" applyFont="1" applyBorder="1" applyAlignment="1">
      <alignment horizontal="left" vertical="center" wrapText="1"/>
    </xf>
    <xf numFmtId="0" fontId="8" fillId="2" borderId="1" xfId="0" applyFont="1" applyFill="1" applyBorder="1" applyAlignment="1">
      <alignment horizontal="center" wrapText="1"/>
    </xf>
    <xf numFmtId="0" fontId="8" fillId="0" borderId="1" xfId="0" applyFont="1" applyBorder="1" applyAlignment="1">
      <alignment horizontal="left" vertical="center"/>
    </xf>
    <xf numFmtId="0" fontId="8" fillId="2" borderId="1" xfId="0" applyFont="1" applyFill="1" applyBorder="1" applyAlignment="1">
      <alignment horizontal="center" vertical="center" wrapText="1"/>
    </xf>
    <xf numFmtId="0" fontId="8" fillId="0" borderId="0" xfId="0" applyFont="1" applyAlignment="1">
      <alignment horizontal="left"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shrinkToFit="1"/>
    </xf>
    <xf numFmtId="0" fontId="8" fillId="2" borderId="0" xfId="0" applyFont="1" applyFill="1" applyAlignment="1">
      <alignment horizontal="center"/>
    </xf>
    <xf numFmtId="0" fontId="11" fillId="0" borderId="0" xfId="0" applyFont="1" applyAlignment="1">
      <alignment horizontal="center" vertical="top"/>
    </xf>
    <xf numFmtId="0" fontId="33" fillId="0" borderId="0" xfId="0" applyFont="1" applyAlignment="1">
      <alignment horizontal="left"/>
    </xf>
    <xf numFmtId="0" fontId="14" fillId="0" borderId="0" xfId="0" applyFont="1" applyAlignment="1">
      <alignment horizontal="left"/>
    </xf>
    <xf numFmtId="0" fontId="14" fillId="0" borderId="0" xfId="0" applyFont="1" applyAlignment="1">
      <alignment horizontal="left" wrapText="1"/>
    </xf>
    <xf numFmtId="0" fontId="3" fillId="0" borderId="69" xfId="1" applyFont="1" applyBorder="1" applyAlignment="1" applyProtection="1">
      <alignment horizontal="right" vertical="center"/>
      <protection locked="0"/>
    </xf>
    <xf numFmtId="0" fontId="5" fillId="7" borderId="31" xfId="1" applyFont="1" applyFill="1" applyBorder="1" applyAlignment="1" applyProtection="1">
      <alignment horizontal="center" vertical="center"/>
      <protection locked="0"/>
    </xf>
    <xf numFmtId="0" fontId="5" fillId="7" borderId="12" xfId="1" applyFont="1" applyFill="1" applyBorder="1" applyAlignment="1" applyProtection="1">
      <alignment horizontal="center" vertical="center"/>
      <protection locked="0"/>
    </xf>
    <xf numFmtId="0" fontId="5" fillId="7" borderId="20" xfId="1" applyFont="1" applyFill="1" applyBorder="1" applyAlignment="1" applyProtection="1">
      <alignment horizontal="center" vertical="center"/>
      <protection locked="0"/>
    </xf>
    <xf numFmtId="0" fontId="24" fillId="2" borderId="2" xfId="0" applyFont="1" applyFill="1" applyBorder="1" applyAlignment="1" applyProtection="1">
      <alignment horizontal="center"/>
      <protection locked="0"/>
    </xf>
    <xf numFmtId="0" fontId="24" fillId="2" borderId="12" xfId="0" applyFont="1" applyFill="1" applyBorder="1" applyAlignment="1" applyProtection="1">
      <alignment horizontal="center"/>
      <protection locked="0"/>
    </xf>
    <xf numFmtId="0" fontId="24" fillId="2" borderId="20" xfId="0" applyFont="1" applyFill="1" applyBorder="1" applyAlignment="1" applyProtection="1">
      <alignment horizontal="center"/>
      <protection locked="0"/>
    </xf>
    <xf numFmtId="0" fontId="22" fillId="2" borderId="2" xfId="0" applyFont="1" applyFill="1" applyBorder="1" applyAlignment="1">
      <alignment horizontal="center"/>
    </xf>
    <xf numFmtId="0" fontId="22" fillId="2" borderId="12" xfId="0" applyFont="1" applyFill="1" applyBorder="1" applyAlignment="1">
      <alignment horizontal="center"/>
    </xf>
    <xf numFmtId="0" fontId="22" fillId="2" borderId="3" xfId="0" applyFont="1" applyFill="1" applyBorder="1" applyAlignment="1">
      <alignment horizontal="center"/>
    </xf>
    <xf numFmtId="0" fontId="20" fillId="0" borderId="29" xfId="0" applyFont="1" applyBorder="1" applyAlignment="1">
      <alignment horizontal="center" vertical="center"/>
    </xf>
    <xf numFmtId="0" fontId="20" fillId="0" borderId="10" xfId="0" applyFont="1" applyBorder="1" applyAlignment="1">
      <alignment horizontal="center" vertical="center"/>
    </xf>
    <xf numFmtId="0" fontId="20" fillId="0" borderId="26" xfId="0" applyFont="1" applyBorder="1" applyAlignment="1">
      <alignment horizontal="center" vertical="center"/>
    </xf>
    <xf numFmtId="0" fontId="20" fillId="0" borderId="8" xfId="0" applyFont="1" applyBorder="1" applyAlignment="1">
      <alignment horizontal="center" vertical="center"/>
    </xf>
    <xf numFmtId="0" fontId="20" fillId="0" borderId="34"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35" xfId="0" applyFont="1" applyBorder="1" applyAlignment="1">
      <alignment horizontal="right" wrapText="1" shrinkToFit="1"/>
    </xf>
    <xf numFmtId="0" fontId="21" fillId="0" borderId="62" xfId="0" applyFont="1" applyBorder="1" applyAlignment="1">
      <alignment horizontal="right" wrapText="1" shrinkToFit="1"/>
    </xf>
    <xf numFmtId="0" fontId="21" fillId="0" borderId="31" xfId="0" applyFont="1" applyBorder="1" applyAlignment="1">
      <alignment horizontal="right"/>
    </xf>
    <xf numFmtId="0" fontId="21" fillId="0" borderId="20" xfId="0" applyFont="1" applyBorder="1" applyAlignment="1">
      <alignment horizontal="right"/>
    </xf>
    <xf numFmtId="0" fontId="21" fillId="0" borderId="21" xfId="0" applyFont="1" applyBorder="1" applyAlignment="1">
      <alignment horizontal="right" wrapText="1" shrinkToFit="1"/>
    </xf>
    <xf numFmtId="0" fontId="21" fillId="0" borderId="23" xfId="0" applyFont="1" applyBorder="1" applyAlignment="1">
      <alignment horizontal="right" wrapText="1" shrinkToFit="1"/>
    </xf>
    <xf numFmtId="0" fontId="13" fillId="0" borderId="60" xfId="0" applyFont="1" applyBorder="1" applyAlignment="1">
      <alignment horizontal="left" wrapText="1"/>
    </xf>
    <xf numFmtId="0" fontId="13" fillId="0" borderId="61" xfId="0" applyFont="1" applyBorder="1" applyAlignment="1">
      <alignment horizontal="left" wrapText="1"/>
    </xf>
    <xf numFmtId="0" fontId="22" fillId="0" borderId="2"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0" fillId="2" borderId="0" xfId="0" applyFill="1" applyAlignment="1">
      <alignment horizontal="center" wrapText="1"/>
    </xf>
    <xf numFmtId="0" fontId="9" fillId="0" borderId="14" xfId="0" applyFont="1" applyBorder="1" applyAlignment="1">
      <alignment horizontal="left" wrapText="1"/>
    </xf>
    <xf numFmtId="0" fontId="17" fillId="0" borderId="0" xfId="0" applyFont="1" applyAlignment="1">
      <alignment horizontal="left"/>
    </xf>
    <xf numFmtId="0" fontId="28" fillId="0" borderId="0" xfId="0" applyFont="1" applyAlignment="1">
      <alignment horizontal="left" wrapText="1"/>
    </xf>
    <xf numFmtId="0" fontId="29" fillId="0" borderId="0" xfId="0" applyFont="1" applyAlignment="1">
      <alignment horizontal="left" wrapText="1"/>
    </xf>
    <xf numFmtId="0" fontId="21" fillId="0" borderId="19" xfId="0" applyFont="1" applyBorder="1" applyAlignment="1">
      <alignment horizontal="right" wrapText="1" shrinkToFit="1"/>
    </xf>
    <xf numFmtId="0" fontId="21" fillId="0" borderId="12" xfId="0" applyFont="1" applyBorder="1" applyAlignment="1">
      <alignment horizontal="right"/>
    </xf>
    <xf numFmtId="0" fontId="21" fillId="0" borderId="22" xfId="0" applyFont="1" applyBorder="1" applyAlignment="1">
      <alignment horizontal="right" wrapText="1" shrinkToFit="1"/>
    </xf>
    <xf numFmtId="0" fontId="13" fillId="0" borderId="24" xfId="0" applyFont="1" applyBorder="1" applyAlignment="1">
      <alignment horizontal="left" wrapText="1"/>
    </xf>
    <xf numFmtId="0" fontId="13" fillId="0" borderId="0" xfId="0" applyFont="1" applyAlignment="1">
      <alignment horizontal="left" wrapText="1"/>
    </xf>
    <xf numFmtId="0" fontId="29" fillId="0" borderId="0" xfId="0" applyFont="1" applyAlignment="1">
      <alignment horizontal="left"/>
    </xf>
    <xf numFmtId="0" fontId="2" fillId="2" borderId="2" xfId="1" applyFont="1" applyFill="1" applyBorder="1" applyAlignment="1" applyProtection="1">
      <alignment horizontal="center"/>
      <protection locked="0"/>
    </xf>
    <xf numFmtId="0" fontId="2" fillId="2" borderId="12" xfId="1" applyFont="1" applyFill="1" applyBorder="1" applyAlignment="1" applyProtection="1">
      <alignment horizontal="center"/>
      <protection locked="0"/>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96E3D-9A10-41A8-8C61-57CB0F214511}">
  <sheetPr codeName="Lapas4"/>
  <dimension ref="A1:H326"/>
  <sheetViews>
    <sheetView topLeftCell="A47" zoomScale="75" zoomScaleNormal="75" zoomScaleSheetLayoutView="80" workbookViewId="0">
      <selection activeCell="D34" sqref="D34:D45"/>
    </sheetView>
  </sheetViews>
  <sheetFormatPr defaultColWidth="9.33203125" defaultRowHeight="15.6" x14ac:dyDescent="0.3"/>
  <cols>
    <col min="1" max="1" width="10.21875" style="53" customWidth="1"/>
    <col min="2" max="2" width="51.44140625" style="53" customWidth="1"/>
    <col min="3" max="3" width="22.6640625" style="97" customWidth="1"/>
    <col min="4" max="4" width="16.5546875" style="80" customWidth="1"/>
    <col min="5" max="5" width="13.6640625" style="80" customWidth="1"/>
    <col min="6" max="6" width="15.6640625" style="80" customWidth="1"/>
    <col min="7" max="7" width="16.88671875" style="80" customWidth="1"/>
    <col min="8" max="8" width="16.44140625" style="80" customWidth="1"/>
    <col min="9" max="16384" width="9.33203125" style="53"/>
  </cols>
  <sheetData>
    <row r="1" spans="1:8" x14ac:dyDescent="0.3">
      <c r="A1" s="305" t="s">
        <v>345</v>
      </c>
      <c r="B1" s="305"/>
      <c r="C1" s="305"/>
      <c r="D1" s="305"/>
      <c r="E1" s="305"/>
      <c r="F1" s="305"/>
      <c r="G1" s="305"/>
      <c r="H1" s="305"/>
    </row>
    <row r="2" spans="1:8" ht="51.75" customHeight="1" x14ac:dyDescent="0.3">
      <c r="A2" s="306" t="s">
        <v>0</v>
      </c>
      <c r="B2" s="306"/>
      <c r="C2" s="306"/>
      <c r="D2" s="306"/>
      <c r="E2" s="306"/>
      <c r="F2" s="306"/>
      <c r="G2" s="306"/>
      <c r="H2" s="306"/>
    </row>
    <row r="3" spans="1:8" x14ac:dyDescent="0.3">
      <c r="A3" s="54"/>
      <c r="B3" s="54"/>
      <c r="C3" s="54"/>
      <c r="D3" s="54"/>
      <c r="E3" s="54"/>
      <c r="F3" s="54"/>
      <c r="G3" s="54"/>
      <c r="H3" s="55"/>
    </row>
    <row r="4" spans="1:8" x14ac:dyDescent="0.3">
      <c r="A4" s="306" t="s">
        <v>1</v>
      </c>
      <c r="B4" s="306"/>
      <c r="C4" s="306"/>
      <c r="D4" s="306"/>
      <c r="E4" s="306"/>
      <c r="F4" s="306"/>
      <c r="G4" s="306"/>
      <c r="H4" s="306"/>
    </row>
    <row r="5" spans="1:8" x14ac:dyDescent="0.3">
      <c r="A5" s="307" t="s">
        <v>2</v>
      </c>
      <c r="B5" s="307"/>
      <c r="C5" s="307"/>
      <c r="D5" s="307"/>
      <c r="E5" s="307"/>
      <c r="F5" s="307"/>
      <c r="G5" s="307"/>
      <c r="H5" s="307"/>
    </row>
    <row r="6" spans="1:8" x14ac:dyDescent="0.3">
      <c r="A6" s="308" t="s">
        <v>3</v>
      </c>
      <c r="B6" s="308"/>
      <c r="C6" s="308"/>
      <c r="D6" s="308"/>
      <c r="E6" s="308"/>
      <c r="F6" s="308"/>
      <c r="G6" s="56"/>
      <c r="H6" s="55"/>
    </row>
    <row r="7" spans="1:8" x14ac:dyDescent="0.3">
      <c r="A7" s="309" t="s">
        <v>4</v>
      </c>
      <c r="B7" s="309"/>
      <c r="C7" s="309"/>
      <c r="D7" s="309"/>
      <c r="E7" s="309"/>
      <c r="F7" s="309"/>
      <c r="G7" s="309"/>
      <c r="H7" s="309"/>
    </row>
    <row r="8" spans="1:8" ht="54.45" customHeight="1" x14ac:dyDescent="0.3">
      <c r="A8" s="310" t="s">
        <v>352</v>
      </c>
      <c r="B8" s="310"/>
      <c r="C8" s="310"/>
      <c r="D8" s="310"/>
      <c r="E8" s="310"/>
      <c r="F8" s="310"/>
      <c r="G8" s="310"/>
      <c r="H8" s="310"/>
    </row>
    <row r="9" spans="1:8" x14ac:dyDescent="0.3">
      <c r="A9" s="311"/>
      <c r="B9" s="311"/>
      <c r="C9" s="311"/>
      <c r="D9" s="311"/>
      <c r="E9" s="311"/>
      <c r="F9" s="311"/>
      <c r="G9" s="311"/>
      <c r="H9" s="311"/>
    </row>
    <row r="10" spans="1:8" x14ac:dyDescent="0.3">
      <c r="A10" s="312" t="s">
        <v>5</v>
      </c>
      <c r="B10" s="312"/>
      <c r="C10" s="312"/>
      <c r="D10" s="312"/>
      <c r="E10" s="312"/>
      <c r="F10" s="312"/>
      <c r="G10" s="312"/>
      <c r="H10" s="312"/>
    </row>
    <row r="11" spans="1:8" x14ac:dyDescent="0.3">
      <c r="A11" s="311"/>
      <c r="B11" s="311"/>
      <c r="C11" s="311"/>
      <c r="D11" s="311"/>
      <c r="E11" s="311"/>
      <c r="F11" s="311"/>
      <c r="G11" s="311"/>
      <c r="H11" s="311"/>
    </row>
    <row r="12" spans="1:8" x14ac:dyDescent="0.3">
      <c r="A12" s="312" t="s">
        <v>6</v>
      </c>
      <c r="B12" s="312"/>
      <c r="C12" s="312"/>
      <c r="D12" s="312"/>
      <c r="E12" s="312"/>
      <c r="F12" s="312"/>
      <c r="G12" s="312"/>
      <c r="H12" s="312"/>
    </row>
    <row r="13" spans="1:8" x14ac:dyDescent="0.3">
      <c r="A13" s="55"/>
      <c r="B13" s="55"/>
      <c r="C13" s="55"/>
      <c r="D13" s="55"/>
      <c r="E13" s="55"/>
      <c r="F13" s="57"/>
      <c r="G13" s="57"/>
      <c r="H13" s="55"/>
    </row>
    <row r="14" spans="1:8" x14ac:dyDescent="0.3">
      <c r="A14" s="58" t="s">
        <v>7</v>
      </c>
      <c r="B14" s="58"/>
      <c r="C14" s="59"/>
      <c r="D14" s="59"/>
      <c r="E14" s="59"/>
      <c r="F14" s="59"/>
      <c r="G14" s="59"/>
      <c r="H14" s="55"/>
    </row>
    <row r="15" spans="1:8" ht="31.2" customHeight="1" x14ac:dyDescent="0.3">
      <c r="A15" s="303" t="s">
        <v>8</v>
      </c>
      <c r="B15" s="303"/>
      <c r="C15" s="304"/>
      <c r="D15" s="304"/>
      <c r="E15" s="304"/>
      <c r="F15" s="304"/>
      <c r="G15" s="304"/>
      <c r="H15" s="304"/>
    </row>
    <row r="16" spans="1:8" ht="38.4" customHeight="1" x14ac:dyDescent="0.3">
      <c r="A16" s="303" t="s">
        <v>9</v>
      </c>
      <c r="B16" s="303"/>
      <c r="C16" s="304"/>
      <c r="D16" s="304"/>
      <c r="E16" s="304"/>
      <c r="F16" s="304"/>
      <c r="G16" s="304"/>
      <c r="H16" s="304"/>
    </row>
    <row r="17" spans="1:8" ht="33" customHeight="1" x14ac:dyDescent="0.3">
      <c r="A17" s="313" t="s">
        <v>10</v>
      </c>
      <c r="B17" s="313"/>
      <c r="C17" s="314"/>
      <c r="D17" s="314"/>
      <c r="E17" s="314"/>
      <c r="F17" s="314"/>
      <c r="G17" s="314"/>
      <c r="H17" s="314"/>
    </row>
    <row r="18" spans="1:8" ht="27.6" customHeight="1" x14ac:dyDescent="0.3">
      <c r="A18" s="303" t="s">
        <v>11</v>
      </c>
      <c r="B18" s="303"/>
      <c r="C18" s="315"/>
      <c r="D18" s="316"/>
      <c r="E18" s="316"/>
      <c r="F18" s="316"/>
      <c r="G18" s="316"/>
      <c r="H18" s="317"/>
    </row>
    <row r="19" spans="1:8" ht="27.6" customHeight="1" x14ac:dyDescent="0.3">
      <c r="A19" s="318" t="s">
        <v>12</v>
      </c>
      <c r="B19" s="318"/>
      <c r="C19" s="314"/>
      <c r="D19" s="314"/>
      <c r="E19" s="314"/>
      <c r="F19" s="314"/>
      <c r="G19" s="314"/>
      <c r="H19" s="314"/>
    </row>
    <row r="20" spans="1:8" ht="22.2" customHeight="1" x14ac:dyDescent="0.3">
      <c r="A20" s="318" t="s">
        <v>13</v>
      </c>
      <c r="B20" s="318"/>
      <c r="C20" s="314"/>
      <c r="D20" s="314"/>
      <c r="E20" s="314"/>
      <c r="F20" s="314"/>
      <c r="G20" s="314"/>
      <c r="H20" s="314"/>
    </row>
    <row r="21" spans="1:8" x14ac:dyDescent="0.3">
      <c r="A21" s="55"/>
      <c r="B21" s="55"/>
      <c r="C21" s="55"/>
      <c r="D21" s="55"/>
      <c r="E21" s="55"/>
      <c r="F21" s="55"/>
      <c r="G21" s="55"/>
      <c r="H21" s="55"/>
    </row>
    <row r="22" spans="1:8" x14ac:dyDescent="0.3">
      <c r="A22" s="59" t="s">
        <v>14</v>
      </c>
      <c r="B22" s="59"/>
      <c r="C22" s="59"/>
      <c r="D22" s="59"/>
      <c r="E22" s="59"/>
      <c r="F22" s="59"/>
      <c r="G22" s="59"/>
      <c r="H22" s="55"/>
    </row>
    <row r="23" spans="1:8" x14ac:dyDescent="0.3">
      <c r="A23" s="61" t="s">
        <v>15</v>
      </c>
      <c r="B23" s="61"/>
      <c r="C23" s="61"/>
      <c r="D23" s="55"/>
      <c r="E23" s="55"/>
      <c r="F23" s="55"/>
      <c r="G23" s="55"/>
      <c r="H23" s="55"/>
    </row>
    <row r="24" spans="1:8" ht="43.5" customHeight="1" x14ac:dyDescent="0.3">
      <c r="A24" s="62" t="s">
        <v>16</v>
      </c>
      <c r="B24" s="320" t="s">
        <v>17</v>
      </c>
      <c r="C24" s="321"/>
      <c r="D24" s="322" t="s">
        <v>18</v>
      </c>
      <c r="E24" s="322"/>
      <c r="F24" s="322"/>
      <c r="G24" s="322"/>
      <c r="H24" s="322"/>
    </row>
    <row r="25" spans="1:8" ht="33" customHeight="1" x14ac:dyDescent="0.3">
      <c r="A25" s="60"/>
      <c r="B25" s="315"/>
      <c r="C25" s="317"/>
      <c r="D25" s="315"/>
      <c r="E25" s="316"/>
      <c r="F25" s="316"/>
      <c r="G25" s="316"/>
      <c r="H25" s="317"/>
    </row>
    <row r="26" spans="1:8" ht="33" customHeight="1" x14ac:dyDescent="0.3">
      <c r="A26" s="60"/>
      <c r="B26" s="315"/>
      <c r="C26" s="317"/>
      <c r="D26" s="315"/>
      <c r="E26" s="316"/>
      <c r="F26" s="316"/>
      <c r="G26" s="316"/>
      <c r="H26" s="317"/>
    </row>
    <row r="27" spans="1:8" ht="33" customHeight="1" x14ac:dyDescent="0.3">
      <c r="A27" s="60"/>
      <c r="B27" s="315"/>
      <c r="C27" s="317"/>
      <c r="D27" s="315"/>
      <c r="E27" s="316"/>
      <c r="F27" s="316"/>
      <c r="G27" s="316"/>
      <c r="H27" s="317"/>
    </row>
    <row r="30" spans="1:8" ht="16.2" thickBot="1" x14ac:dyDescent="0.35">
      <c r="B30" s="64" t="s">
        <v>19</v>
      </c>
      <c r="C30" s="53"/>
      <c r="D30" s="53"/>
      <c r="E30" s="53"/>
      <c r="F30" s="53"/>
      <c r="G30" s="53"/>
      <c r="H30" s="53"/>
    </row>
    <row r="31" spans="1:8" ht="91.2" customHeight="1" x14ac:dyDescent="0.3">
      <c r="A31" s="65" t="s">
        <v>16</v>
      </c>
      <c r="B31" s="66" t="s">
        <v>20</v>
      </c>
      <c r="C31" s="67" t="s">
        <v>21</v>
      </c>
      <c r="D31" s="67" t="s">
        <v>367</v>
      </c>
      <c r="E31" s="67" t="s">
        <v>373</v>
      </c>
      <c r="F31" s="68" t="s">
        <v>22</v>
      </c>
      <c r="G31" s="191" t="s">
        <v>351</v>
      </c>
      <c r="H31" s="69"/>
    </row>
    <row r="32" spans="1:8" x14ac:dyDescent="0.3">
      <c r="A32" s="70">
        <v>1</v>
      </c>
      <c r="B32" s="71">
        <v>2</v>
      </c>
      <c r="C32" s="72">
        <v>3</v>
      </c>
      <c r="D32" s="72">
        <v>4</v>
      </c>
      <c r="E32" s="72">
        <v>5</v>
      </c>
      <c r="F32" s="73">
        <v>6</v>
      </c>
      <c r="G32" s="74">
        <v>7</v>
      </c>
      <c r="H32" s="75"/>
    </row>
    <row r="33" spans="1:8" s="197" customFormat="1" ht="31.2" x14ac:dyDescent="0.3">
      <c r="A33" s="288" t="s">
        <v>23</v>
      </c>
      <c r="B33" s="193" t="s">
        <v>24</v>
      </c>
      <c r="C33" s="194"/>
      <c r="D33" s="194"/>
      <c r="E33" s="194"/>
      <c r="F33" s="195"/>
      <c r="G33" s="196"/>
      <c r="H33" s="75"/>
    </row>
    <row r="34" spans="1:8" s="197" customFormat="1" ht="31.2" x14ac:dyDescent="0.3">
      <c r="A34" s="198"/>
      <c r="B34" s="199" t="s">
        <v>25</v>
      </c>
      <c r="C34" s="192" t="s">
        <v>350</v>
      </c>
      <c r="D34" s="200"/>
      <c r="E34" s="201">
        <v>1.5</v>
      </c>
      <c r="F34" s="202">
        <v>3</v>
      </c>
      <c r="G34" s="203">
        <f>SUM(D34*F34)</f>
        <v>0</v>
      </c>
      <c r="H34" s="204"/>
    </row>
    <row r="35" spans="1:8" s="197" customFormat="1" ht="31.2" x14ac:dyDescent="0.3">
      <c r="A35" s="198"/>
      <c r="B35" s="199" t="s">
        <v>26</v>
      </c>
      <c r="C35" s="192" t="s">
        <v>350</v>
      </c>
      <c r="D35" s="200"/>
      <c r="E35" s="201">
        <v>1.5</v>
      </c>
      <c r="F35" s="202">
        <v>3</v>
      </c>
      <c r="G35" s="203">
        <f t="shared" ref="G35:G45" si="0">SUM(D35*F35)</f>
        <v>0</v>
      </c>
      <c r="H35" s="204"/>
    </row>
    <row r="36" spans="1:8" s="197" customFormat="1" ht="31.2" x14ac:dyDescent="0.3">
      <c r="A36" s="198"/>
      <c r="B36" s="199" t="s">
        <v>27</v>
      </c>
      <c r="C36" s="192" t="s">
        <v>350</v>
      </c>
      <c r="D36" s="200"/>
      <c r="E36" s="201">
        <v>1.5</v>
      </c>
      <c r="F36" s="202">
        <v>8</v>
      </c>
      <c r="G36" s="203">
        <f t="shared" si="0"/>
        <v>0</v>
      </c>
      <c r="H36" s="204"/>
    </row>
    <row r="37" spans="1:8" s="197" customFormat="1" ht="31.2" x14ac:dyDescent="0.3">
      <c r="A37" s="198"/>
      <c r="B37" s="199" t="s">
        <v>28</v>
      </c>
      <c r="C37" s="192" t="s">
        <v>350</v>
      </c>
      <c r="D37" s="200"/>
      <c r="E37" s="201">
        <v>1.5</v>
      </c>
      <c r="F37" s="202">
        <v>8</v>
      </c>
      <c r="G37" s="203">
        <f t="shared" si="0"/>
        <v>0</v>
      </c>
      <c r="H37" s="204"/>
    </row>
    <row r="38" spans="1:8" s="197" customFormat="1" ht="31.2" x14ac:dyDescent="0.3">
      <c r="A38" s="198"/>
      <c r="B38" s="199" t="s">
        <v>29</v>
      </c>
      <c r="C38" s="192" t="s">
        <v>350</v>
      </c>
      <c r="D38" s="200"/>
      <c r="E38" s="201">
        <v>1.5</v>
      </c>
      <c r="F38" s="202">
        <v>15</v>
      </c>
      <c r="G38" s="203">
        <f t="shared" si="0"/>
        <v>0</v>
      </c>
      <c r="H38" s="204"/>
    </row>
    <row r="39" spans="1:8" s="197" customFormat="1" ht="31.2" x14ac:dyDescent="0.3">
      <c r="A39" s="198"/>
      <c r="B39" s="199" t="s">
        <v>30</v>
      </c>
      <c r="C39" s="192" t="s">
        <v>350</v>
      </c>
      <c r="D39" s="200"/>
      <c r="E39" s="201">
        <v>1.5</v>
      </c>
      <c r="F39" s="202">
        <v>15</v>
      </c>
      <c r="G39" s="203">
        <f t="shared" si="0"/>
        <v>0</v>
      </c>
      <c r="H39" s="204"/>
    </row>
    <row r="40" spans="1:8" s="197" customFormat="1" ht="31.2" x14ac:dyDescent="0.3">
      <c r="A40" s="205"/>
      <c r="B40" s="85" t="s">
        <v>31</v>
      </c>
      <c r="C40" s="192" t="s">
        <v>350</v>
      </c>
      <c r="D40" s="200"/>
      <c r="E40" s="201">
        <v>1.5</v>
      </c>
      <c r="F40" s="202">
        <v>24</v>
      </c>
      <c r="G40" s="203">
        <f t="shared" si="0"/>
        <v>0</v>
      </c>
      <c r="H40" s="204"/>
    </row>
    <row r="41" spans="1:8" s="197" customFormat="1" ht="31.2" x14ac:dyDescent="0.3">
      <c r="A41" s="205"/>
      <c r="B41" s="85" t="s">
        <v>32</v>
      </c>
      <c r="C41" s="192" t="s">
        <v>350</v>
      </c>
      <c r="D41" s="200"/>
      <c r="E41" s="201">
        <v>1.5</v>
      </c>
      <c r="F41" s="202">
        <v>24</v>
      </c>
      <c r="G41" s="203">
        <f t="shared" si="0"/>
        <v>0</v>
      </c>
      <c r="H41" s="204"/>
    </row>
    <row r="42" spans="1:8" s="197" customFormat="1" ht="31.2" x14ac:dyDescent="0.3">
      <c r="A42" s="205"/>
      <c r="B42" s="85" t="s">
        <v>33</v>
      </c>
      <c r="C42" s="192" t="s">
        <v>350</v>
      </c>
      <c r="D42" s="200"/>
      <c r="E42" s="201">
        <v>1.5</v>
      </c>
      <c r="F42" s="202">
        <v>46</v>
      </c>
      <c r="G42" s="203">
        <f t="shared" si="0"/>
        <v>0</v>
      </c>
      <c r="H42" s="204"/>
    </row>
    <row r="43" spans="1:8" s="197" customFormat="1" ht="31.2" x14ac:dyDescent="0.3">
      <c r="A43" s="198"/>
      <c r="B43" s="199" t="s">
        <v>34</v>
      </c>
      <c r="C43" s="192" t="s">
        <v>350</v>
      </c>
      <c r="D43" s="200"/>
      <c r="E43" s="201">
        <v>1.5</v>
      </c>
      <c r="F43" s="202">
        <v>46</v>
      </c>
      <c r="G43" s="203">
        <f t="shared" si="0"/>
        <v>0</v>
      </c>
      <c r="H43" s="204"/>
    </row>
    <row r="44" spans="1:8" s="197" customFormat="1" ht="31.2" x14ac:dyDescent="0.3">
      <c r="A44" s="198"/>
      <c r="B44" s="199" t="s">
        <v>35</v>
      </c>
      <c r="C44" s="192" t="s">
        <v>350</v>
      </c>
      <c r="D44" s="200"/>
      <c r="E44" s="201">
        <v>1.5</v>
      </c>
      <c r="F44" s="202">
        <v>10</v>
      </c>
      <c r="G44" s="203">
        <f t="shared" si="0"/>
        <v>0</v>
      </c>
      <c r="H44" s="204"/>
    </row>
    <row r="45" spans="1:8" s="197" customFormat="1" ht="31.2" x14ac:dyDescent="0.3">
      <c r="A45" s="198"/>
      <c r="B45" s="199" t="s">
        <v>36</v>
      </c>
      <c r="C45" s="192" t="s">
        <v>350</v>
      </c>
      <c r="D45" s="200"/>
      <c r="E45" s="201">
        <v>1.5</v>
      </c>
      <c r="F45" s="202">
        <v>10</v>
      </c>
      <c r="G45" s="203">
        <f t="shared" si="0"/>
        <v>0</v>
      </c>
      <c r="H45" s="204"/>
    </row>
    <row r="46" spans="1:8" s="197" customFormat="1" ht="31.2" x14ac:dyDescent="0.3">
      <c r="A46" s="288" t="s">
        <v>37</v>
      </c>
      <c r="B46" s="206" t="s">
        <v>38</v>
      </c>
      <c r="C46" s="207"/>
      <c r="D46" s="208"/>
      <c r="E46" s="209"/>
      <c r="F46" s="210"/>
      <c r="G46" s="211"/>
      <c r="H46" s="204"/>
    </row>
    <row r="47" spans="1:8" s="197" customFormat="1" ht="31.2" x14ac:dyDescent="0.3">
      <c r="A47" s="198"/>
      <c r="B47" s="199" t="s">
        <v>39</v>
      </c>
      <c r="C47" s="192" t="s">
        <v>350</v>
      </c>
      <c r="D47" s="200"/>
      <c r="E47" s="201">
        <v>1.5</v>
      </c>
      <c r="F47" s="202">
        <v>3</v>
      </c>
      <c r="G47" s="203">
        <f>SUM(D47*F47)</f>
        <v>0</v>
      </c>
      <c r="H47" s="204"/>
    </row>
    <row r="48" spans="1:8" s="197" customFormat="1" ht="31.2" x14ac:dyDescent="0.3">
      <c r="A48" s="198"/>
      <c r="B48" s="199" t="s">
        <v>40</v>
      </c>
      <c r="C48" s="192" t="s">
        <v>350</v>
      </c>
      <c r="D48" s="200"/>
      <c r="E48" s="201">
        <v>1.5</v>
      </c>
      <c r="F48" s="202">
        <v>3</v>
      </c>
      <c r="G48" s="203">
        <f t="shared" ref="G48:G58" si="1">SUM(D48*F48)</f>
        <v>0</v>
      </c>
      <c r="H48" s="204"/>
    </row>
    <row r="49" spans="1:8" s="197" customFormat="1" ht="31.2" x14ac:dyDescent="0.3">
      <c r="A49" s="198"/>
      <c r="B49" s="199" t="s">
        <v>41</v>
      </c>
      <c r="C49" s="192" t="s">
        <v>350</v>
      </c>
      <c r="D49" s="200"/>
      <c r="E49" s="201">
        <v>1.5</v>
      </c>
      <c r="F49" s="202">
        <v>9</v>
      </c>
      <c r="G49" s="203">
        <f t="shared" si="1"/>
        <v>0</v>
      </c>
      <c r="H49" s="204"/>
    </row>
    <row r="50" spans="1:8" s="197" customFormat="1" ht="31.2" x14ac:dyDescent="0.3">
      <c r="A50" s="198"/>
      <c r="B50" s="199" t="s">
        <v>42</v>
      </c>
      <c r="C50" s="192" t="s">
        <v>350</v>
      </c>
      <c r="D50" s="200"/>
      <c r="E50" s="201">
        <v>1.5</v>
      </c>
      <c r="F50" s="202">
        <v>9</v>
      </c>
      <c r="G50" s="203">
        <f t="shared" si="1"/>
        <v>0</v>
      </c>
      <c r="H50" s="204"/>
    </row>
    <row r="51" spans="1:8" s="197" customFormat="1" ht="31.2" x14ac:dyDescent="0.3">
      <c r="A51" s="198"/>
      <c r="B51" s="199" t="s">
        <v>43</v>
      </c>
      <c r="C51" s="192" t="s">
        <v>350</v>
      </c>
      <c r="D51" s="200"/>
      <c r="E51" s="201">
        <v>1.5</v>
      </c>
      <c r="F51" s="202">
        <v>18</v>
      </c>
      <c r="G51" s="203">
        <f t="shared" si="1"/>
        <v>0</v>
      </c>
      <c r="H51" s="204"/>
    </row>
    <row r="52" spans="1:8" s="197" customFormat="1" ht="31.2" x14ac:dyDescent="0.3">
      <c r="A52" s="198"/>
      <c r="B52" s="199" t="s">
        <v>44</v>
      </c>
      <c r="C52" s="192" t="s">
        <v>350</v>
      </c>
      <c r="D52" s="200"/>
      <c r="E52" s="201">
        <v>1.5</v>
      </c>
      <c r="F52" s="202">
        <v>18</v>
      </c>
      <c r="G52" s="203">
        <f t="shared" si="1"/>
        <v>0</v>
      </c>
      <c r="H52" s="204"/>
    </row>
    <row r="53" spans="1:8" s="197" customFormat="1" ht="31.2" x14ac:dyDescent="0.3">
      <c r="A53" s="198"/>
      <c r="B53" s="199" t="s">
        <v>45</v>
      </c>
      <c r="C53" s="192" t="s">
        <v>350</v>
      </c>
      <c r="D53" s="200"/>
      <c r="E53" s="201">
        <v>1.5</v>
      </c>
      <c r="F53" s="202">
        <v>24</v>
      </c>
      <c r="G53" s="203">
        <f t="shared" si="1"/>
        <v>0</v>
      </c>
      <c r="H53" s="204"/>
    </row>
    <row r="54" spans="1:8" s="197" customFormat="1" ht="31.2" x14ac:dyDescent="0.3">
      <c r="A54" s="198"/>
      <c r="B54" s="199" t="s">
        <v>46</v>
      </c>
      <c r="C54" s="192" t="s">
        <v>350</v>
      </c>
      <c r="D54" s="200"/>
      <c r="E54" s="201">
        <v>1.5</v>
      </c>
      <c r="F54" s="202">
        <v>24</v>
      </c>
      <c r="G54" s="203">
        <f t="shared" si="1"/>
        <v>0</v>
      </c>
      <c r="H54" s="204"/>
    </row>
    <row r="55" spans="1:8" s="197" customFormat="1" ht="31.2" x14ac:dyDescent="0.3">
      <c r="A55" s="198"/>
      <c r="B55" s="199" t="s">
        <v>47</v>
      </c>
      <c r="C55" s="192" t="s">
        <v>350</v>
      </c>
      <c r="D55" s="200"/>
      <c r="E55" s="201">
        <v>1.5</v>
      </c>
      <c r="F55" s="202">
        <v>49</v>
      </c>
      <c r="G55" s="203">
        <f t="shared" si="1"/>
        <v>0</v>
      </c>
      <c r="H55" s="204"/>
    </row>
    <row r="56" spans="1:8" s="197" customFormat="1" ht="31.2" x14ac:dyDescent="0.3">
      <c r="A56" s="198"/>
      <c r="B56" s="199" t="s">
        <v>48</v>
      </c>
      <c r="C56" s="192" t="s">
        <v>350</v>
      </c>
      <c r="D56" s="200"/>
      <c r="E56" s="201">
        <v>1.5</v>
      </c>
      <c r="F56" s="202">
        <v>49</v>
      </c>
      <c r="G56" s="203">
        <f t="shared" si="1"/>
        <v>0</v>
      </c>
      <c r="H56" s="204"/>
    </row>
    <row r="57" spans="1:8" s="197" customFormat="1" ht="31.2" x14ac:dyDescent="0.3">
      <c r="A57" s="198"/>
      <c r="B57" s="199" t="s">
        <v>49</v>
      </c>
      <c r="C57" s="192" t="s">
        <v>350</v>
      </c>
      <c r="D57" s="200"/>
      <c r="E57" s="201">
        <v>1.5</v>
      </c>
      <c r="F57" s="202">
        <v>6</v>
      </c>
      <c r="G57" s="203">
        <f t="shared" si="1"/>
        <v>0</v>
      </c>
      <c r="H57" s="204"/>
    </row>
    <row r="58" spans="1:8" s="197" customFormat="1" ht="31.2" x14ac:dyDescent="0.3">
      <c r="A58" s="198"/>
      <c r="B58" s="199" t="s">
        <v>50</v>
      </c>
      <c r="C58" s="192" t="s">
        <v>350</v>
      </c>
      <c r="D58" s="200"/>
      <c r="E58" s="201">
        <v>1.5</v>
      </c>
      <c r="F58" s="202">
        <v>6</v>
      </c>
      <c r="G58" s="203">
        <f t="shared" si="1"/>
        <v>0</v>
      </c>
      <c r="H58" s="204"/>
    </row>
    <row r="59" spans="1:8" s="197" customFormat="1" ht="31.2" x14ac:dyDescent="0.3">
      <c r="A59" s="288" t="s">
        <v>51</v>
      </c>
      <c r="B59" s="206" t="s">
        <v>52</v>
      </c>
      <c r="C59" s="194"/>
      <c r="D59" s="212"/>
      <c r="E59" s="213"/>
      <c r="F59" s="214"/>
      <c r="G59" s="211"/>
      <c r="H59" s="204"/>
    </row>
    <row r="60" spans="1:8" s="197" customFormat="1" ht="46.8" x14ac:dyDescent="0.3">
      <c r="A60" s="198"/>
      <c r="B60" s="199" t="s">
        <v>53</v>
      </c>
      <c r="C60" s="192" t="s">
        <v>350</v>
      </c>
      <c r="D60" s="200"/>
      <c r="E60" s="201">
        <v>100</v>
      </c>
      <c r="F60" s="202">
        <v>30</v>
      </c>
      <c r="G60" s="203">
        <f>SUM(D60*F60)</f>
        <v>0</v>
      </c>
      <c r="H60" s="204"/>
    </row>
    <row r="61" spans="1:8" s="197" customFormat="1" ht="46.8" x14ac:dyDescent="0.3">
      <c r="A61" s="198"/>
      <c r="B61" s="199" t="s">
        <v>55</v>
      </c>
      <c r="C61" s="192" t="s">
        <v>350</v>
      </c>
      <c r="D61" s="200"/>
      <c r="E61" s="201">
        <v>150</v>
      </c>
      <c r="F61" s="202">
        <v>24</v>
      </c>
      <c r="G61" s="203">
        <f t="shared" ref="G61:G64" si="2">SUM(D61*F61)</f>
        <v>0</v>
      </c>
      <c r="H61" s="204"/>
    </row>
    <row r="62" spans="1:8" s="197" customFormat="1" ht="46.8" x14ac:dyDescent="0.3">
      <c r="A62" s="198"/>
      <c r="B62" s="199" t="s">
        <v>56</v>
      </c>
      <c r="C62" s="192" t="s">
        <v>350</v>
      </c>
      <c r="D62" s="200"/>
      <c r="E62" s="201">
        <v>200</v>
      </c>
      <c r="F62" s="202">
        <v>40</v>
      </c>
      <c r="G62" s="203">
        <f t="shared" si="2"/>
        <v>0</v>
      </c>
      <c r="H62" s="204"/>
    </row>
    <row r="63" spans="1:8" s="197" customFormat="1" ht="46.8" x14ac:dyDescent="0.3">
      <c r="A63" s="198"/>
      <c r="B63" s="199" t="s">
        <v>57</v>
      </c>
      <c r="C63" s="192" t="s">
        <v>350</v>
      </c>
      <c r="D63" s="200"/>
      <c r="E63" s="201">
        <v>350</v>
      </c>
      <c r="F63" s="202">
        <v>9</v>
      </c>
      <c r="G63" s="203">
        <f t="shared" si="2"/>
        <v>0</v>
      </c>
      <c r="H63" s="204"/>
    </row>
    <row r="64" spans="1:8" s="197" customFormat="1" ht="46.8" x14ac:dyDescent="0.3">
      <c r="A64" s="198"/>
      <c r="B64" s="199" t="s">
        <v>58</v>
      </c>
      <c r="C64" s="192" t="s">
        <v>350</v>
      </c>
      <c r="D64" s="200"/>
      <c r="E64" s="201">
        <v>450</v>
      </c>
      <c r="F64" s="202">
        <v>6</v>
      </c>
      <c r="G64" s="203">
        <f t="shared" si="2"/>
        <v>0</v>
      </c>
      <c r="H64" s="204"/>
    </row>
    <row r="65" spans="1:8" s="197" customFormat="1" ht="31.2" x14ac:dyDescent="0.3">
      <c r="A65" s="288" t="s">
        <v>59</v>
      </c>
      <c r="B65" s="206" t="s">
        <v>60</v>
      </c>
      <c r="C65" s="207"/>
      <c r="D65" s="208"/>
      <c r="E65" s="209"/>
      <c r="F65" s="210"/>
      <c r="G65" s="215"/>
      <c r="H65" s="216"/>
    </row>
    <row r="66" spans="1:8" s="197" customFormat="1" ht="46.8" x14ac:dyDescent="0.3">
      <c r="A66" s="205"/>
      <c r="B66" s="85" t="s">
        <v>61</v>
      </c>
      <c r="C66" s="192" t="s">
        <v>350</v>
      </c>
      <c r="D66" s="200"/>
      <c r="E66" s="201">
        <v>100</v>
      </c>
      <c r="F66" s="202">
        <v>9</v>
      </c>
      <c r="G66" s="203">
        <f>SUM(D66*F66)</f>
        <v>0</v>
      </c>
      <c r="H66" s="204"/>
    </row>
    <row r="67" spans="1:8" s="197" customFormat="1" ht="46.8" x14ac:dyDescent="0.3">
      <c r="A67" s="205"/>
      <c r="B67" s="85" t="s">
        <v>62</v>
      </c>
      <c r="C67" s="192" t="s">
        <v>350</v>
      </c>
      <c r="D67" s="200"/>
      <c r="E67" s="201">
        <v>150</v>
      </c>
      <c r="F67" s="202">
        <v>13</v>
      </c>
      <c r="G67" s="203">
        <f t="shared" ref="G67:G73" si="3">SUM(D67*F67)</f>
        <v>0</v>
      </c>
      <c r="H67" s="204"/>
    </row>
    <row r="68" spans="1:8" s="197" customFormat="1" ht="46.8" x14ac:dyDescent="0.3">
      <c r="A68" s="198"/>
      <c r="B68" s="199" t="s">
        <v>63</v>
      </c>
      <c r="C68" s="192" t="s">
        <v>350</v>
      </c>
      <c r="D68" s="200"/>
      <c r="E68" s="201">
        <v>200</v>
      </c>
      <c r="F68" s="202">
        <v>6</v>
      </c>
      <c r="G68" s="203">
        <f t="shared" si="3"/>
        <v>0</v>
      </c>
      <c r="H68" s="204"/>
    </row>
    <row r="69" spans="1:8" s="197" customFormat="1" ht="46.8" x14ac:dyDescent="0.3">
      <c r="A69" s="198"/>
      <c r="B69" s="199" t="s">
        <v>64</v>
      </c>
      <c r="C69" s="192" t="s">
        <v>350</v>
      </c>
      <c r="D69" s="200"/>
      <c r="E69" s="201">
        <v>300</v>
      </c>
      <c r="F69" s="202">
        <v>11</v>
      </c>
      <c r="G69" s="203">
        <f t="shared" si="3"/>
        <v>0</v>
      </c>
      <c r="H69" s="204"/>
    </row>
    <row r="70" spans="1:8" s="197" customFormat="1" ht="46.8" x14ac:dyDescent="0.3">
      <c r="A70" s="198"/>
      <c r="B70" s="199" t="s">
        <v>65</v>
      </c>
      <c r="C70" s="192" t="s">
        <v>350</v>
      </c>
      <c r="D70" s="200"/>
      <c r="E70" s="201">
        <v>350</v>
      </c>
      <c r="F70" s="202">
        <v>3</v>
      </c>
      <c r="G70" s="203">
        <f t="shared" si="3"/>
        <v>0</v>
      </c>
      <c r="H70" s="204"/>
    </row>
    <row r="71" spans="1:8" s="197" customFormat="1" ht="46.8" x14ac:dyDescent="0.3">
      <c r="A71" s="198"/>
      <c r="B71" s="199" t="s">
        <v>66</v>
      </c>
      <c r="C71" s="192" t="s">
        <v>350</v>
      </c>
      <c r="D71" s="200"/>
      <c r="E71" s="201">
        <v>400</v>
      </c>
      <c r="F71" s="202">
        <v>4</v>
      </c>
      <c r="G71" s="203">
        <f t="shared" si="3"/>
        <v>0</v>
      </c>
      <c r="H71" s="204"/>
    </row>
    <row r="72" spans="1:8" s="197" customFormat="1" ht="46.8" x14ac:dyDescent="0.3">
      <c r="A72" s="198"/>
      <c r="B72" s="199" t="s">
        <v>67</v>
      </c>
      <c r="C72" s="192" t="s">
        <v>350</v>
      </c>
      <c r="D72" s="200"/>
      <c r="E72" s="201">
        <v>450</v>
      </c>
      <c r="F72" s="202">
        <v>1</v>
      </c>
      <c r="G72" s="203">
        <f t="shared" si="3"/>
        <v>0</v>
      </c>
      <c r="H72" s="204"/>
    </row>
    <row r="73" spans="1:8" s="197" customFormat="1" ht="31.8" thickBot="1" x14ac:dyDescent="0.35">
      <c r="A73" s="217"/>
      <c r="B73" s="218" t="s">
        <v>68</v>
      </c>
      <c r="C73" s="192" t="s">
        <v>350</v>
      </c>
      <c r="D73" s="219"/>
      <c r="E73" s="220">
        <v>550</v>
      </c>
      <c r="F73" s="221">
        <v>1</v>
      </c>
      <c r="G73" s="203">
        <f t="shared" si="3"/>
        <v>0</v>
      </c>
      <c r="H73" s="204"/>
    </row>
    <row r="74" spans="1:8" x14ac:dyDescent="0.3">
      <c r="A74" s="323" t="s">
        <v>69</v>
      </c>
      <c r="B74" s="324"/>
      <c r="C74" s="324"/>
      <c r="D74" s="324"/>
      <c r="E74" s="324"/>
      <c r="F74" s="324"/>
      <c r="G74" s="89">
        <f>SUM(G34:G73)</f>
        <v>0</v>
      </c>
      <c r="H74" s="90"/>
    </row>
    <row r="75" spans="1:8" x14ac:dyDescent="0.3">
      <c r="A75" s="325" t="s">
        <v>70</v>
      </c>
      <c r="B75" s="326"/>
      <c r="C75" s="326"/>
      <c r="D75" s="326"/>
      <c r="E75" s="326"/>
      <c r="F75" s="326"/>
      <c r="G75" s="91">
        <f>G74*0.21</f>
        <v>0</v>
      </c>
      <c r="H75" s="90"/>
    </row>
    <row r="76" spans="1:8" ht="16.2" customHeight="1" thickBot="1" x14ac:dyDescent="0.35">
      <c r="A76" s="327" t="s">
        <v>71</v>
      </c>
      <c r="B76" s="328"/>
      <c r="C76" s="328"/>
      <c r="D76" s="328"/>
      <c r="E76" s="328"/>
      <c r="F76" s="328"/>
      <c r="G76" s="92">
        <f>G74+G75</f>
        <v>0</v>
      </c>
      <c r="H76" s="93"/>
    </row>
    <row r="77" spans="1:8" x14ac:dyDescent="0.3">
      <c r="A77" s="94"/>
      <c r="B77" s="94"/>
      <c r="C77" s="94"/>
      <c r="D77" s="94"/>
      <c r="E77" s="94"/>
      <c r="F77" s="94"/>
      <c r="G77" s="94"/>
    </row>
    <row r="78" spans="1:8" x14ac:dyDescent="0.3">
      <c r="A78" s="158" t="s">
        <v>372</v>
      </c>
      <c r="B78" s="158"/>
      <c r="C78" s="158"/>
      <c r="D78" s="158"/>
      <c r="E78" s="158"/>
      <c r="F78" s="158"/>
      <c r="G78" s="158"/>
      <c r="H78" s="158"/>
    </row>
    <row r="79" spans="1:8" ht="30" customHeight="1" x14ac:dyDescent="0.3">
      <c r="A79" s="330" t="s">
        <v>73</v>
      </c>
      <c r="B79" s="330"/>
      <c r="C79" s="330"/>
      <c r="D79" s="330"/>
      <c r="E79" s="330"/>
      <c r="F79" s="330"/>
      <c r="G79" s="330"/>
      <c r="H79" s="264"/>
    </row>
    <row r="80" spans="1:8" x14ac:dyDescent="0.3">
      <c r="A80" s="265" t="s">
        <v>74</v>
      </c>
      <c r="B80" s="265"/>
      <c r="C80" s="265"/>
      <c r="D80" s="265"/>
      <c r="E80" s="265"/>
      <c r="F80" s="265"/>
      <c r="G80" s="265"/>
      <c r="H80" s="265"/>
    </row>
    <row r="81" spans="1:8" x14ac:dyDescent="0.3">
      <c r="A81" s="329" t="s">
        <v>371</v>
      </c>
      <c r="B81" s="329"/>
      <c r="C81" s="329"/>
      <c r="D81" s="329"/>
      <c r="E81" s="329"/>
      <c r="F81" s="329"/>
      <c r="G81" s="329"/>
      <c r="H81" s="329"/>
    </row>
    <row r="82" spans="1:8" ht="25.5" customHeight="1" x14ac:dyDescent="0.3">
      <c r="A82" s="331" t="s">
        <v>379</v>
      </c>
      <c r="B82" s="331"/>
      <c r="C82" s="331"/>
      <c r="D82" s="331"/>
      <c r="E82" s="331"/>
      <c r="F82" s="331"/>
      <c r="G82" s="331"/>
      <c r="H82" s="278"/>
    </row>
    <row r="83" spans="1:8" x14ac:dyDescent="0.3">
      <c r="A83" s="266" t="s">
        <v>75</v>
      </c>
      <c r="B83" s="266"/>
      <c r="C83" s="266"/>
      <c r="D83" s="266"/>
      <c r="E83" s="266"/>
      <c r="F83" s="266"/>
      <c r="G83" s="266"/>
      <c r="H83" s="266"/>
    </row>
    <row r="84" spans="1:8" x14ac:dyDescent="0.3">
      <c r="A84" s="319"/>
      <c r="B84" s="319"/>
      <c r="C84" s="319"/>
      <c r="D84" s="319"/>
      <c r="E84" s="319"/>
      <c r="F84" s="319"/>
      <c r="G84" s="319"/>
      <c r="H84" s="319"/>
    </row>
    <row r="85" spans="1:8" x14ac:dyDescent="0.3">
      <c r="B85" s="96"/>
    </row>
    <row r="86" spans="1:8" ht="16.2" thickBot="1" x14ac:dyDescent="0.35">
      <c r="B86" s="98" t="s">
        <v>76</v>
      </c>
    </row>
    <row r="87" spans="1:8" ht="113.4" customHeight="1" x14ac:dyDescent="0.3">
      <c r="A87" s="282" t="s">
        <v>16</v>
      </c>
      <c r="B87" s="100" t="s">
        <v>20</v>
      </c>
      <c r="C87" s="101" t="s">
        <v>21</v>
      </c>
      <c r="D87" s="102" t="s">
        <v>375</v>
      </c>
      <c r="E87" s="280" t="s">
        <v>374</v>
      </c>
      <c r="F87" s="280" t="s">
        <v>376</v>
      </c>
      <c r="G87" s="67" t="s">
        <v>77</v>
      </c>
      <c r="H87" s="103" t="s">
        <v>362</v>
      </c>
    </row>
    <row r="88" spans="1:8" ht="22.5" customHeight="1" x14ac:dyDescent="0.3">
      <c r="A88" s="104">
        <v>1</v>
      </c>
      <c r="B88" s="72">
        <v>2</v>
      </c>
      <c r="C88" s="71">
        <v>3</v>
      </c>
      <c r="D88" s="72">
        <v>4</v>
      </c>
      <c r="E88" s="72">
        <v>5</v>
      </c>
      <c r="F88" s="72">
        <v>6</v>
      </c>
      <c r="G88" s="71">
        <v>7</v>
      </c>
      <c r="H88" s="74">
        <v>8</v>
      </c>
    </row>
    <row r="89" spans="1:8" ht="22.5" customHeight="1" x14ac:dyDescent="0.3">
      <c r="A89" s="334" t="s">
        <v>79</v>
      </c>
      <c r="B89" s="335"/>
      <c r="C89" s="335"/>
      <c r="D89" s="335"/>
      <c r="E89" s="335"/>
      <c r="F89" s="335"/>
      <c r="G89" s="335"/>
      <c r="H89" s="336"/>
    </row>
    <row r="90" spans="1:8" ht="31.2" x14ac:dyDescent="0.3">
      <c r="A90" s="284" t="s">
        <v>80</v>
      </c>
      <c r="B90" s="222" t="s">
        <v>81</v>
      </c>
      <c r="C90" s="106" t="s">
        <v>82</v>
      </c>
      <c r="D90" s="173">
        <v>6240</v>
      </c>
      <c r="E90" s="174">
        <v>15</v>
      </c>
      <c r="F90" s="82"/>
      <c r="G90" s="72" t="s">
        <v>83</v>
      </c>
      <c r="H90" s="83">
        <f t="shared" ref="H90:H95" si="4">SUM(D90*F90)</f>
        <v>0</v>
      </c>
    </row>
    <row r="91" spans="1:8" ht="31.2" x14ac:dyDescent="0.3">
      <c r="A91" s="104" t="s">
        <v>84</v>
      </c>
      <c r="B91" s="223" t="s">
        <v>85</v>
      </c>
      <c r="C91" s="71" t="s">
        <v>86</v>
      </c>
      <c r="D91" s="173">
        <v>230000</v>
      </c>
      <c r="E91" s="174">
        <v>12</v>
      </c>
      <c r="F91" s="82"/>
      <c r="G91" s="72" t="s">
        <v>83</v>
      </c>
      <c r="H91" s="83">
        <f t="shared" si="4"/>
        <v>0</v>
      </c>
    </row>
    <row r="92" spans="1:8" ht="31.2" x14ac:dyDescent="0.3">
      <c r="A92" s="104" t="s">
        <v>87</v>
      </c>
      <c r="B92" s="223" t="s">
        <v>88</v>
      </c>
      <c r="C92" s="71" t="s">
        <v>86</v>
      </c>
      <c r="D92" s="173">
        <v>26352</v>
      </c>
      <c r="E92" s="174">
        <v>15</v>
      </c>
      <c r="F92" s="82"/>
      <c r="G92" s="72" t="s">
        <v>83</v>
      </c>
      <c r="H92" s="83">
        <f t="shared" si="4"/>
        <v>0</v>
      </c>
    </row>
    <row r="93" spans="1:8" ht="31.2" x14ac:dyDescent="0.3">
      <c r="A93" s="104" t="s">
        <v>89</v>
      </c>
      <c r="B93" s="223" t="s">
        <v>90</v>
      </c>
      <c r="C93" s="71" t="s">
        <v>91</v>
      </c>
      <c r="D93" s="173">
        <v>52</v>
      </c>
      <c r="E93" s="174">
        <v>25</v>
      </c>
      <c r="F93" s="82"/>
      <c r="G93" s="72" t="s">
        <v>83</v>
      </c>
      <c r="H93" s="83">
        <f t="shared" si="4"/>
        <v>0</v>
      </c>
    </row>
    <row r="94" spans="1:8" ht="31.2" x14ac:dyDescent="0.3">
      <c r="A94" s="104" t="s">
        <v>92</v>
      </c>
      <c r="B94" s="223" t="s">
        <v>93</v>
      </c>
      <c r="C94" s="71" t="s">
        <v>86</v>
      </c>
      <c r="D94" s="173">
        <v>288</v>
      </c>
      <c r="E94" s="174">
        <v>15</v>
      </c>
      <c r="F94" s="82"/>
      <c r="G94" s="72" t="s">
        <v>83</v>
      </c>
      <c r="H94" s="83">
        <f t="shared" si="4"/>
        <v>0</v>
      </c>
    </row>
    <row r="95" spans="1:8" ht="31.2" x14ac:dyDescent="0.3">
      <c r="A95" s="281" t="s">
        <v>94</v>
      </c>
      <c r="B95" s="224" t="s">
        <v>95</v>
      </c>
      <c r="C95" s="111" t="s">
        <v>96</v>
      </c>
      <c r="D95" s="175">
        <v>36</v>
      </c>
      <c r="E95" s="176">
        <v>20</v>
      </c>
      <c r="F95" s="113"/>
      <c r="G95" s="227" t="s">
        <v>83</v>
      </c>
      <c r="H95" s="114">
        <f t="shared" si="4"/>
        <v>0</v>
      </c>
    </row>
    <row r="96" spans="1:8" x14ac:dyDescent="0.3">
      <c r="A96" s="115">
        <v>2</v>
      </c>
      <c r="B96" s="337"/>
      <c r="C96" s="337"/>
      <c r="D96" s="337"/>
      <c r="E96" s="337"/>
      <c r="F96" s="337"/>
      <c r="G96" s="337"/>
      <c r="H96" s="338"/>
    </row>
    <row r="97" spans="1:8" ht="31.2" x14ac:dyDescent="0.3">
      <c r="A97" s="116" t="s">
        <v>98</v>
      </c>
      <c r="B97" s="117" t="s">
        <v>99</v>
      </c>
      <c r="C97" s="118" t="s">
        <v>96</v>
      </c>
      <c r="D97" s="177">
        <v>36</v>
      </c>
      <c r="E97" s="174">
        <v>50</v>
      </c>
      <c r="F97" s="82"/>
      <c r="G97" s="227" t="s">
        <v>83</v>
      </c>
      <c r="H97" s="83">
        <f>SUM(D97*F97)</f>
        <v>0</v>
      </c>
    </row>
    <row r="98" spans="1:8" ht="31.2" x14ac:dyDescent="0.3">
      <c r="A98" s="116" t="s">
        <v>100</v>
      </c>
      <c r="B98" s="117" t="s">
        <v>101</v>
      </c>
      <c r="C98" s="118" t="s">
        <v>96</v>
      </c>
      <c r="D98" s="177">
        <v>36</v>
      </c>
      <c r="E98" s="174">
        <v>20</v>
      </c>
      <c r="F98" s="82"/>
      <c r="G98" s="227" t="s">
        <v>83</v>
      </c>
      <c r="H98" s="83">
        <f>SUM(D98*F98)</f>
        <v>0</v>
      </c>
    </row>
    <row r="99" spans="1:8" ht="31.2" x14ac:dyDescent="0.3">
      <c r="A99" s="116" t="s">
        <v>102</v>
      </c>
      <c r="B99" s="117" t="s">
        <v>103</v>
      </c>
      <c r="C99" s="119" t="s">
        <v>96</v>
      </c>
      <c r="D99" s="173">
        <v>36</v>
      </c>
      <c r="E99" s="178">
        <v>25</v>
      </c>
      <c r="F99" s="120"/>
      <c r="G99" s="227" t="s">
        <v>83</v>
      </c>
      <c r="H99" s="83">
        <f>SUM(D99*F99)</f>
        <v>0</v>
      </c>
    </row>
    <row r="100" spans="1:8" x14ac:dyDescent="0.3">
      <c r="A100" s="285" t="s">
        <v>104</v>
      </c>
      <c r="B100" s="339" t="s">
        <v>105</v>
      </c>
      <c r="C100" s="340"/>
      <c r="D100" s="340"/>
      <c r="E100" s="340"/>
      <c r="F100" s="340"/>
      <c r="G100" s="340"/>
      <c r="H100" s="341"/>
    </row>
    <row r="101" spans="1:8" ht="46.8" x14ac:dyDescent="0.3">
      <c r="A101" s="286" t="s">
        <v>106</v>
      </c>
      <c r="B101" s="225" t="s">
        <v>107</v>
      </c>
      <c r="C101" s="230" t="s">
        <v>108</v>
      </c>
      <c r="D101" s="267">
        <v>384</v>
      </c>
      <c r="E101" s="268">
        <v>40</v>
      </c>
      <c r="F101" s="301"/>
      <c r="G101" s="227" t="s">
        <v>83</v>
      </c>
      <c r="H101" s="83">
        <f>SUM(D101*F101)</f>
        <v>0</v>
      </c>
    </row>
    <row r="102" spans="1:8" ht="46.8" x14ac:dyDescent="0.3">
      <c r="A102" s="286" t="s">
        <v>109</v>
      </c>
      <c r="B102" s="225" t="s">
        <v>110</v>
      </c>
      <c r="C102" s="230" t="s">
        <v>111</v>
      </c>
      <c r="D102" s="267">
        <v>9000</v>
      </c>
      <c r="E102" s="268">
        <v>50</v>
      </c>
      <c r="F102" s="301"/>
      <c r="G102" s="227" t="s">
        <v>83</v>
      </c>
      <c r="H102" s="83">
        <f>SUM(D102*F102)</f>
        <v>0</v>
      </c>
    </row>
    <row r="103" spans="1:8" ht="46.8" x14ac:dyDescent="0.3">
      <c r="A103" s="286" t="s">
        <v>112</v>
      </c>
      <c r="B103" s="225" t="s">
        <v>113</v>
      </c>
      <c r="C103" s="230" t="s">
        <v>108</v>
      </c>
      <c r="D103" s="267">
        <v>720</v>
      </c>
      <c r="E103" s="268">
        <v>40</v>
      </c>
      <c r="F103" s="301"/>
      <c r="G103" s="227" t="s">
        <v>83</v>
      </c>
      <c r="H103" s="83">
        <f>SUM(D103*F103)</f>
        <v>0</v>
      </c>
    </row>
    <row r="104" spans="1:8" ht="31.2" x14ac:dyDescent="0.3">
      <c r="A104" s="286" t="s">
        <v>114</v>
      </c>
      <c r="B104" s="225" t="s">
        <v>115</v>
      </c>
      <c r="C104" s="230" t="s">
        <v>108</v>
      </c>
      <c r="D104" s="267">
        <v>360</v>
      </c>
      <c r="E104" s="268">
        <v>45</v>
      </c>
      <c r="F104" s="301"/>
      <c r="G104" s="227" t="s">
        <v>83</v>
      </c>
      <c r="H104" s="83">
        <f>SUM(D104*F104)</f>
        <v>0</v>
      </c>
    </row>
    <row r="105" spans="1:8" ht="47.4" thickBot="1" x14ac:dyDescent="0.35">
      <c r="A105" s="286" t="s">
        <v>116</v>
      </c>
      <c r="B105" s="226" t="s">
        <v>117</v>
      </c>
      <c r="C105" s="231" t="s">
        <v>91</v>
      </c>
      <c r="D105" s="269">
        <v>47</v>
      </c>
      <c r="E105" s="302">
        <v>250</v>
      </c>
      <c r="F105" s="301"/>
      <c r="G105" s="72" t="s">
        <v>83</v>
      </c>
      <c r="H105" s="83">
        <f>SUM(D105*F105)</f>
        <v>0</v>
      </c>
    </row>
    <row r="106" spans="1:8" x14ac:dyDescent="0.3">
      <c r="A106" s="287" t="s">
        <v>346</v>
      </c>
      <c r="B106" s="355" t="s">
        <v>347</v>
      </c>
      <c r="C106" s="355"/>
      <c r="D106" s="355"/>
      <c r="E106" s="355"/>
      <c r="F106" s="355"/>
      <c r="G106" s="355"/>
      <c r="H106" s="356"/>
    </row>
    <row r="107" spans="1:8" ht="31.8" thickBot="1" x14ac:dyDescent="0.35">
      <c r="A107" s="276" t="s">
        <v>348</v>
      </c>
      <c r="B107" s="263" t="s">
        <v>349</v>
      </c>
      <c r="C107" s="229" t="s">
        <v>108</v>
      </c>
      <c r="D107" s="270">
        <v>10</v>
      </c>
      <c r="E107" s="271">
        <v>50</v>
      </c>
      <c r="F107" s="289"/>
      <c r="G107" s="228" t="s">
        <v>83</v>
      </c>
      <c r="H107" s="275">
        <f>SUM(D107*F107)</f>
        <v>0</v>
      </c>
    </row>
    <row r="108" spans="1:8" x14ac:dyDescent="0.3">
      <c r="A108" s="342" t="s">
        <v>359</v>
      </c>
      <c r="B108" s="343"/>
      <c r="C108" s="343"/>
      <c r="D108" s="343"/>
      <c r="E108" s="343"/>
      <c r="F108" s="343"/>
      <c r="G108" s="343"/>
      <c r="H108" s="121">
        <f>SUM(H90:H107)</f>
        <v>0</v>
      </c>
    </row>
    <row r="109" spans="1:8" x14ac:dyDescent="0.3">
      <c r="A109" s="344" t="s">
        <v>70</v>
      </c>
      <c r="B109" s="345"/>
      <c r="C109" s="345"/>
      <c r="D109" s="345"/>
      <c r="E109" s="345"/>
      <c r="F109" s="345"/>
      <c r="G109" s="345"/>
      <c r="H109" s="122">
        <f>SUM(H110-H108)</f>
        <v>0</v>
      </c>
    </row>
    <row r="110" spans="1:8" ht="16.2" thickBot="1" x14ac:dyDescent="0.35">
      <c r="A110" s="346" t="s">
        <v>360</v>
      </c>
      <c r="B110" s="347"/>
      <c r="C110" s="347"/>
      <c r="D110" s="347"/>
      <c r="E110" s="347"/>
      <c r="F110" s="347"/>
      <c r="G110" s="347"/>
      <c r="H110" s="123">
        <f>SUM(H108*1.21)</f>
        <v>0</v>
      </c>
    </row>
    <row r="112" spans="1:8" ht="16.2" thickBot="1" x14ac:dyDescent="0.35">
      <c r="B112" s="124" t="s">
        <v>119</v>
      </c>
    </row>
    <row r="113" spans="1:8" ht="57.45" customHeight="1" x14ac:dyDescent="0.3">
      <c r="A113" s="125" t="s">
        <v>120</v>
      </c>
      <c r="B113" s="126" t="s">
        <v>121</v>
      </c>
      <c r="C113" s="127" t="s">
        <v>21</v>
      </c>
      <c r="D113" s="128" t="s">
        <v>54</v>
      </c>
      <c r="E113" s="129" t="s">
        <v>358</v>
      </c>
      <c r="F113" s="129" t="s">
        <v>122</v>
      </c>
      <c r="G113" s="130" t="s">
        <v>353</v>
      </c>
      <c r="H113" s="75"/>
    </row>
    <row r="114" spans="1:8" x14ac:dyDescent="0.3">
      <c r="A114" s="104">
        <v>1</v>
      </c>
      <c r="B114" s="72">
        <v>2</v>
      </c>
      <c r="C114" s="71">
        <v>3</v>
      </c>
      <c r="D114" s="72">
        <v>4</v>
      </c>
      <c r="E114" s="72">
        <v>5</v>
      </c>
      <c r="F114" s="72">
        <v>6</v>
      </c>
      <c r="G114" s="74">
        <v>7</v>
      </c>
      <c r="H114" s="75"/>
    </row>
    <row r="115" spans="1:8" ht="15.6" customHeight="1" x14ac:dyDescent="0.3">
      <c r="A115" s="348" t="s">
        <v>123</v>
      </c>
      <c r="B115" s="349"/>
      <c r="C115" s="349"/>
      <c r="D115" s="349"/>
      <c r="E115" s="349"/>
      <c r="F115" s="349"/>
      <c r="G115" s="350"/>
      <c r="H115" s="75"/>
    </row>
    <row r="116" spans="1:8" ht="31.2" x14ac:dyDescent="0.3">
      <c r="A116" s="105">
        <v>1</v>
      </c>
      <c r="B116" s="232" t="s">
        <v>124</v>
      </c>
      <c r="C116" s="106" t="s">
        <v>125</v>
      </c>
      <c r="D116" s="173">
        <v>1</v>
      </c>
      <c r="E116" s="174">
        <v>66</v>
      </c>
      <c r="F116" s="82"/>
      <c r="G116" s="131">
        <f t="shared" ref="G116:G149" si="5">SUM(D116*F116)</f>
        <v>0</v>
      </c>
    </row>
    <row r="117" spans="1:8" ht="31.2" x14ac:dyDescent="0.3">
      <c r="A117" s="105">
        <v>2</v>
      </c>
      <c r="B117" s="232" t="s">
        <v>126</v>
      </c>
      <c r="C117" s="106" t="s">
        <v>125</v>
      </c>
      <c r="D117" s="173">
        <v>1</v>
      </c>
      <c r="E117" s="174">
        <v>90</v>
      </c>
      <c r="F117" s="82"/>
      <c r="G117" s="131">
        <f t="shared" si="5"/>
        <v>0</v>
      </c>
    </row>
    <row r="118" spans="1:8" ht="31.2" x14ac:dyDescent="0.3">
      <c r="A118" s="105">
        <v>2</v>
      </c>
      <c r="B118" s="232" t="s">
        <v>127</v>
      </c>
      <c r="C118" s="106" t="s">
        <v>125</v>
      </c>
      <c r="D118" s="173">
        <v>1</v>
      </c>
      <c r="E118" s="174">
        <v>110</v>
      </c>
      <c r="F118" s="82"/>
      <c r="G118" s="131">
        <f t="shared" si="5"/>
        <v>0</v>
      </c>
    </row>
    <row r="119" spans="1:8" ht="31.2" x14ac:dyDescent="0.3">
      <c r="A119" s="105">
        <v>3</v>
      </c>
      <c r="B119" s="232" t="s">
        <v>128</v>
      </c>
      <c r="C119" s="106" t="s">
        <v>125</v>
      </c>
      <c r="D119" s="173">
        <v>1</v>
      </c>
      <c r="E119" s="174">
        <v>170</v>
      </c>
      <c r="F119" s="82"/>
      <c r="G119" s="131">
        <f t="shared" si="5"/>
        <v>0</v>
      </c>
    </row>
    <row r="120" spans="1:8" ht="31.2" x14ac:dyDescent="0.3">
      <c r="A120" s="105">
        <v>4</v>
      </c>
      <c r="B120" s="232" t="s">
        <v>129</v>
      </c>
      <c r="C120" s="106" t="s">
        <v>125</v>
      </c>
      <c r="D120" s="173">
        <v>1</v>
      </c>
      <c r="E120" s="174">
        <v>200</v>
      </c>
      <c r="F120" s="82"/>
      <c r="G120" s="131">
        <f t="shared" si="5"/>
        <v>0</v>
      </c>
    </row>
    <row r="121" spans="1:8" ht="31.2" x14ac:dyDescent="0.3">
      <c r="A121" s="105">
        <v>5</v>
      </c>
      <c r="B121" s="232" t="s">
        <v>130</v>
      </c>
      <c r="C121" s="106" t="s">
        <v>125</v>
      </c>
      <c r="D121" s="173">
        <v>1</v>
      </c>
      <c r="E121" s="174">
        <v>275</v>
      </c>
      <c r="F121" s="82"/>
      <c r="G121" s="131">
        <f t="shared" si="5"/>
        <v>0</v>
      </c>
    </row>
    <row r="122" spans="1:8" ht="31.2" x14ac:dyDescent="0.3">
      <c r="A122" s="105">
        <v>6</v>
      </c>
      <c r="B122" s="232" t="s">
        <v>131</v>
      </c>
      <c r="C122" s="106" t="s">
        <v>125</v>
      </c>
      <c r="D122" s="173">
        <v>1</v>
      </c>
      <c r="E122" s="174">
        <v>100</v>
      </c>
      <c r="F122" s="82"/>
      <c r="G122" s="131">
        <f t="shared" si="5"/>
        <v>0</v>
      </c>
    </row>
    <row r="123" spans="1:8" ht="31.2" x14ac:dyDescent="0.3">
      <c r="A123" s="284">
        <v>7</v>
      </c>
      <c r="B123" s="232" t="s">
        <v>132</v>
      </c>
      <c r="C123" s="106" t="s">
        <v>125</v>
      </c>
      <c r="D123" s="173">
        <v>1</v>
      </c>
      <c r="E123" s="174">
        <v>22</v>
      </c>
      <c r="F123" s="82"/>
      <c r="G123" s="131">
        <f t="shared" si="5"/>
        <v>0</v>
      </c>
    </row>
    <row r="124" spans="1:8" ht="31.2" x14ac:dyDescent="0.3">
      <c r="A124" s="284">
        <v>8</v>
      </c>
      <c r="B124" s="232" t="s">
        <v>133</v>
      </c>
      <c r="C124" s="106" t="s">
        <v>125</v>
      </c>
      <c r="D124" s="173">
        <v>1</v>
      </c>
      <c r="E124" s="174">
        <v>50</v>
      </c>
      <c r="F124" s="82"/>
      <c r="G124" s="131">
        <f t="shared" si="5"/>
        <v>0</v>
      </c>
    </row>
    <row r="125" spans="1:8" ht="31.2" x14ac:dyDescent="0.3">
      <c r="A125" s="284">
        <v>9</v>
      </c>
      <c r="B125" s="232" t="s">
        <v>134</v>
      </c>
      <c r="C125" s="106" t="s">
        <v>125</v>
      </c>
      <c r="D125" s="173">
        <v>1</v>
      </c>
      <c r="E125" s="174">
        <v>45</v>
      </c>
      <c r="F125" s="82"/>
      <c r="G125" s="131">
        <f t="shared" si="5"/>
        <v>0</v>
      </c>
    </row>
    <row r="126" spans="1:8" ht="31.2" x14ac:dyDescent="0.3">
      <c r="A126" s="284">
        <v>10</v>
      </c>
      <c r="B126" s="232" t="s">
        <v>135</v>
      </c>
      <c r="C126" s="106" t="s">
        <v>125</v>
      </c>
      <c r="D126" s="173">
        <v>1</v>
      </c>
      <c r="E126" s="174">
        <v>280</v>
      </c>
      <c r="F126" s="82"/>
      <c r="G126" s="131">
        <f t="shared" si="5"/>
        <v>0</v>
      </c>
    </row>
    <row r="127" spans="1:8" ht="31.2" x14ac:dyDescent="0.3">
      <c r="A127" s="284">
        <v>11</v>
      </c>
      <c r="B127" s="232" t="s">
        <v>136</v>
      </c>
      <c r="C127" s="106" t="s">
        <v>125</v>
      </c>
      <c r="D127" s="173">
        <v>1</v>
      </c>
      <c r="E127" s="174">
        <v>180</v>
      </c>
      <c r="F127" s="82"/>
      <c r="G127" s="131">
        <f t="shared" si="5"/>
        <v>0</v>
      </c>
    </row>
    <row r="128" spans="1:8" ht="31.2" x14ac:dyDescent="0.3">
      <c r="A128" s="284">
        <v>12</v>
      </c>
      <c r="B128" s="232" t="s">
        <v>137</v>
      </c>
      <c r="C128" s="106" t="s">
        <v>125</v>
      </c>
      <c r="D128" s="173">
        <v>1</v>
      </c>
      <c r="E128" s="174">
        <v>97</v>
      </c>
      <c r="F128" s="82"/>
      <c r="G128" s="131">
        <f t="shared" si="5"/>
        <v>0</v>
      </c>
    </row>
    <row r="129" spans="1:7" ht="31.2" x14ac:dyDescent="0.3">
      <c r="A129" s="284">
        <v>13</v>
      </c>
      <c r="B129" s="232" t="s">
        <v>138</v>
      </c>
      <c r="C129" s="106" t="s">
        <v>125</v>
      </c>
      <c r="D129" s="173">
        <v>1</v>
      </c>
      <c r="E129" s="174">
        <v>70</v>
      </c>
      <c r="F129" s="82"/>
      <c r="G129" s="131">
        <f t="shared" si="5"/>
        <v>0</v>
      </c>
    </row>
    <row r="130" spans="1:7" ht="31.2" x14ac:dyDescent="0.3">
      <c r="A130" s="284">
        <v>14</v>
      </c>
      <c r="B130" s="232" t="s">
        <v>139</v>
      </c>
      <c r="C130" s="106" t="s">
        <v>125</v>
      </c>
      <c r="D130" s="173">
        <v>1</v>
      </c>
      <c r="E130" s="174">
        <v>80</v>
      </c>
      <c r="F130" s="82"/>
      <c r="G130" s="131">
        <f t="shared" si="5"/>
        <v>0</v>
      </c>
    </row>
    <row r="131" spans="1:7" ht="31.2" x14ac:dyDescent="0.3">
      <c r="A131" s="284">
        <v>15</v>
      </c>
      <c r="B131" s="232" t="s">
        <v>140</v>
      </c>
      <c r="C131" s="106" t="s">
        <v>125</v>
      </c>
      <c r="D131" s="173">
        <v>1</v>
      </c>
      <c r="E131" s="174">
        <v>248</v>
      </c>
      <c r="F131" s="82"/>
      <c r="G131" s="131">
        <f t="shared" si="5"/>
        <v>0</v>
      </c>
    </row>
    <row r="132" spans="1:7" ht="31.2" x14ac:dyDescent="0.3">
      <c r="A132" s="105">
        <v>16</v>
      </c>
      <c r="B132" s="232" t="s">
        <v>141</v>
      </c>
      <c r="C132" s="106" t="s">
        <v>125</v>
      </c>
      <c r="D132" s="173">
        <v>1</v>
      </c>
      <c r="E132" s="174">
        <v>25</v>
      </c>
      <c r="F132" s="82"/>
      <c r="G132" s="131">
        <f t="shared" si="5"/>
        <v>0</v>
      </c>
    </row>
    <row r="133" spans="1:7" x14ac:dyDescent="0.3">
      <c r="A133" s="105">
        <v>17</v>
      </c>
      <c r="B133" s="232" t="s">
        <v>142</v>
      </c>
      <c r="C133" s="106" t="s">
        <v>125</v>
      </c>
      <c r="D133" s="173">
        <v>1</v>
      </c>
      <c r="E133" s="174">
        <v>12</v>
      </c>
      <c r="F133" s="82"/>
      <c r="G133" s="131">
        <f t="shared" si="5"/>
        <v>0</v>
      </c>
    </row>
    <row r="134" spans="1:7" x14ac:dyDescent="0.3">
      <c r="A134" s="105">
        <v>18</v>
      </c>
      <c r="B134" s="232" t="s">
        <v>143</v>
      </c>
      <c r="C134" s="106" t="s">
        <v>125</v>
      </c>
      <c r="D134" s="173">
        <v>1</v>
      </c>
      <c r="E134" s="174">
        <v>22</v>
      </c>
      <c r="F134" s="82"/>
      <c r="G134" s="131">
        <f t="shared" si="5"/>
        <v>0</v>
      </c>
    </row>
    <row r="135" spans="1:7" x14ac:dyDescent="0.3">
      <c r="A135" s="105">
        <v>19</v>
      </c>
      <c r="B135" s="232" t="s">
        <v>144</v>
      </c>
      <c r="C135" s="106" t="s">
        <v>125</v>
      </c>
      <c r="D135" s="173">
        <v>1</v>
      </c>
      <c r="E135" s="174">
        <v>32</v>
      </c>
      <c r="F135" s="82"/>
      <c r="G135" s="131">
        <f t="shared" si="5"/>
        <v>0</v>
      </c>
    </row>
    <row r="136" spans="1:7" x14ac:dyDescent="0.3">
      <c r="A136" s="105">
        <v>20</v>
      </c>
      <c r="B136" s="232" t="s">
        <v>145</v>
      </c>
      <c r="C136" s="106" t="s">
        <v>125</v>
      </c>
      <c r="D136" s="173">
        <v>1</v>
      </c>
      <c r="E136" s="174">
        <v>21</v>
      </c>
      <c r="F136" s="82"/>
      <c r="G136" s="131">
        <f t="shared" si="5"/>
        <v>0</v>
      </c>
    </row>
    <row r="137" spans="1:7" x14ac:dyDescent="0.3">
      <c r="A137" s="105">
        <v>21</v>
      </c>
      <c r="B137" s="232" t="s">
        <v>146</v>
      </c>
      <c r="C137" s="106" t="s">
        <v>125</v>
      </c>
      <c r="D137" s="173">
        <v>1</v>
      </c>
      <c r="E137" s="174">
        <v>11</v>
      </c>
      <c r="F137" s="82"/>
      <c r="G137" s="131">
        <f t="shared" si="5"/>
        <v>0</v>
      </c>
    </row>
    <row r="138" spans="1:7" x14ac:dyDescent="0.3">
      <c r="A138" s="105">
        <v>22</v>
      </c>
      <c r="B138" s="232" t="s">
        <v>147</v>
      </c>
      <c r="C138" s="106" t="s">
        <v>125</v>
      </c>
      <c r="D138" s="173">
        <v>1</v>
      </c>
      <c r="E138" s="174">
        <v>1</v>
      </c>
      <c r="F138" s="82"/>
      <c r="G138" s="131">
        <f t="shared" si="5"/>
        <v>0</v>
      </c>
    </row>
    <row r="139" spans="1:7" x14ac:dyDescent="0.3">
      <c r="A139" s="105">
        <v>23</v>
      </c>
      <c r="B139" s="232" t="s">
        <v>148</v>
      </c>
      <c r="C139" s="106" t="s">
        <v>125</v>
      </c>
      <c r="D139" s="173">
        <v>1</v>
      </c>
      <c r="E139" s="174">
        <v>2</v>
      </c>
      <c r="F139" s="82"/>
      <c r="G139" s="131">
        <f t="shared" si="5"/>
        <v>0</v>
      </c>
    </row>
    <row r="140" spans="1:7" x14ac:dyDescent="0.3">
      <c r="A140" s="105">
        <v>24</v>
      </c>
      <c r="B140" s="232" t="s">
        <v>149</v>
      </c>
      <c r="C140" s="106" t="s">
        <v>125</v>
      </c>
      <c r="D140" s="173">
        <v>1</v>
      </c>
      <c r="E140" s="174">
        <v>4</v>
      </c>
      <c r="F140" s="82"/>
      <c r="G140" s="131">
        <f t="shared" si="5"/>
        <v>0</v>
      </c>
    </row>
    <row r="141" spans="1:7" x14ac:dyDescent="0.3">
      <c r="A141" s="105">
        <v>25</v>
      </c>
      <c r="B141" s="232" t="s">
        <v>150</v>
      </c>
      <c r="C141" s="106" t="s">
        <v>125</v>
      </c>
      <c r="D141" s="173">
        <v>1</v>
      </c>
      <c r="E141" s="174">
        <v>100</v>
      </c>
      <c r="F141" s="82"/>
      <c r="G141" s="131">
        <f t="shared" si="5"/>
        <v>0</v>
      </c>
    </row>
    <row r="142" spans="1:7" x14ac:dyDescent="0.3">
      <c r="A142" s="105">
        <v>27</v>
      </c>
      <c r="B142" s="232" t="s">
        <v>151</v>
      </c>
      <c r="C142" s="106" t="s">
        <v>152</v>
      </c>
      <c r="D142" s="173">
        <v>1</v>
      </c>
      <c r="E142" s="174">
        <v>0.4</v>
      </c>
      <c r="F142" s="82"/>
      <c r="G142" s="131">
        <f t="shared" si="5"/>
        <v>0</v>
      </c>
    </row>
    <row r="143" spans="1:7" x14ac:dyDescent="0.3">
      <c r="A143" s="105">
        <v>28</v>
      </c>
      <c r="B143" s="232" t="s">
        <v>153</v>
      </c>
      <c r="C143" s="106" t="s">
        <v>152</v>
      </c>
      <c r="D143" s="173">
        <v>1</v>
      </c>
      <c r="E143" s="174">
        <v>0.5</v>
      </c>
      <c r="F143" s="82"/>
      <c r="G143" s="131">
        <f t="shared" si="5"/>
        <v>0</v>
      </c>
    </row>
    <row r="144" spans="1:7" x14ac:dyDescent="0.3">
      <c r="A144" s="105">
        <v>29</v>
      </c>
      <c r="B144" s="232" t="s">
        <v>154</v>
      </c>
      <c r="C144" s="106" t="s">
        <v>152</v>
      </c>
      <c r="D144" s="173">
        <v>1</v>
      </c>
      <c r="E144" s="174">
        <v>0.6</v>
      </c>
      <c r="F144" s="82"/>
      <c r="G144" s="131">
        <f t="shared" si="5"/>
        <v>0</v>
      </c>
    </row>
    <row r="145" spans="1:7" x14ac:dyDescent="0.3">
      <c r="A145" s="105">
        <v>31</v>
      </c>
      <c r="B145" s="232" t="s">
        <v>155</v>
      </c>
      <c r="C145" s="106" t="s">
        <v>125</v>
      </c>
      <c r="D145" s="173">
        <v>1</v>
      </c>
      <c r="E145" s="174">
        <v>12</v>
      </c>
      <c r="F145" s="82"/>
      <c r="G145" s="131">
        <f t="shared" si="5"/>
        <v>0</v>
      </c>
    </row>
    <row r="146" spans="1:7" x14ac:dyDescent="0.3">
      <c r="A146" s="105">
        <v>32</v>
      </c>
      <c r="B146" s="232" t="s">
        <v>156</v>
      </c>
      <c r="C146" s="106" t="s">
        <v>125</v>
      </c>
      <c r="D146" s="173">
        <v>1</v>
      </c>
      <c r="E146" s="174">
        <v>100</v>
      </c>
      <c r="F146" s="82"/>
      <c r="G146" s="131">
        <f t="shared" si="5"/>
        <v>0</v>
      </c>
    </row>
    <row r="147" spans="1:7" x14ac:dyDescent="0.3">
      <c r="A147" s="107">
        <v>33</v>
      </c>
      <c r="B147" s="233" t="s">
        <v>157</v>
      </c>
      <c r="C147" s="106" t="s">
        <v>125</v>
      </c>
      <c r="D147" s="173">
        <v>1</v>
      </c>
      <c r="E147" s="174">
        <v>120</v>
      </c>
      <c r="F147" s="82"/>
      <c r="G147" s="83">
        <f t="shared" si="5"/>
        <v>0</v>
      </c>
    </row>
    <row r="148" spans="1:7" ht="46.8" x14ac:dyDescent="0.3">
      <c r="A148" s="104">
        <v>34</v>
      </c>
      <c r="B148" s="233" t="s">
        <v>158</v>
      </c>
      <c r="C148" s="106" t="s">
        <v>125</v>
      </c>
      <c r="D148" s="173">
        <v>1</v>
      </c>
      <c r="E148" s="174">
        <v>60</v>
      </c>
      <c r="F148" s="82"/>
      <c r="G148" s="83">
        <f t="shared" si="5"/>
        <v>0</v>
      </c>
    </row>
    <row r="149" spans="1:7" x14ac:dyDescent="0.3">
      <c r="A149" s="107">
        <v>35</v>
      </c>
      <c r="B149" s="233" t="s">
        <v>159</v>
      </c>
      <c r="C149" s="106" t="s">
        <v>125</v>
      </c>
      <c r="D149" s="173">
        <v>1</v>
      </c>
      <c r="E149" s="174">
        <v>20</v>
      </c>
      <c r="F149" s="82"/>
      <c r="G149" s="83">
        <f t="shared" si="5"/>
        <v>0</v>
      </c>
    </row>
    <row r="150" spans="1:7" x14ac:dyDescent="0.3">
      <c r="A150" s="351" t="s">
        <v>160</v>
      </c>
      <c r="B150" s="351"/>
      <c r="C150" s="351"/>
      <c r="D150" s="351"/>
      <c r="E150" s="351"/>
      <c r="F150" s="351"/>
      <c r="G150" s="351"/>
    </row>
    <row r="151" spans="1:7" x14ac:dyDescent="0.3">
      <c r="A151" s="133">
        <v>36</v>
      </c>
      <c r="B151" s="234" t="s">
        <v>161</v>
      </c>
      <c r="C151" s="106" t="s">
        <v>125</v>
      </c>
      <c r="D151" s="186">
        <v>1</v>
      </c>
      <c r="E151" s="178">
        <v>120</v>
      </c>
      <c r="F151" s="120"/>
      <c r="G151" s="131">
        <f t="shared" ref="G151:G182" si="6">SUM(D151*F151)</f>
        <v>0</v>
      </c>
    </row>
    <row r="152" spans="1:7" x14ac:dyDescent="0.3">
      <c r="A152" s="134">
        <v>37</v>
      </c>
      <c r="B152" s="117" t="s">
        <v>162</v>
      </c>
      <c r="C152" s="106" t="s">
        <v>125</v>
      </c>
      <c r="D152" s="187">
        <v>1</v>
      </c>
      <c r="E152" s="174">
        <v>62</v>
      </c>
      <c r="F152" s="82"/>
      <c r="G152" s="83">
        <f t="shared" si="6"/>
        <v>0</v>
      </c>
    </row>
    <row r="153" spans="1:7" x14ac:dyDescent="0.3">
      <c r="A153" s="134">
        <v>38</v>
      </c>
      <c r="B153" s="117" t="s">
        <v>163</v>
      </c>
      <c r="C153" s="106" t="s">
        <v>125</v>
      </c>
      <c r="D153" s="186">
        <v>1</v>
      </c>
      <c r="E153" s="174">
        <v>35</v>
      </c>
      <c r="F153" s="82"/>
      <c r="G153" s="83">
        <f t="shared" si="6"/>
        <v>0</v>
      </c>
    </row>
    <row r="154" spans="1:7" x14ac:dyDescent="0.3">
      <c r="A154" s="134">
        <v>39</v>
      </c>
      <c r="B154" s="117" t="s">
        <v>164</v>
      </c>
      <c r="C154" s="106" t="s">
        <v>125</v>
      </c>
      <c r="D154" s="187">
        <v>1</v>
      </c>
      <c r="E154" s="174">
        <v>110</v>
      </c>
      <c r="F154" s="82"/>
      <c r="G154" s="83">
        <f t="shared" si="6"/>
        <v>0</v>
      </c>
    </row>
    <row r="155" spans="1:7" x14ac:dyDescent="0.3">
      <c r="A155" s="134">
        <v>40</v>
      </c>
      <c r="B155" s="117" t="s">
        <v>165</v>
      </c>
      <c r="C155" s="106" t="s">
        <v>125</v>
      </c>
      <c r="D155" s="186">
        <v>1</v>
      </c>
      <c r="E155" s="174">
        <v>120</v>
      </c>
      <c r="F155" s="82"/>
      <c r="G155" s="83">
        <f t="shared" si="6"/>
        <v>0</v>
      </c>
    </row>
    <row r="156" spans="1:7" x14ac:dyDescent="0.3">
      <c r="A156" s="134">
        <v>41</v>
      </c>
      <c r="B156" s="117" t="s">
        <v>166</v>
      </c>
      <c r="C156" s="106" t="s">
        <v>125</v>
      </c>
      <c r="D156" s="187">
        <v>1</v>
      </c>
      <c r="E156" s="174">
        <v>550</v>
      </c>
      <c r="F156" s="82"/>
      <c r="G156" s="83">
        <f t="shared" si="6"/>
        <v>0</v>
      </c>
    </row>
    <row r="157" spans="1:7" x14ac:dyDescent="0.3">
      <c r="A157" s="134">
        <v>42</v>
      </c>
      <c r="B157" s="117" t="s">
        <v>167</v>
      </c>
      <c r="C157" s="106" t="s">
        <v>125</v>
      </c>
      <c r="D157" s="186">
        <v>1</v>
      </c>
      <c r="E157" s="174">
        <v>110</v>
      </c>
      <c r="F157" s="82"/>
      <c r="G157" s="83">
        <f t="shared" si="6"/>
        <v>0</v>
      </c>
    </row>
    <row r="158" spans="1:7" x14ac:dyDescent="0.3">
      <c r="A158" s="134">
        <v>43</v>
      </c>
      <c r="B158" s="117" t="s">
        <v>168</v>
      </c>
      <c r="C158" s="106" t="s">
        <v>125</v>
      </c>
      <c r="D158" s="187">
        <v>1</v>
      </c>
      <c r="E158" s="174">
        <v>550</v>
      </c>
      <c r="F158" s="82"/>
      <c r="G158" s="83">
        <f t="shared" si="6"/>
        <v>0</v>
      </c>
    </row>
    <row r="159" spans="1:7" x14ac:dyDescent="0.3">
      <c r="A159" s="134">
        <v>44</v>
      </c>
      <c r="B159" s="117" t="s">
        <v>169</v>
      </c>
      <c r="C159" s="106" t="s">
        <v>125</v>
      </c>
      <c r="D159" s="186">
        <v>1</v>
      </c>
      <c r="E159" s="174">
        <v>1050</v>
      </c>
      <c r="F159" s="82"/>
      <c r="G159" s="83">
        <f t="shared" si="6"/>
        <v>0</v>
      </c>
    </row>
    <row r="160" spans="1:7" x14ac:dyDescent="0.3">
      <c r="A160" s="134">
        <v>45</v>
      </c>
      <c r="B160" s="117" t="s">
        <v>170</v>
      </c>
      <c r="C160" s="106" t="s">
        <v>125</v>
      </c>
      <c r="D160" s="187">
        <v>1</v>
      </c>
      <c r="E160" s="174">
        <v>1500</v>
      </c>
      <c r="F160" s="82"/>
      <c r="G160" s="83">
        <f t="shared" si="6"/>
        <v>0</v>
      </c>
    </row>
    <row r="161" spans="1:7" x14ac:dyDescent="0.3">
      <c r="A161" s="134">
        <v>46</v>
      </c>
      <c r="B161" s="117" t="s">
        <v>171</v>
      </c>
      <c r="C161" s="106" t="s">
        <v>125</v>
      </c>
      <c r="D161" s="186">
        <v>1</v>
      </c>
      <c r="E161" s="174">
        <v>170</v>
      </c>
      <c r="F161" s="82"/>
      <c r="G161" s="83">
        <f t="shared" si="6"/>
        <v>0</v>
      </c>
    </row>
    <row r="162" spans="1:7" x14ac:dyDescent="0.3">
      <c r="A162" s="134">
        <v>47</v>
      </c>
      <c r="B162" s="117" t="s">
        <v>172</v>
      </c>
      <c r="C162" s="106" t="s">
        <v>125</v>
      </c>
      <c r="D162" s="187">
        <v>1</v>
      </c>
      <c r="E162" s="174">
        <v>400</v>
      </c>
      <c r="F162" s="82"/>
      <c r="G162" s="83">
        <f t="shared" si="6"/>
        <v>0</v>
      </c>
    </row>
    <row r="163" spans="1:7" x14ac:dyDescent="0.3">
      <c r="A163" s="134">
        <v>48</v>
      </c>
      <c r="B163" s="117" t="s">
        <v>173</v>
      </c>
      <c r="C163" s="106" t="s">
        <v>125</v>
      </c>
      <c r="D163" s="186">
        <v>1</v>
      </c>
      <c r="E163" s="174">
        <v>350</v>
      </c>
      <c r="F163" s="82"/>
      <c r="G163" s="83">
        <f t="shared" si="6"/>
        <v>0</v>
      </c>
    </row>
    <row r="164" spans="1:7" x14ac:dyDescent="0.3">
      <c r="A164" s="134">
        <v>49</v>
      </c>
      <c r="B164" s="117" t="s">
        <v>174</v>
      </c>
      <c r="C164" s="106" t="s">
        <v>125</v>
      </c>
      <c r="D164" s="187">
        <v>1</v>
      </c>
      <c r="E164" s="174">
        <v>420</v>
      </c>
      <c r="F164" s="82"/>
      <c r="G164" s="83">
        <f t="shared" si="6"/>
        <v>0</v>
      </c>
    </row>
    <row r="165" spans="1:7" x14ac:dyDescent="0.3">
      <c r="A165" s="134">
        <v>50</v>
      </c>
      <c r="B165" s="117" t="s">
        <v>175</v>
      </c>
      <c r="C165" s="106" t="s">
        <v>125</v>
      </c>
      <c r="D165" s="186">
        <v>1</v>
      </c>
      <c r="E165" s="174">
        <v>420</v>
      </c>
      <c r="F165" s="82"/>
      <c r="G165" s="83">
        <f t="shared" si="6"/>
        <v>0</v>
      </c>
    </row>
    <row r="166" spans="1:7" x14ac:dyDescent="0.3">
      <c r="A166" s="134">
        <v>51</v>
      </c>
      <c r="B166" s="117" t="s">
        <v>176</v>
      </c>
      <c r="C166" s="106" t="s">
        <v>125</v>
      </c>
      <c r="D166" s="187">
        <v>1</v>
      </c>
      <c r="E166" s="174">
        <v>3000</v>
      </c>
      <c r="F166" s="82"/>
      <c r="G166" s="83">
        <f t="shared" si="6"/>
        <v>0</v>
      </c>
    </row>
    <row r="167" spans="1:7" x14ac:dyDescent="0.3">
      <c r="A167" s="134">
        <v>52</v>
      </c>
      <c r="B167" s="117" t="s">
        <v>177</v>
      </c>
      <c r="C167" s="106" t="s">
        <v>125</v>
      </c>
      <c r="D167" s="186">
        <v>1</v>
      </c>
      <c r="E167" s="174">
        <v>500</v>
      </c>
      <c r="F167" s="82"/>
      <c r="G167" s="83">
        <f t="shared" si="6"/>
        <v>0</v>
      </c>
    </row>
    <row r="168" spans="1:7" x14ac:dyDescent="0.3">
      <c r="A168" s="134">
        <v>53</v>
      </c>
      <c r="B168" s="117" t="s">
        <v>178</v>
      </c>
      <c r="C168" s="106" t="s">
        <v>125</v>
      </c>
      <c r="D168" s="187">
        <v>1</v>
      </c>
      <c r="E168" s="174">
        <v>11</v>
      </c>
      <c r="F168" s="82"/>
      <c r="G168" s="83">
        <f t="shared" si="6"/>
        <v>0</v>
      </c>
    </row>
    <row r="169" spans="1:7" x14ac:dyDescent="0.3">
      <c r="A169" s="134">
        <v>54</v>
      </c>
      <c r="B169" s="117" t="s">
        <v>179</v>
      </c>
      <c r="C169" s="106" t="s">
        <v>125</v>
      </c>
      <c r="D169" s="186">
        <v>1</v>
      </c>
      <c r="E169" s="174">
        <v>14</v>
      </c>
      <c r="F169" s="82"/>
      <c r="G169" s="83">
        <f t="shared" si="6"/>
        <v>0</v>
      </c>
    </row>
    <row r="170" spans="1:7" x14ac:dyDescent="0.3">
      <c r="A170" s="134">
        <v>55</v>
      </c>
      <c r="B170" s="117" t="s">
        <v>180</v>
      </c>
      <c r="C170" s="106" t="s">
        <v>125</v>
      </c>
      <c r="D170" s="187">
        <v>1</v>
      </c>
      <c r="E170" s="174">
        <v>40</v>
      </c>
      <c r="F170" s="82"/>
      <c r="G170" s="83">
        <f t="shared" si="6"/>
        <v>0</v>
      </c>
    </row>
    <row r="171" spans="1:7" x14ac:dyDescent="0.3">
      <c r="A171" s="134">
        <v>56</v>
      </c>
      <c r="B171" s="117" t="s">
        <v>181</v>
      </c>
      <c r="C171" s="106" t="s">
        <v>125</v>
      </c>
      <c r="D171" s="186">
        <v>1</v>
      </c>
      <c r="E171" s="174">
        <v>30</v>
      </c>
      <c r="F171" s="82"/>
      <c r="G171" s="83">
        <f t="shared" si="6"/>
        <v>0</v>
      </c>
    </row>
    <row r="172" spans="1:7" x14ac:dyDescent="0.3">
      <c r="A172" s="134">
        <v>57</v>
      </c>
      <c r="B172" s="117" t="s">
        <v>182</v>
      </c>
      <c r="C172" s="106" t="s">
        <v>125</v>
      </c>
      <c r="D172" s="187">
        <v>1</v>
      </c>
      <c r="E172" s="174">
        <v>20</v>
      </c>
      <c r="F172" s="82"/>
      <c r="G172" s="83">
        <f t="shared" si="6"/>
        <v>0</v>
      </c>
    </row>
    <row r="173" spans="1:7" x14ac:dyDescent="0.3">
      <c r="A173" s="134">
        <v>58</v>
      </c>
      <c r="B173" s="117" t="s">
        <v>183</v>
      </c>
      <c r="C173" s="106" t="s">
        <v>125</v>
      </c>
      <c r="D173" s="186">
        <v>1</v>
      </c>
      <c r="E173" s="174">
        <v>20</v>
      </c>
      <c r="F173" s="82"/>
      <c r="G173" s="83">
        <f t="shared" si="6"/>
        <v>0</v>
      </c>
    </row>
    <row r="174" spans="1:7" x14ac:dyDescent="0.3">
      <c r="A174" s="134">
        <v>59</v>
      </c>
      <c r="B174" s="117" t="s">
        <v>184</v>
      </c>
      <c r="C174" s="106" t="s">
        <v>125</v>
      </c>
      <c r="D174" s="187">
        <v>1</v>
      </c>
      <c r="E174" s="174">
        <v>8</v>
      </c>
      <c r="F174" s="82"/>
      <c r="G174" s="83">
        <f t="shared" si="6"/>
        <v>0</v>
      </c>
    </row>
    <row r="175" spans="1:7" x14ac:dyDescent="0.3">
      <c r="A175" s="134">
        <v>60</v>
      </c>
      <c r="B175" s="117" t="s">
        <v>185</v>
      </c>
      <c r="C175" s="106" t="s">
        <v>125</v>
      </c>
      <c r="D175" s="186">
        <v>1</v>
      </c>
      <c r="E175" s="174">
        <v>40</v>
      </c>
      <c r="F175" s="82"/>
      <c r="G175" s="83">
        <f t="shared" si="6"/>
        <v>0</v>
      </c>
    </row>
    <row r="176" spans="1:7" x14ac:dyDescent="0.3">
      <c r="A176" s="134">
        <v>61</v>
      </c>
      <c r="B176" s="117" t="s">
        <v>186</v>
      </c>
      <c r="C176" s="106" t="s">
        <v>125</v>
      </c>
      <c r="D176" s="187">
        <v>1</v>
      </c>
      <c r="E176" s="174">
        <v>45</v>
      </c>
      <c r="F176" s="82"/>
      <c r="G176" s="83">
        <f t="shared" si="6"/>
        <v>0</v>
      </c>
    </row>
    <row r="177" spans="1:7" x14ac:dyDescent="0.3">
      <c r="A177" s="134">
        <v>62</v>
      </c>
      <c r="B177" s="117" t="s">
        <v>187</v>
      </c>
      <c r="C177" s="106" t="s">
        <v>125</v>
      </c>
      <c r="D177" s="186">
        <v>1</v>
      </c>
      <c r="E177" s="174">
        <v>500</v>
      </c>
      <c r="F177" s="82"/>
      <c r="G177" s="83">
        <f t="shared" si="6"/>
        <v>0</v>
      </c>
    </row>
    <row r="178" spans="1:7" x14ac:dyDescent="0.3">
      <c r="A178" s="134">
        <v>63</v>
      </c>
      <c r="B178" s="117" t="s">
        <v>188</v>
      </c>
      <c r="C178" s="106" t="s">
        <v>125</v>
      </c>
      <c r="D178" s="187">
        <v>1</v>
      </c>
      <c r="E178" s="174">
        <v>7</v>
      </c>
      <c r="F178" s="82"/>
      <c r="G178" s="83">
        <f t="shared" si="6"/>
        <v>0</v>
      </c>
    </row>
    <row r="179" spans="1:7" x14ac:dyDescent="0.3">
      <c r="A179" s="134">
        <v>64</v>
      </c>
      <c r="B179" s="117" t="s">
        <v>189</v>
      </c>
      <c r="C179" s="106" t="s">
        <v>125</v>
      </c>
      <c r="D179" s="186">
        <v>1</v>
      </c>
      <c r="E179" s="174">
        <v>10</v>
      </c>
      <c r="F179" s="82"/>
      <c r="G179" s="83">
        <f t="shared" si="6"/>
        <v>0</v>
      </c>
    </row>
    <row r="180" spans="1:7" x14ac:dyDescent="0.3">
      <c r="A180" s="134">
        <v>65</v>
      </c>
      <c r="B180" s="117" t="s">
        <v>190</v>
      </c>
      <c r="C180" s="106" t="s">
        <v>125</v>
      </c>
      <c r="D180" s="187">
        <v>1</v>
      </c>
      <c r="E180" s="174">
        <v>25</v>
      </c>
      <c r="F180" s="82"/>
      <c r="G180" s="83">
        <f t="shared" si="6"/>
        <v>0</v>
      </c>
    </row>
    <row r="181" spans="1:7" x14ac:dyDescent="0.3">
      <c r="A181" s="134">
        <v>66</v>
      </c>
      <c r="B181" s="117" t="s">
        <v>191</v>
      </c>
      <c r="C181" s="106" t="s">
        <v>125</v>
      </c>
      <c r="D181" s="186">
        <v>1</v>
      </c>
      <c r="E181" s="174">
        <v>15</v>
      </c>
      <c r="F181" s="82"/>
      <c r="G181" s="83">
        <f t="shared" si="6"/>
        <v>0</v>
      </c>
    </row>
    <row r="182" spans="1:7" x14ac:dyDescent="0.3">
      <c r="A182" s="134">
        <v>67</v>
      </c>
      <c r="B182" s="117" t="s">
        <v>192</v>
      </c>
      <c r="C182" s="106" t="s">
        <v>125</v>
      </c>
      <c r="D182" s="187">
        <v>1</v>
      </c>
      <c r="E182" s="174">
        <v>30</v>
      </c>
      <c r="F182" s="82"/>
      <c r="G182" s="83">
        <f t="shared" si="6"/>
        <v>0</v>
      </c>
    </row>
    <row r="183" spans="1:7" x14ac:dyDescent="0.3">
      <c r="A183" s="134">
        <v>68</v>
      </c>
      <c r="B183" s="117" t="s">
        <v>193</v>
      </c>
      <c r="C183" s="106" t="s">
        <v>125</v>
      </c>
      <c r="D183" s="186">
        <v>1</v>
      </c>
      <c r="E183" s="174">
        <v>30</v>
      </c>
      <c r="F183" s="82"/>
      <c r="G183" s="83">
        <f t="shared" ref="G183:G202" si="7">SUM(D183*F183)</f>
        <v>0</v>
      </c>
    </row>
    <row r="184" spans="1:7" x14ac:dyDescent="0.3">
      <c r="A184" s="134">
        <v>69</v>
      </c>
      <c r="B184" s="117" t="s">
        <v>194</v>
      </c>
      <c r="C184" s="106" t="s">
        <v>125</v>
      </c>
      <c r="D184" s="187">
        <v>1</v>
      </c>
      <c r="E184" s="174">
        <v>30</v>
      </c>
      <c r="F184" s="82"/>
      <c r="G184" s="83">
        <f t="shared" si="7"/>
        <v>0</v>
      </c>
    </row>
    <row r="185" spans="1:7" x14ac:dyDescent="0.3">
      <c r="A185" s="134">
        <v>70</v>
      </c>
      <c r="B185" s="117" t="s">
        <v>195</v>
      </c>
      <c r="C185" s="106" t="s">
        <v>125</v>
      </c>
      <c r="D185" s="186">
        <v>1</v>
      </c>
      <c r="E185" s="174">
        <v>80</v>
      </c>
      <c r="F185" s="82"/>
      <c r="G185" s="83">
        <f t="shared" si="7"/>
        <v>0</v>
      </c>
    </row>
    <row r="186" spans="1:7" x14ac:dyDescent="0.3">
      <c r="A186" s="134">
        <v>71</v>
      </c>
      <c r="B186" s="117" t="s">
        <v>196</v>
      </c>
      <c r="C186" s="106" t="s">
        <v>125</v>
      </c>
      <c r="D186" s="187">
        <v>1</v>
      </c>
      <c r="E186" s="174">
        <v>80</v>
      </c>
      <c r="F186" s="82"/>
      <c r="G186" s="83">
        <f t="shared" si="7"/>
        <v>0</v>
      </c>
    </row>
    <row r="187" spans="1:7" x14ac:dyDescent="0.3">
      <c r="A187" s="134">
        <v>72</v>
      </c>
      <c r="B187" s="117" t="s">
        <v>197</v>
      </c>
      <c r="C187" s="106" t="s">
        <v>125</v>
      </c>
      <c r="D187" s="186">
        <v>1</v>
      </c>
      <c r="E187" s="174">
        <v>80</v>
      </c>
      <c r="F187" s="82"/>
      <c r="G187" s="83">
        <f t="shared" si="7"/>
        <v>0</v>
      </c>
    </row>
    <row r="188" spans="1:7" x14ac:dyDescent="0.3">
      <c r="A188" s="134">
        <v>73</v>
      </c>
      <c r="B188" s="117" t="s">
        <v>198</v>
      </c>
      <c r="C188" s="106" t="s">
        <v>125</v>
      </c>
      <c r="D188" s="187">
        <v>1</v>
      </c>
      <c r="E188" s="174">
        <v>40</v>
      </c>
      <c r="F188" s="82"/>
      <c r="G188" s="83">
        <f t="shared" si="7"/>
        <v>0</v>
      </c>
    </row>
    <row r="189" spans="1:7" x14ac:dyDescent="0.3">
      <c r="A189" s="134">
        <v>74</v>
      </c>
      <c r="B189" s="117" t="s">
        <v>199</v>
      </c>
      <c r="C189" s="106" t="s">
        <v>125</v>
      </c>
      <c r="D189" s="186">
        <v>1</v>
      </c>
      <c r="E189" s="174">
        <v>50</v>
      </c>
      <c r="F189" s="82"/>
      <c r="G189" s="83">
        <f t="shared" si="7"/>
        <v>0</v>
      </c>
    </row>
    <row r="190" spans="1:7" x14ac:dyDescent="0.3">
      <c r="A190" s="134">
        <v>75</v>
      </c>
      <c r="B190" s="117" t="s">
        <v>200</v>
      </c>
      <c r="C190" s="106" t="s">
        <v>125</v>
      </c>
      <c r="D190" s="187">
        <v>1</v>
      </c>
      <c r="E190" s="174">
        <v>20</v>
      </c>
      <c r="F190" s="82"/>
      <c r="G190" s="83">
        <f t="shared" si="7"/>
        <v>0</v>
      </c>
    </row>
    <row r="191" spans="1:7" x14ac:dyDescent="0.3">
      <c r="A191" s="134">
        <v>76</v>
      </c>
      <c r="B191" s="117" t="s">
        <v>201</v>
      </c>
      <c r="C191" s="106" t="s">
        <v>125</v>
      </c>
      <c r="D191" s="186">
        <v>1</v>
      </c>
      <c r="E191" s="174">
        <v>100</v>
      </c>
      <c r="F191" s="82"/>
      <c r="G191" s="83">
        <f t="shared" si="7"/>
        <v>0</v>
      </c>
    </row>
    <row r="192" spans="1:7" x14ac:dyDescent="0.3">
      <c r="A192" s="134">
        <v>77</v>
      </c>
      <c r="B192" s="117" t="s">
        <v>202</v>
      </c>
      <c r="C192" s="106" t="s">
        <v>125</v>
      </c>
      <c r="D192" s="187">
        <v>1</v>
      </c>
      <c r="E192" s="174">
        <v>200</v>
      </c>
      <c r="F192" s="82"/>
      <c r="G192" s="83">
        <f t="shared" si="7"/>
        <v>0</v>
      </c>
    </row>
    <row r="193" spans="1:7" x14ac:dyDescent="0.3">
      <c r="A193" s="134">
        <v>78</v>
      </c>
      <c r="B193" s="117" t="s">
        <v>203</v>
      </c>
      <c r="C193" s="106" t="s">
        <v>125</v>
      </c>
      <c r="D193" s="186">
        <v>1</v>
      </c>
      <c r="E193" s="174">
        <v>500</v>
      </c>
      <c r="F193" s="82"/>
      <c r="G193" s="83">
        <f t="shared" si="7"/>
        <v>0</v>
      </c>
    </row>
    <row r="194" spans="1:7" x14ac:dyDescent="0.3">
      <c r="A194" s="134">
        <v>79</v>
      </c>
      <c r="B194" s="117" t="s">
        <v>204</v>
      </c>
      <c r="C194" s="106" t="s">
        <v>125</v>
      </c>
      <c r="D194" s="187">
        <v>1</v>
      </c>
      <c r="E194" s="174">
        <v>200</v>
      </c>
      <c r="F194" s="82"/>
      <c r="G194" s="83">
        <f t="shared" si="7"/>
        <v>0</v>
      </c>
    </row>
    <row r="195" spans="1:7" x14ac:dyDescent="0.3">
      <c r="A195" s="134">
        <v>80</v>
      </c>
      <c r="B195" s="117" t="s">
        <v>205</v>
      </c>
      <c r="C195" s="106" t="s">
        <v>125</v>
      </c>
      <c r="D195" s="186">
        <v>1</v>
      </c>
      <c r="E195" s="174">
        <v>100</v>
      </c>
      <c r="F195" s="82"/>
      <c r="G195" s="83">
        <f t="shared" si="7"/>
        <v>0</v>
      </c>
    </row>
    <row r="196" spans="1:7" x14ac:dyDescent="0.3">
      <c r="A196" s="134">
        <v>81</v>
      </c>
      <c r="B196" s="117" t="s">
        <v>155</v>
      </c>
      <c r="C196" s="106" t="s">
        <v>125</v>
      </c>
      <c r="D196" s="187">
        <v>1</v>
      </c>
      <c r="E196" s="174">
        <v>13</v>
      </c>
      <c r="F196" s="82"/>
      <c r="G196" s="83">
        <f t="shared" si="7"/>
        <v>0</v>
      </c>
    </row>
    <row r="197" spans="1:7" x14ac:dyDescent="0.3">
      <c r="A197" s="134">
        <v>82</v>
      </c>
      <c r="B197" s="117" t="s">
        <v>206</v>
      </c>
      <c r="C197" s="106" t="s">
        <v>125</v>
      </c>
      <c r="D197" s="186">
        <v>1</v>
      </c>
      <c r="E197" s="174">
        <v>20</v>
      </c>
      <c r="F197" s="82"/>
      <c r="G197" s="83">
        <f t="shared" si="7"/>
        <v>0</v>
      </c>
    </row>
    <row r="198" spans="1:7" x14ac:dyDescent="0.3">
      <c r="A198" s="134">
        <v>83</v>
      </c>
      <c r="B198" s="117" t="s">
        <v>207</v>
      </c>
      <c r="C198" s="106" t="s">
        <v>125</v>
      </c>
      <c r="D198" s="187">
        <v>1</v>
      </c>
      <c r="E198" s="174">
        <v>35</v>
      </c>
      <c r="F198" s="82"/>
      <c r="G198" s="83">
        <f t="shared" si="7"/>
        <v>0</v>
      </c>
    </row>
    <row r="199" spans="1:7" x14ac:dyDescent="0.3">
      <c r="A199" s="134">
        <v>84</v>
      </c>
      <c r="B199" s="117" t="s">
        <v>208</v>
      </c>
      <c r="C199" s="106" t="s">
        <v>152</v>
      </c>
      <c r="D199" s="186">
        <v>1</v>
      </c>
      <c r="E199" s="174">
        <v>0.7</v>
      </c>
      <c r="F199" s="82"/>
      <c r="G199" s="83">
        <f t="shared" si="7"/>
        <v>0</v>
      </c>
    </row>
    <row r="200" spans="1:7" x14ac:dyDescent="0.3">
      <c r="A200" s="134">
        <v>85</v>
      </c>
      <c r="B200" s="117" t="s">
        <v>209</v>
      </c>
      <c r="C200" s="106" t="s">
        <v>152</v>
      </c>
      <c r="D200" s="187">
        <v>1</v>
      </c>
      <c r="E200" s="174">
        <v>1</v>
      </c>
      <c r="F200" s="82"/>
      <c r="G200" s="83">
        <f t="shared" si="7"/>
        <v>0</v>
      </c>
    </row>
    <row r="201" spans="1:7" x14ac:dyDescent="0.3">
      <c r="A201" s="134">
        <v>86</v>
      </c>
      <c r="B201" s="117" t="s">
        <v>210</v>
      </c>
      <c r="C201" s="106" t="s">
        <v>152</v>
      </c>
      <c r="D201" s="186">
        <v>1</v>
      </c>
      <c r="E201" s="174">
        <v>1</v>
      </c>
      <c r="F201" s="82"/>
      <c r="G201" s="83">
        <f t="shared" si="7"/>
        <v>0</v>
      </c>
    </row>
    <row r="202" spans="1:7" x14ac:dyDescent="0.3">
      <c r="A202" s="134">
        <v>87</v>
      </c>
      <c r="B202" s="117" t="s">
        <v>211</v>
      </c>
      <c r="C202" s="106" t="s">
        <v>152</v>
      </c>
      <c r="D202" s="187">
        <v>1</v>
      </c>
      <c r="E202" s="174">
        <v>1.2</v>
      </c>
      <c r="F202" s="82"/>
      <c r="G202" s="83">
        <f t="shared" si="7"/>
        <v>0</v>
      </c>
    </row>
    <row r="203" spans="1:7" x14ac:dyDescent="0.3">
      <c r="A203" s="352" t="s">
        <v>212</v>
      </c>
      <c r="B203" s="353"/>
      <c r="C203" s="353"/>
      <c r="D203" s="353"/>
      <c r="E203" s="353"/>
      <c r="F203" s="353"/>
      <c r="G203" s="354"/>
    </row>
    <row r="204" spans="1:7" x14ac:dyDescent="0.3">
      <c r="A204" s="107">
        <v>88</v>
      </c>
      <c r="B204" s="233" t="s">
        <v>213</v>
      </c>
      <c r="C204" s="106" t="s">
        <v>125</v>
      </c>
      <c r="D204" s="177">
        <v>1</v>
      </c>
      <c r="E204" s="174">
        <v>200</v>
      </c>
      <c r="F204" s="82"/>
      <c r="G204" s="83">
        <f t="shared" ref="G204:G248" si="8">SUM(D204*F204)</f>
        <v>0</v>
      </c>
    </row>
    <row r="205" spans="1:7" x14ac:dyDescent="0.3">
      <c r="A205" s="107">
        <v>89</v>
      </c>
      <c r="B205" s="233" t="s">
        <v>214</v>
      </c>
      <c r="C205" s="106" t="s">
        <v>125</v>
      </c>
      <c r="D205" s="177">
        <v>1</v>
      </c>
      <c r="E205" s="174">
        <v>300</v>
      </c>
      <c r="F205" s="82"/>
      <c r="G205" s="83">
        <f t="shared" si="8"/>
        <v>0</v>
      </c>
    </row>
    <row r="206" spans="1:7" x14ac:dyDescent="0.3">
      <c r="A206" s="107">
        <v>90</v>
      </c>
      <c r="B206" s="233" t="s">
        <v>215</v>
      </c>
      <c r="C206" s="106" t="s">
        <v>125</v>
      </c>
      <c r="D206" s="177">
        <v>1</v>
      </c>
      <c r="E206" s="174">
        <v>400</v>
      </c>
      <c r="F206" s="82"/>
      <c r="G206" s="83">
        <f t="shared" si="8"/>
        <v>0</v>
      </c>
    </row>
    <row r="207" spans="1:7" x14ac:dyDescent="0.3">
      <c r="A207" s="107">
        <v>91</v>
      </c>
      <c r="B207" s="233" t="s">
        <v>216</v>
      </c>
      <c r="C207" s="106" t="s">
        <v>125</v>
      </c>
      <c r="D207" s="177">
        <v>1</v>
      </c>
      <c r="E207" s="174">
        <v>550</v>
      </c>
      <c r="F207" s="82"/>
      <c r="G207" s="83">
        <f t="shared" si="8"/>
        <v>0</v>
      </c>
    </row>
    <row r="208" spans="1:7" x14ac:dyDescent="0.3">
      <c r="A208" s="107">
        <v>92</v>
      </c>
      <c r="B208" s="233" t="s">
        <v>217</v>
      </c>
      <c r="C208" s="106" t="s">
        <v>125</v>
      </c>
      <c r="D208" s="177">
        <v>1</v>
      </c>
      <c r="E208" s="174">
        <v>650</v>
      </c>
      <c r="F208" s="82"/>
      <c r="G208" s="83">
        <f t="shared" si="8"/>
        <v>0</v>
      </c>
    </row>
    <row r="209" spans="1:7" ht="31.2" x14ac:dyDescent="0.3">
      <c r="A209" s="104">
        <v>93</v>
      </c>
      <c r="B209" s="233" t="s">
        <v>218</v>
      </c>
      <c r="C209" s="106" t="s">
        <v>125</v>
      </c>
      <c r="D209" s="177">
        <v>1</v>
      </c>
      <c r="E209" s="174">
        <v>350</v>
      </c>
      <c r="F209" s="82"/>
      <c r="G209" s="83">
        <f t="shared" si="8"/>
        <v>0</v>
      </c>
    </row>
    <row r="210" spans="1:7" ht="31.2" x14ac:dyDescent="0.3">
      <c r="A210" s="104">
        <v>94</v>
      </c>
      <c r="B210" s="233" t="s">
        <v>219</v>
      </c>
      <c r="C210" s="106" t="s">
        <v>125</v>
      </c>
      <c r="D210" s="177">
        <v>1</v>
      </c>
      <c r="E210" s="174">
        <v>450</v>
      </c>
      <c r="F210" s="82"/>
      <c r="G210" s="83">
        <f t="shared" si="8"/>
        <v>0</v>
      </c>
    </row>
    <row r="211" spans="1:7" x14ac:dyDescent="0.3">
      <c r="A211" s="107">
        <v>95</v>
      </c>
      <c r="B211" s="233" t="s">
        <v>220</v>
      </c>
      <c r="C211" s="106" t="s">
        <v>125</v>
      </c>
      <c r="D211" s="177">
        <v>1</v>
      </c>
      <c r="E211" s="174">
        <v>45</v>
      </c>
      <c r="F211" s="82"/>
      <c r="G211" s="83">
        <f t="shared" si="8"/>
        <v>0</v>
      </c>
    </row>
    <row r="212" spans="1:7" x14ac:dyDescent="0.3">
      <c r="A212" s="107">
        <v>96</v>
      </c>
      <c r="B212" s="233" t="s">
        <v>221</v>
      </c>
      <c r="C212" s="106" t="s">
        <v>125</v>
      </c>
      <c r="D212" s="177">
        <v>1</v>
      </c>
      <c r="E212" s="174">
        <v>80</v>
      </c>
      <c r="F212" s="82"/>
      <c r="G212" s="83">
        <f t="shared" si="8"/>
        <v>0</v>
      </c>
    </row>
    <row r="213" spans="1:7" x14ac:dyDescent="0.3">
      <c r="A213" s="107">
        <v>97</v>
      </c>
      <c r="B213" s="233" t="s">
        <v>222</v>
      </c>
      <c r="C213" s="106" t="s">
        <v>125</v>
      </c>
      <c r="D213" s="177">
        <v>1</v>
      </c>
      <c r="E213" s="174">
        <v>200</v>
      </c>
      <c r="F213" s="82"/>
      <c r="G213" s="83">
        <f t="shared" si="8"/>
        <v>0</v>
      </c>
    </row>
    <row r="214" spans="1:7" x14ac:dyDescent="0.3">
      <c r="A214" s="107">
        <v>98</v>
      </c>
      <c r="B214" s="233" t="s">
        <v>223</v>
      </c>
      <c r="C214" s="106" t="s">
        <v>125</v>
      </c>
      <c r="D214" s="177">
        <v>1</v>
      </c>
      <c r="E214" s="174">
        <v>200</v>
      </c>
      <c r="F214" s="82"/>
      <c r="G214" s="83">
        <f t="shared" si="8"/>
        <v>0</v>
      </c>
    </row>
    <row r="215" spans="1:7" x14ac:dyDescent="0.3">
      <c r="A215" s="107">
        <v>99</v>
      </c>
      <c r="B215" s="233" t="s">
        <v>224</v>
      </c>
      <c r="C215" s="106" t="s">
        <v>125</v>
      </c>
      <c r="D215" s="177">
        <v>1</v>
      </c>
      <c r="E215" s="174">
        <v>20</v>
      </c>
      <c r="F215" s="82"/>
      <c r="G215" s="83">
        <f t="shared" si="8"/>
        <v>0</v>
      </c>
    </row>
    <row r="216" spans="1:7" x14ac:dyDescent="0.3">
      <c r="A216" s="107">
        <v>100</v>
      </c>
      <c r="B216" s="233" t="s">
        <v>225</v>
      </c>
      <c r="C216" s="106" t="s">
        <v>125</v>
      </c>
      <c r="D216" s="177">
        <v>1</v>
      </c>
      <c r="E216" s="174">
        <v>30</v>
      </c>
      <c r="F216" s="82"/>
      <c r="G216" s="83">
        <f t="shared" si="8"/>
        <v>0</v>
      </c>
    </row>
    <row r="217" spans="1:7" ht="31.2" x14ac:dyDescent="0.3">
      <c r="A217" s="104">
        <v>101</v>
      </c>
      <c r="B217" s="233" t="s">
        <v>226</v>
      </c>
      <c r="C217" s="106" t="s">
        <v>125</v>
      </c>
      <c r="D217" s="177">
        <v>1</v>
      </c>
      <c r="E217" s="174">
        <v>85</v>
      </c>
      <c r="F217" s="82"/>
      <c r="G217" s="83">
        <f t="shared" si="8"/>
        <v>0</v>
      </c>
    </row>
    <row r="218" spans="1:7" ht="31.2" x14ac:dyDescent="0.3">
      <c r="A218" s="104">
        <v>102</v>
      </c>
      <c r="B218" s="233" t="s">
        <v>227</v>
      </c>
      <c r="C218" s="106" t="s">
        <v>125</v>
      </c>
      <c r="D218" s="177">
        <v>1</v>
      </c>
      <c r="E218" s="174">
        <v>160</v>
      </c>
      <c r="F218" s="82"/>
      <c r="G218" s="83">
        <f t="shared" si="8"/>
        <v>0</v>
      </c>
    </row>
    <row r="219" spans="1:7" ht="31.2" x14ac:dyDescent="0.3">
      <c r="A219" s="104">
        <v>103</v>
      </c>
      <c r="B219" s="233" t="s">
        <v>228</v>
      </c>
      <c r="C219" s="106" t="s">
        <v>125</v>
      </c>
      <c r="D219" s="177">
        <v>1</v>
      </c>
      <c r="E219" s="174">
        <v>240</v>
      </c>
      <c r="F219" s="82"/>
      <c r="G219" s="83">
        <f t="shared" si="8"/>
        <v>0</v>
      </c>
    </row>
    <row r="220" spans="1:7" x14ac:dyDescent="0.3">
      <c r="A220" s="107">
        <v>104</v>
      </c>
      <c r="B220" s="233" t="s">
        <v>229</v>
      </c>
      <c r="C220" s="106" t="s">
        <v>125</v>
      </c>
      <c r="D220" s="177">
        <v>1</v>
      </c>
      <c r="E220" s="174">
        <v>15</v>
      </c>
      <c r="F220" s="82"/>
      <c r="G220" s="83">
        <f t="shared" si="8"/>
        <v>0</v>
      </c>
    </row>
    <row r="221" spans="1:7" x14ac:dyDescent="0.3">
      <c r="A221" s="107">
        <v>105</v>
      </c>
      <c r="B221" s="233" t="s">
        <v>230</v>
      </c>
      <c r="C221" s="106" t="s">
        <v>125</v>
      </c>
      <c r="D221" s="177">
        <v>1</v>
      </c>
      <c r="E221" s="174">
        <v>25</v>
      </c>
      <c r="F221" s="82"/>
      <c r="G221" s="83">
        <f t="shared" si="8"/>
        <v>0</v>
      </c>
    </row>
    <row r="222" spans="1:7" x14ac:dyDescent="0.3">
      <c r="A222" s="107">
        <v>106</v>
      </c>
      <c r="B222" s="233" t="s">
        <v>231</v>
      </c>
      <c r="C222" s="106" t="s">
        <v>125</v>
      </c>
      <c r="D222" s="177">
        <v>1</v>
      </c>
      <c r="E222" s="174">
        <v>40</v>
      </c>
      <c r="F222" s="82"/>
      <c r="G222" s="83">
        <f t="shared" si="8"/>
        <v>0</v>
      </c>
    </row>
    <row r="223" spans="1:7" ht="31.2" x14ac:dyDescent="0.3">
      <c r="A223" s="104">
        <v>107</v>
      </c>
      <c r="B223" s="233" t="s">
        <v>232</v>
      </c>
      <c r="C223" s="106" t="s">
        <v>125</v>
      </c>
      <c r="D223" s="177">
        <v>1</v>
      </c>
      <c r="E223" s="174">
        <v>350</v>
      </c>
      <c r="F223" s="82"/>
      <c r="G223" s="83">
        <f t="shared" si="8"/>
        <v>0</v>
      </c>
    </row>
    <row r="224" spans="1:7" ht="31.2" x14ac:dyDescent="0.3">
      <c r="A224" s="104">
        <v>108</v>
      </c>
      <c r="B224" s="233" t="s">
        <v>233</v>
      </c>
      <c r="C224" s="106" t="s">
        <v>125</v>
      </c>
      <c r="D224" s="177">
        <v>1</v>
      </c>
      <c r="E224" s="174">
        <v>250</v>
      </c>
      <c r="F224" s="82"/>
      <c r="G224" s="83">
        <f t="shared" si="8"/>
        <v>0</v>
      </c>
    </row>
    <row r="225" spans="1:7" ht="31.2" x14ac:dyDescent="0.3">
      <c r="A225" s="104">
        <v>109</v>
      </c>
      <c r="B225" s="233" t="s">
        <v>234</v>
      </c>
      <c r="C225" s="106" t="s">
        <v>125</v>
      </c>
      <c r="D225" s="177">
        <v>1</v>
      </c>
      <c r="E225" s="174">
        <v>250</v>
      </c>
      <c r="F225" s="82"/>
      <c r="G225" s="83">
        <f t="shared" si="8"/>
        <v>0</v>
      </c>
    </row>
    <row r="226" spans="1:7" x14ac:dyDescent="0.3">
      <c r="A226" s="104">
        <v>110</v>
      </c>
      <c r="B226" s="233" t="s">
        <v>235</v>
      </c>
      <c r="C226" s="106" t="s">
        <v>125</v>
      </c>
      <c r="D226" s="177">
        <v>1</v>
      </c>
      <c r="E226" s="174">
        <v>250</v>
      </c>
      <c r="F226" s="82"/>
      <c r="G226" s="83">
        <f t="shared" si="8"/>
        <v>0</v>
      </c>
    </row>
    <row r="227" spans="1:7" ht="31.2" x14ac:dyDescent="0.3">
      <c r="A227" s="104">
        <v>111</v>
      </c>
      <c r="B227" s="233" t="s">
        <v>236</v>
      </c>
      <c r="C227" s="106" t="s">
        <v>125</v>
      </c>
      <c r="D227" s="177">
        <v>1</v>
      </c>
      <c r="E227" s="174">
        <v>120</v>
      </c>
      <c r="F227" s="82"/>
      <c r="G227" s="83">
        <f t="shared" si="8"/>
        <v>0</v>
      </c>
    </row>
    <row r="228" spans="1:7" ht="31.2" x14ac:dyDescent="0.3">
      <c r="A228" s="104">
        <v>112</v>
      </c>
      <c r="B228" s="233" t="s">
        <v>237</v>
      </c>
      <c r="C228" s="106" t="s">
        <v>125</v>
      </c>
      <c r="D228" s="177">
        <v>1</v>
      </c>
      <c r="E228" s="174">
        <v>60</v>
      </c>
      <c r="F228" s="82"/>
      <c r="G228" s="83">
        <f t="shared" si="8"/>
        <v>0</v>
      </c>
    </row>
    <row r="229" spans="1:7" x14ac:dyDescent="0.3">
      <c r="A229" s="104">
        <v>113</v>
      </c>
      <c r="B229" s="233" t="s">
        <v>238</v>
      </c>
      <c r="C229" s="106" t="s">
        <v>125</v>
      </c>
      <c r="D229" s="177">
        <v>1</v>
      </c>
      <c r="E229" s="174">
        <v>4</v>
      </c>
      <c r="F229" s="82"/>
      <c r="G229" s="83">
        <f t="shared" si="8"/>
        <v>0</v>
      </c>
    </row>
    <row r="230" spans="1:7" x14ac:dyDescent="0.3">
      <c r="A230" s="104">
        <v>114</v>
      </c>
      <c r="B230" s="233" t="s">
        <v>239</v>
      </c>
      <c r="C230" s="106" t="s">
        <v>125</v>
      </c>
      <c r="D230" s="177">
        <v>1</v>
      </c>
      <c r="E230" s="174">
        <v>45</v>
      </c>
      <c r="F230" s="82"/>
      <c r="G230" s="83">
        <f t="shared" si="8"/>
        <v>0</v>
      </c>
    </row>
    <row r="231" spans="1:7" ht="31.2" x14ac:dyDescent="0.3">
      <c r="A231" s="104">
        <v>115</v>
      </c>
      <c r="B231" s="233" t="s">
        <v>240</v>
      </c>
      <c r="C231" s="106" t="s">
        <v>125</v>
      </c>
      <c r="D231" s="177">
        <v>1</v>
      </c>
      <c r="E231" s="174">
        <v>25</v>
      </c>
      <c r="F231" s="82"/>
      <c r="G231" s="83">
        <f t="shared" si="8"/>
        <v>0</v>
      </c>
    </row>
    <row r="232" spans="1:7" ht="31.2" x14ac:dyDescent="0.3">
      <c r="A232" s="107">
        <v>116</v>
      </c>
      <c r="B232" s="233" t="s">
        <v>241</v>
      </c>
      <c r="C232" s="106" t="s">
        <v>125</v>
      </c>
      <c r="D232" s="177">
        <v>1</v>
      </c>
      <c r="E232" s="174">
        <v>100</v>
      </c>
      <c r="F232" s="82"/>
      <c r="G232" s="83">
        <f t="shared" si="8"/>
        <v>0</v>
      </c>
    </row>
    <row r="233" spans="1:7" ht="31.2" x14ac:dyDescent="0.3">
      <c r="A233" s="107">
        <v>117</v>
      </c>
      <c r="B233" s="233" t="s">
        <v>242</v>
      </c>
      <c r="C233" s="106" t="s">
        <v>125</v>
      </c>
      <c r="D233" s="177">
        <v>1</v>
      </c>
      <c r="E233" s="174">
        <v>150</v>
      </c>
      <c r="F233" s="82"/>
      <c r="G233" s="83">
        <f t="shared" si="8"/>
        <v>0</v>
      </c>
    </row>
    <row r="234" spans="1:7" ht="31.2" x14ac:dyDescent="0.3">
      <c r="A234" s="107">
        <v>118</v>
      </c>
      <c r="B234" s="233" t="s">
        <v>243</v>
      </c>
      <c r="C234" s="106" t="s">
        <v>125</v>
      </c>
      <c r="D234" s="177">
        <v>1</v>
      </c>
      <c r="E234" s="174">
        <v>300</v>
      </c>
      <c r="F234" s="82"/>
      <c r="G234" s="83">
        <f t="shared" si="8"/>
        <v>0</v>
      </c>
    </row>
    <row r="235" spans="1:7" ht="31.2" x14ac:dyDescent="0.3">
      <c r="A235" s="107">
        <v>119</v>
      </c>
      <c r="B235" s="233" t="s">
        <v>244</v>
      </c>
      <c r="C235" s="106" t="s">
        <v>125</v>
      </c>
      <c r="D235" s="177">
        <v>1</v>
      </c>
      <c r="E235" s="174">
        <v>600</v>
      </c>
      <c r="F235" s="82"/>
      <c r="G235" s="83">
        <f t="shared" si="8"/>
        <v>0</v>
      </c>
    </row>
    <row r="236" spans="1:7" x14ac:dyDescent="0.3">
      <c r="A236" s="107">
        <v>120</v>
      </c>
      <c r="B236" s="233" t="s">
        <v>245</v>
      </c>
      <c r="C236" s="106" t="s">
        <v>125</v>
      </c>
      <c r="D236" s="177">
        <v>1</v>
      </c>
      <c r="E236" s="174">
        <v>20</v>
      </c>
      <c r="F236" s="82"/>
      <c r="G236" s="83">
        <f t="shared" si="8"/>
        <v>0</v>
      </c>
    </row>
    <row r="237" spans="1:7" x14ac:dyDescent="0.3">
      <c r="A237" s="107">
        <v>121</v>
      </c>
      <c r="B237" s="233" t="s">
        <v>246</v>
      </c>
      <c r="C237" s="106" t="s">
        <v>125</v>
      </c>
      <c r="D237" s="177">
        <v>1</v>
      </c>
      <c r="E237" s="174">
        <v>30</v>
      </c>
      <c r="F237" s="82"/>
      <c r="G237" s="83">
        <f t="shared" si="8"/>
        <v>0</v>
      </c>
    </row>
    <row r="238" spans="1:7" x14ac:dyDescent="0.3">
      <c r="A238" s="107">
        <v>122</v>
      </c>
      <c r="B238" s="233" t="s">
        <v>247</v>
      </c>
      <c r="C238" s="106" t="s">
        <v>248</v>
      </c>
      <c r="D238" s="177">
        <v>1</v>
      </c>
      <c r="E238" s="174">
        <v>0.7</v>
      </c>
      <c r="F238" s="82"/>
      <c r="G238" s="83">
        <f t="shared" si="8"/>
        <v>0</v>
      </c>
    </row>
    <row r="239" spans="1:7" x14ac:dyDescent="0.3">
      <c r="A239" s="107">
        <v>123</v>
      </c>
      <c r="B239" s="233" t="s">
        <v>249</v>
      </c>
      <c r="C239" s="106" t="s">
        <v>248</v>
      </c>
      <c r="D239" s="177">
        <v>1</v>
      </c>
      <c r="E239" s="174">
        <v>0.9</v>
      </c>
      <c r="F239" s="82"/>
      <c r="G239" s="83">
        <f t="shared" si="8"/>
        <v>0</v>
      </c>
    </row>
    <row r="240" spans="1:7" x14ac:dyDescent="0.3">
      <c r="A240" s="107">
        <v>124</v>
      </c>
      <c r="B240" s="233" t="s">
        <v>250</v>
      </c>
      <c r="C240" s="106" t="s">
        <v>125</v>
      </c>
      <c r="D240" s="177">
        <v>1</v>
      </c>
      <c r="E240" s="174">
        <v>1.5</v>
      </c>
      <c r="F240" s="82"/>
      <c r="G240" s="83">
        <f t="shared" si="8"/>
        <v>0</v>
      </c>
    </row>
    <row r="241" spans="1:7" x14ac:dyDescent="0.3">
      <c r="A241" s="107">
        <v>125</v>
      </c>
      <c r="B241" s="233" t="s">
        <v>251</v>
      </c>
      <c r="C241" s="106" t="s">
        <v>125</v>
      </c>
      <c r="D241" s="177">
        <v>1</v>
      </c>
      <c r="E241" s="174">
        <v>0.7</v>
      </c>
      <c r="F241" s="82"/>
      <c r="G241" s="83">
        <f t="shared" si="8"/>
        <v>0</v>
      </c>
    </row>
    <row r="242" spans="1:7" x14ac:dyDescent="0.3">
      <c r="A242" s="107">
        <v>126</v>
      </c>
      <c r="B242" s="233" t="s">
        <v>252</v>
      </c>
      <c r="C242" s="106" t="s">
        <v>248</v>
      </c>
      <c r="D242" s="177">
        <v>1</v>
      </c>
      <c r="E242" s="174">
        <v>0.5</v>
      </c>
      <c r="F242" s="82"/>
      <c r="G242" s="83">
        <f t="shared" si="8"/>
        <v>0</v>
      </c>
    </row>
    <row r="243" spans="1:7" x14ac:dyDescent="0.3">
      <c r="A243" s="107">
        <v>127</v>
      </c>
      <c r="B243" s="233" t="s">
        <v>253</v>
      </c>
      <c r="C243" s="106" t="s">
        <v>248</v>
      </c>
      <c r="D243" s="177">
        <v>1</v>
      </c>
      <c r="E243" s="174">
        <v>7</v>
      </c>
      <c r="F243" s="82"/>
      <c r="G243" s="83">
        <f t="shared" si="8"/>
        <v>0</v>
      </c>
    </row>
    <row r="244" spans="1:7" x14ac:dyDescent="0.3">
      <c r="A244" s="107">
        <v>128</v>
      </c>
      <c r="B244" s="233" t="s">
        <v>254</v>
      </c>
      <c r="C244" s="106" t="s">
        <v>248</v>
      </c>
      <c r="D244" s="177">
        <v>1</v>
      </c>
      <c r="E244" s="174">
        <v>7</v>
      </c>
      <c r="F244" s="82"/>
      <c r="G244" s="83">
        <f t="shared" si="8"/>
        <v>0</v>
      </c>
    </row>
    <row r="245" spans="1:7" x14ac:dyDescent="0.3">
      <c r="A245" s="107">
        <v>129</v>
      </c>
      <c r="B245" s="233" t="s">
        <v>255</v>
      </c>
      <c r="C245" s="106" t="s">
        <v>125</v>
      </c>
      <c r="D245" s="177">
        <v>1</v>
      </c>
      <c r="E245" s="174">
        <v>60</v>
      </c>
      <c r="F245" s="82"/>
      <c r="G245" s="83">
        <f t="shared" si="8"/>
        <v>0</v>
      </c>
    </row>
    <row r="246" spans="1:7" x14ac:dyDescent="0.3">
      <c r="A246" s="107">
        <v>130</v>
      </c>
      <c r="B246" s="233" t="s">
        <v>256</v>
      </c>
      <c r="C246" s="106" t="s">
        <v>125</v>
      </c>
      <c r="D246" s="177">
        <v>1</v>
      </c>
      <c r="E246" s="174">
        <v>150</v>
      </c>
      <c r="F246" s="82"/>
      <c r="G246" s="83">
        <f t="shared" si="8"/>
        <v>0</v>
      </c>
    </row>
    <row r="247" spans="1:7" x14ac:dyDescent="0.3">
      <c r="A247" s="107">
        <v>131</v>
      </c>
      <c r="B247" s="233" t="s">
        <v>257</v>
      </c>
      <c r="C247" s="106" t="s">
        <v>125</v>
      </c>
      <c r="D247" s="177">
        <v>1</v>
      </c>
      <c r="E247" s="174">
        <v>300</v>
      </c>
      <c r="F247" s="82"/>
      <c r="G247" s="83">
        <f t="shared" si="8"/>
        <v>0</v>
      </c>
    </row>
    <row r="248" spans="1:7" ht="31.2" x14ac:dyDescent="0.3">
      <c r="A248" s="104">
        <v>132</v>
      </c>
      <c r="B248" s="233" t="s">
        <v>258</v>
      </c>
      <c r="C248" s="106" t="s">
        <v>125</v>
      </c>
      <c r="D248" s="177">
        <v>1</v>
      </c>
      <c r="E248" s="174">
        <v>900</v>
      </c>
      <c r="F248" s="82"/>
      <c r="G248" s="83">
        <f t="shared" si="8"/>
        <v>0</v>
      </c>
    </row>
    <row r="249" spans="1:7" x14ac:dyDescent="0.3">
      <c r="A249" s="352" t="s">
        <v>259</v>
      </c>
      <c r="B249" s="353"/>
      <c r="C249" s="353"/>
      <c r="D249" s="353"/>
      <c r="E249" s="353"/>
      <c r="F249" s="353"/>
      <c r="G249" s="354"/>
    </row>
    <row r="250" spans="1:7" x14ac:dyDescent="0.3">
      <c r="A250" s="235">
        <v>133</v>
      </c>
      <c r="B250" s="233" t="s">
        <v>260</v>
      </c>
      <c r="C250" s="236" t="s">
        <v>125</v>
      </c>
      <c r="D250" s="237">
        <v>1</v>
      </c>
      <c r="E250" s="201">
        <v>250</v>
      </c>
      <c r="F250" s="200"/>
      <c r="G250" s="203">
        <f t="shared" ref="G250:G281" si="9">SUM(D250*F250)</f>
        <v>0</v>
      </c>
    </row>
    <row r="251" spans="1:7" x14ac:dyDescent="0.3">
      <c r="A251" s="235">
        <v>134</v>
      </c>
      <c r="B251" s="233" t="s">
        <v>261</v>
      </c>
      <c r="C251" s="236" t="s">
        <v>125</v>
      </c>
      <c r="D251" s="237">
        <v>1</v>
      </c>
      <c r="E251" s="201">
        <v>350</v>
      </c>
      <c r="F251" s="200"/>
      <c r="G251" s="203">
        <f t="shared" si="9"/>
        <v>0</v>
      </c>
    </row>
    <row r="252" spans="1:7" x14ac:dyDescent="0.3">
      <c r="A252" s="235">
        <v>135</v>
      </c>
      <c r="B252" s="233" t="s">
        <v>262</v>
      </c>
      <c r="C252" s="236" t="s">
        <v>125</v>
      </c>
      <c r="D252" s="237">
        <v>1</v>
      </c>
      <c r="E252" s="201">
        <v>500</v>
      </c>
      <c r="F252" s="200"/>
      <c r="G252" s="203">
        <f t="shared" si="9"/>
        <v>0</v>
      </c>
    </row>
    <row r="253" spans="1:7" x14ac:dyDescent="0.3">
      <c r="A253" s="235">
        <v>136</v>
      </c>
      <c r="B253" s="233" t="s">
        <v>263</v>
      </c>
      <c r="C253" s="236" t="s">
        <v>125</v>
      </c>
      <c r="D253" s="237">
        <v>1</v>
      </c>
      <c r="E253" s="201">
        <v>180</v>
      </c>
      <c r="F253" s="200"/>
      <c r="G253" s="203">
        <f t="shared" si="9"/>
        <v>0</v>
      </c>
    </row>
    <row r="254" spans="1:7" x14ac:dyDescent="0.3">
      <c r="A254" s="235">
        <v>137</v>
      </c>
      <c r="B254" s="233" t="s">
        <v>264</v>
      </c>
      <c r="C254" s="236" t="s">
        <v>125</v>
      </c>
      <c r="D254" s="237">
        <v>1</v>
      </c>
      <c r="E254" s="201">
        <v>60</v>
      </c>
      <c r="F254" s="200"/>
      <c r="G254" s="203">
        <f t="shared" si="9"/>
        <v>0</v>
      </c>
    </row>
    <row r="255" spans="1:7" x14ac:dyDescent="0.3">
      <c r="A255" s="235">
        <v>138</v>
      </c>
      <c r="B255" s="233" t="s">
        <v>265</v>
      </c>
      <c r="C255" s="236" t="s">
        <v>125</v>
      </c>
      <c r="D255" s="237">
        <v>1</v>
      </c>
      <c r="E255" s="201">
        <v>110</v>
      </c>
      <c r="F255" s="200"/>
      <c r="G255" s="203">
        <f t="shared" si="9"/>
        <v>0</v>
      </c>
    </row>
    <row r="256" spans="1:7" x14ac:dyDescent="0.3">
      <c r="A256" s="235">
        <v>139</v>
      </c>
      <c r="B256" s="233" t="s">
        <v>266</v>
      </c>
      <c r="C256" s="236" t="s">
        <v>125</v>
      </c>
      <c r="D256" s="237">
        <v>1</v>
      </c>
      <c r="E256" s="201">
        <v>75</v>
      </c>
      <c r="F256" s="200"/>
      <c r="G256" s="203">
        <f t="shared" si="9"/>
        <v>0</v>
      </c>
    </row>
    <row r="257" spans="1:7" x14ac:dyDescent="0.3">
      <c r="A257" s="235">
        <v>140</v>
      </c>
      <c r="B257" s="233" t="s">
        <v>267</v>
      </c>
      <c r="C257" s="236" t="s">
        <v>125</v>
      </c>
      <c r="D257" s="237">
        <v>1</v>
      </c>
      <c r="E257" s="201">
        <v>25</v>
      </c>
      <c r="F257" s="200"/>
      <c r="G257" s="203">
        <f t="shared" si="9"/>
        <v>0</v>
      </c>
    </row>
    <row r="258" spans="1:7" x14ac:dyDescent="0.3">
      <c r="A258" s="235">
        <v>141</v>
      </c>
      <c r="B258" s="233" t="s">
        <v>268</v>
      </c>
      <c r="C258" s="236" t="s">
        <v>125</v>
      </c>
      <c r="D258" s="237">
        <v>1</v>
      </c>
      <c r="E258" s="201">
        <v>30</v>
      </c>
      <c r="F258" s="200"/>
      <c r="G258" s="203">
        <f t="shared" si="9"/>
        <v>0</v>
      </c>
    </row>
    <row r="259" spans="1:7" x14ac:dyDescent="0.3">
      <c r="A259" s="235">
        <v>142</v>
      </c>
      <c r="B259" s="233" t="s">
        <v>269</v>
      </c>
      <c r="C259" s="236" t="s">
        <v>125</v>
      </c>
      <c r="D259" s="237">
        <v>1</v>
      </c>
      <c r="E259" s="201">
        <v>45</v>
      </c>
      <c r="F259" s="200"/>
      <c r="G259" s="203">
        <f t="shared" si="9"/>
        <v>0</v>
      </c>
    </row>
    <row r="260" spans="1:7" x14ac:dyDescent="0.3">
      <c r="A260" s="235">
        <v>143</v>
      </c>
      <c r="B260" s="233" t="s">
        <v>270</v>
      </c>
      <c r="C260" s="236" t="s">
        <v>125</v>
      </c>
      <c r="D260" s="237">
        <v>1</v>
      </c>
      <c r="E260" s="201">
        <v>15</v>
      </c>
      <c r="F260" s="200"/>
      <c r="G260" s="203">
        <f t="shared" si="9"/>
        <v>0</v>
      </c>
    </row>
    <row r="261" spans="1:7" x14ac:dyDescent="0.3">
      <c r="A261" s="235">
        <v>144</v>
      </c>
      <c r="B261" s="233" t="s">
        <v>271</v>
      </c>
      <c r="C261" s="236" t="s">
        <v>125</v>
      </c>
      <c r="D261" s="237">
        <v>1</v>
      </c>
      <c r="E261" s="201">
        <v>23</v>
      </c>
      <c r="F261" s="200"/>
      <c r="G261" s="203">
        <f t="shared" si="9"/>
        <v>0</v>
      </c>
    </row>
    <row r="262" spans="1:7" x14ac:dyDescent="0.3">
      <c r="A262" s="235">
        <v>145</v>
      </c>
      <c r="B262" s="233" t="s">
        <v>272</v>
      </c>
      <c r="C262" s="236" t="s">
        <v>125</v>
      </c>
      <c r="D262" s="237">
        <v>1</v>
      </c>
      <c r="E262" s="201">
        <v>50</v>
      </c>
      <c r="F262" s="200"/>
      <c r="G262" s="203">
        <f t="shared" si="9"/>
        <v>0</v>
      </c>
    </row>
    <row r="263" spans="1:7" ht="31.2" x14ac:dyDescent="0.3">
      <c r="A263" s="70">
        <v>146</v>
      </c>
      <c r="B263" s="233" t="s">
        <v>273</v>
      </c>
      <c r="C263" s="236" t="s">
        <v>125</v>
      </c>
      <c r="D263" s="237">
        <v>1</v>
      </c>
      <c r="E263" s="201">
        <v>50</v>
      </c>
      <c r="F263" s="200"/>
      <c r="G263" s="203">
        <f t="shared" si="9"/>
        <v>0</v>
      </c>
    </row>
    <row r="264" spans="1:7" ht="31.2" x14ac:dyDescent="0.3">
      <c r="A264" s="70">
        <v>147</v>
      </c>
      <c r="B264" s="233" t="s">
        <v>274</v>
      </c>
      <c r="C264" s="236" t="s">
        <v>125</v>
      </c>
      <c r="D264" s="237">
        <v>1</v>
      </c>
      <c r="E264" s="201">
        <v>60</v>
      </c>
      <c r="F264" s="200"/>
      <c r="G264" s="203">
        <f t="shared" si="9"/>
        <v>0</v>
      </c>
    </row>
    <row r="265" spans="1:7" ht="31.2" x14ac:dyDescent="0.3">
      <c r="A265" s="70">
        <v>148</v>
      </c>
      <c r="B265" s="233" t="s">
        <v>275</v>
      </c>
      <c r="C265" s="236" t="s">
        <v>125</v>
      </c>
      <c r="D265" s="237">
        <v>1</v>
      </c>
      <c r="E265" s="201">
        <v>60</v>
      </c>
      <c r="F265" s="200"/>
      <c r="G265" s="203">
        <f t="shared" si="9"/>
        <v>0</v>
      </c>
    </row>
    <row r="266" spans="1:7" ht="31.2" x14ac:dyDescent="0.3">
      <c r="A266" s="70">
        <v>149</v>
      </c>
      <c r="B266" s="233" t="s">
        <v>276</v>
      </c>
      <c r="C266" s="236" t="s">
        <v>125</v>
      </c>
      <c r="D266" s="237">
        <v>1</v>
      </c>
      <c r="E266" s="201">
        <v>150</v>
      </c>
      <c r="F266" s="200"/>
      <c r="G266" s="203">
        <f t="shared" si="9"/>
        <v>0</v>
      </c>
    </row>
    <row r="267" spans="1:7" ht="31.2" x14ac:dyDescent="0.3">
      <c r="A267" s="70">
        <v>150</v>
      </c>
      <c r="B267" s="233" t="s">
        <v>277</v>
      </c>
      <c r="C267" s="236" t="s">
        <v>125</v>
      </c>
      <c r="D267" s="237">
        <v>1</v>
      </c>
      <c r="E267" s="201">
        <v>150</v>
      </c>
      <c r="F267" s="200"/>
      <c r="G267" s="203">
        <f t="shared" si="9"/>
        <v>0</v>
      </c>
    </row>
    <row r="268" spans="1:7" x14ac:dyDescent="0.3">
      <c r="A268" s="70">
        <v>151</v>
      </c>
      <c r="B268" s="233" t="s">
        <v>278</v>
      </c>
      <c r="C268" s="236" t="s">
        <v>125</v>
      </c>
      <c r="D268" s="237">
        <v>1</v>
      </c>
      <c r="E268" s="201">
        <v>60</v>
      </c>
      <c r="F268" s="200"/>
      <c r="G268" s="203">
        <f t="shared" si="9"/>
        <v>0</v>
      </c>
    </row>
    <row r="269" spans="1:7" ht="31.2" x14ac:dyDescent="0.3">
      <c r="A269" s="70">
        <v>152</v>
      </c>
      <c r="B269" s="233" t="s">
        <v>279</v>
      </c>
      <c r="C269" s="236" t="s">
        <v>125</v>
      </c>
      <c r="D269" s="237">
        <v>1</v>
      </c>
      <c r="E269" s="201">
        <v>150</v>
      </c>
      <c r="F269" s="200"/>
      <c r="G269" s="203">
        <f t="shared" si="9"/>
        <v>0</v>
      </c>
    </row>
    <row r="270" spans="1:7" ht="31.2" x14ac:dyDescent="0.3">
      <c r="A270" s="70">
        <v>153</v>
      </c>
      <c r="B270" s="238" t="s">
        <v>280</v>
      </c>
      <c r="C270" s="239" t="s">
        <v>125</v>
      </c>
      <c r="D270" s="240">
        <v>1</v>
      </c>
      <c r="E270" s="241">
        <v>80</v>
      </c>
      <c r="F270" s="242"/>
      <c r="G270" s="203">
        <f t="shared" si="9"/>
        <v>0</v>
      </c>
    </row>
    <row r="271" spans="1:7" x14ac:dyDescent="0.3">
      <c r="A271" s="235">
        <v>154</v>
      </c>
      <c r="B271" s="233" t="s">
        <v>281</v>
      </c>
      <c r="C271" s="236" t="s">
        <v>125</v>
      </c>
      <c r="D271" s="237">
        <v>1</v>
      </c>
      <c r="E271" s="201">
        <v>1</v>
      </c>
      <c r="F271" s="200"/>
      <c r="G271" s="203">
        <f t="shared" si="9"/>
        <v>0</v>
      </c>
    </row>
    <row r="272" spans="1:7" x14ac:dyDescent="0.3">
      <c r="A272" s="235">
        <v>155</v>
      </c>
      <c r="B272" s="233" t="s">
        <v>282</v>
      </c>
      <c r="C272" s="236" t="s">
        <v>125</v>
      </c>
      <c r="D272" s="237">
        <v>1</v>
      </c>
      <c r="E272" s="201">
        <v>1</v>
      </c>
      <c r="F272" s="200"/>
      <c r="G272" s="203">
        <f t="shared" si="9"/>
        <v>0</v>
      </c>
    </row>
    <row r="273" spans="1:8" ht="31.2" x14ac:dyDescent="0.3">
      <c r="A273" s="70">
        <v>156</v>
      </c>
      <c r="B273" s="233" t="s">
        <v>283</v>
      </c>
      <c r="C273" s="236" t="s">
        <v>125</v>
      </c>
      <c r="D273" s="237">
        <v>1</v>
      </c>
      <c r="E273" s="201">
        <v>2.5</v>
      </c>
      <c r="F273" s="200"/>
      <c r="G273" s="203">
        <f t="shared" si="9"/>
        <v>0</v>
      </c>
    </row>
    <row r="274" spans="1:8" ht="31.2" x14ac:dyDescent="0.3">
      <c r="A274" s="70">
        <v>157</v>
      </c>
      <c r="B274" s="233" t="s">
        <v>284</v>
      </c>
      <c r="C274" s="236" t="s">
        <v>125</v>
      </c>
      <c r="D274" s="237">
        <v>1</v>
      </c>
      <c r="E274" s="201">
        <v>2.5</v>
      </c>
      <c r="F274" s="200"/>
      <c r="G274" s="203">
        <f t="shared" si="9"/>
        <v>0</v>
      </c>
    </row>
    <row r="275" spans="1:8" x14ac:dyDescent="0.3">
      <c r="A275" s="235">
        <v>158</v>
      </c>
      <c r="B275" s="233" t="s">
        <v>285</v>
      </c>
      <c r="C275" s="236" t="s">
        <v>125</v>
      </c>
      <c r="D275" s="237">
        <v>1</v>
      </c>
      <c r="E275" s="201">
        <v>2.5</v>
      </c>
      <c r="F275" s="200"/>
      <c r="G275" s="203">
        <f t="shared" si="9"/>
        <v>0</v>
      </c>
    </row>
    <row r="276" spans="1:8" x14ac:dyDescent="0.3">
      <c r="A276" s="235">
        <v>159</v>
      </c>
      <c r="B276" s="233" t="s">
        <v>286</v>
      </c>
      <c r="C276" s="236" t="s">
        <v>125</v>
      </c>
      <c r="D276" s="237">
        <v>1</v>
      </c>
      <c r="E276" s="201">
        <v>4</v>
      </c>
      <c r="F276" s="200"/>
      <c r="G276" s="203">
        <f t="shared" si="9"/>
        <v>0</v>
      </c>
    </row>
    <row r="277" spans="1:8" x14ac:dyDescent="0.3">
      <c r="A277" s="235">
        <v>160</v>
      </c>
      <c r="B277" s="233" t="s">
        <v>287</v>
      </c>
      <c r="C277" s="236" t="s">
        <v>125</v>
      </c>
      <c r="D277" s="237">
        <v>1</v>
      </c>
      <c r="E277" s="201">
        <v>1</v>
      </c>
      <c r="F277" s="200"/>
      <c r="G277" s="203">
        <f t="shared" si="9"/>
        <v>0</v>
      </c>
    </row>
    <row r="278" spans="1:8" ht="31.2" x14ac:dyDescent="0.3">
      <c r="A278" s="70">
        <v>161</v>
      </c>
      <c r="B278" s="233" t="s">
        <v>288</v>
      </c>
      <c r="C278" s="236" t="s">
        <v>125</v>
      </c>
      <c r="D278" s="237">
        <v>1</v>
      </c>
      <c r="E278" s="201">
        <v>1.5</v>
      </c>
      <c r="F278" s="200"/>
      <c r="G278" s="203">
        <f t="shared" si="9"/>
        <v>0</v>
      </c>
    </row>
    <row r="279" spans="1:8" x14ac:dyDescent="0.3">
      <c r="A279" s="235">
        <v>162</v>
      </c>
      <c r="B279" s="233" t="s">
        <v>289</v>
      </c>
      <c r="C279" s="236" t="s">
        <v>125</v>
      </c>
      <c r="D279" s="237">
        <v>1</v>
      </c>
      <c r="E279" s="201">
        <v>15</v>
      </c>
      <c r="F279" s="200"/>
      <c r="G279" s="203">
        <f t="shared" si="9"/>
        <v>0</v>
      </c>
    </row>
    <row r="280" spans="1:8" x14ac:dyDescent="0.3">
      <c r="A280" s="235">
        <v>163</v>
      </c>
      <c r="B280" s="233" t="s">
        <v>290</v>
      </c>
      <c r="C280" s="236" t="s">
        <v>125</v>
      </c>
      <c r="D280" s="237">
        <v>1</v>
      </c>
      <c r="E280" s="201">
        <v>11</v>
      </c>
      <c r="F280" s="200"/>
      <c r="G280" s="203">
        <f t="shared" si="9"/>
        <v>0</v>
      </c>
    </row>
    <row r="281" spans="1:8" x14ac:dyDescent="0.3">
      <c r="A281" s="235">
        <v>164</v>
      </c>
      <c r="B281" s="233" t="s">
        <v>291</v>
      </c>
      <c r="C281" s="236" t="s">
        <v>125</v>
      </c>
      <c r="D281" s="237">
        <v>1</v>
      </c>
      <c r="E281" s="201">
        <v>15</v>
      </c>
      <c r="F281" s="200"/>
      <c r="G281" s="203">
        <f t="shared" si="9"/>
        <v>0</v>
      </c>
    </row>
    <row r="282" spans="1:8" x14ac:dyDescent="0.3">
      <c r="A282" s="348" t="s">
        <v>292</v>
      </c>
      <c r="B282" s="349"/>
      <c r="C282" s="349"/>
      <c r="D282" s="349"/>
      <c r="E282" s="349"/>
      <c r="F282" s="349"/>
      <c r="G282" s="350"/>
    </row>
    <row r="283" spans="1:8" x14ac:dyDescent="0.3">
      <c r="A283" s="107">
        <v>165</v>
      </c>
      <c r="B283" s="233" t="s">
        <v>293</v>
      </c>
      <c r="C283" s="106" t="s">
        <v>294</v>
      </c>
      <c r="D283" s="177">
        <v>1</v>
      </c>
      <c r="E283" s="174">
        <v>0.5</v>
      </c>
      <c r="F283" s="82"/>
      <c r="G283" s="83">
        <f>SUM(D283*F283)</f>
        <v>0</v>
      </c>
    </row>
    <row r="284" spans="1:8" ht="31.2" x14ac:dyDescent="0.3">
      <c r="A284" s="104">
        <v>166</v>
      </c>
      <c r="B284" s="233" t="s">
        <v>295</v>
      </c>
      <c r="C284" s="106" t="s">
        <v>125</v>
      </c>
      <c r="D284" s="177">
        <v>1</v>
      </c>
      <c r="E284" s="174">
        <v>1.5</v>
      </c>
      <c r="F284" s="82"/>
      <c r="G284" s="83">
        <f>SUM(D284*F284)</f>
        <v>0</v>
      </c>
    </row>
    <row r="285" spans="1:8" ht="16.2" thickBot="1" x14ac:dyDescent="0.35">
      <c r="A285" s="109">
        <v>167</v>
      </c>
      <c r="B285" s="243" t="s">
        <v>296</v>
      </c>
      <c r="C285" s="112" t="s">
        <v>125</v>
      </c>
      <c r="D285" s="190">
        <v>1</v>
      </c>
      <c r="E285" s="176">
        <v>50</v>
      </c>
      <c r="F285" s="113"/>
      <c r="G285" s="114">
        <f>SUM(D285*F285)</f>
        <v>0</v>
      </c>
    </row>
    <row r="286" spans="1:8" x14ac:dyDescent="0.3">
      <c r="A286" s="332" t="s">
        <v>356</v>
      </c>
      <c r="B286" s="333"/>
      <c r="C286" s="333"/>
      <c r="D286" s="333"/>
      <c r="E286" s="333"/>
      <c r="F286" s="333"/>
      <c r="G286" s="137">
        <f>SUM(G116:G285)</f>
        <v>0</v>
      </c>
      <c r="H286" s="63"/>
    </row>
    <row r="287" spans="1:8" x14ac:dyDescent="0.3">
      <c r="A287" s="379" t="s">
        <v>70</v>
      </c>
      <c r="B287" s="326"/>
      <c r="C287" s="326"/>
      <c r="D287" s="326"/>
      <c r="E287" s="326"/>
      <c r="F287" s="326"/>
      <c r="G287" s="138">
        <f>SUM(G288-G286)</f>
        <v>0</v>
      </c>
      <c r="H287" s="139"/>
    </row>
    <row r="288" spans="1:8" ht="16.2" thickBot="1" x14ac:dyDescent="0.35">
      <c r="A288" s="380" t="s">
        <v>357</v>
      </c>
      <c r="B288" s="381"/>
      <c r="C288" s="381"/>
      <c r="D288" s="381"/>
      <c r="E288" s="381"/>
      <c r="F288" s="381"/>
      <c r="G288" s="140">
        <f>SUM(G286*1.21)</f>
        <v>0</v>
      </c>
      <c r="H288" s="139"/>
    </row>
    <row r="291" spans="1:6" ht="16.2" thickBot="1" x14ac:dyDescent="0.35">
      <c r="A291" s="141" t="s">
        <v>297</v>
      </c>
      <c r="B291" s="141" t="s">
        <v>377</v>
      </c>
      <c r="C291" s="95"/>
      <c r="D291" s="95"/>
      <c r="E291" s="95"/>
      <c r="F291" s="95"/>
    </row>
    <row r="292" spans="1:6" x14ac:dyDescent="0.3">
      <c r="A292" s="382" t="s">
        <v>16</v>
      </c>
      <c r="B292" s="384" t="s">
        <v>298</v>
      </c>
      <c r="C292" s="363" t="s">
        <v>299</v>
      </c>
      <c r="D292" s="95"/>
      <c r="E292" s="95"/>
      <c r="F292" s="95"/>
    </row>
    <row r="293" spans="1:6" x14ac:dyDescent="0.3">
      <c r="A293" s="383"/>
      <c r="B293" s="385"/>
      <c r="C293" s="364"/>
      <c r="D293" s="95"/>
      <c r="E293" s="95"/>
      <c r="F293" s="95"/>
    </row>
    <row r="294" spans="1:6" ht="31.2" x14ac:dyDescent="0.3">
      <c r="A294" s="142">
        <v>1</v>
      </c>
      <c r="B294" s="143" t="s">
        <v>300</v>
      </c>
      <c r="C294" s="144">
        <f>G74</f>
        <v>0</v>
      </c>
      <c r="D294" s="95"/>
      <c r="E294" s="95"/>
      <c r="F294" s="95"/>
    </row>
    <row r="295" spans="1:6" ht="31.2" x14ac:dyDescent="0.3">
      <c r="A295" s="145">
        <v>2</v>
      </c>
      <c r="B295" s="146" t="s">
        <v>301</v>
      </c>
      <c r="C295" s="144">
        <f>H108</f>
        <v>0</v>
      </c>
      <c r="D295" s="95"/>
      <c r="E295" s="95"/>
      <c r="F295" s="95"/>
    </row>
    <row r="296" spans="1:6" ht="16.2" thickBot="1" x14ac:dyDescent="0.35">
      <c r="A296" s="147">
        <v>3</v>
      </c>
      <c r="B296" s="146" t="s">
        <v>302</v>
      </c>
      <c r="C296" s="148">
        <f>G286</f>
        <v>0</v>
      </c>
      <c r="D296" s="95"/>
      <c r="E296" s="95"/>
      <c r="F296" s="95"/>
    </row>
    <row r="297" spans="1:6" x14ac:dyDescent="0.3">
      <c r="A297" s="365" t="s">
        <v>354</v>
      </c>
      <c r="B297" s="366"/>
      <c r="C297" s="149">
        <f>SUM(C294:C296)</f>
        <v>0</v>
      </c>
      <c r="D297" s="95"/>
      <c r="E297" s="95"/>
      <c r="F297" s="95"/>
    </row>
    <row r="298" spans="1:6" x14ac:dyDescent="0.3">
      <c r="A298" s="367" t="s">
        <v>303</v>
      </c>
      <c r="B298" s="368"/>
      <c r="C298" s="150">
        <f>SUM(C299-C297)</f>
        <v>0</v>
      </c>
      <c r="D298" s="95"/>
      <c r="E298" s="95"/>
      <c r="F298" s="95"/>
    </row>
    <row r="299" spans="1:6" ht="16.2" thickBot="1" x14ac:dyDescent="0.35">
      <c r="A299" s="369" t="s">
        <v>355</v>
      </c>
      <c r="B299" s="370"/>
      <c r="C299" s="151">
        <f>SUM(C297*1.21)</f>
        <v>0</v>
      </c>
      <c r="D299" s="152"/>
      <c r="E299" s="95"/>
      <c r="F299" s="95"/>
    </row>
    <row r="300" spans="1:6" x14ac:dyDescent="0.3">
      <c r="A300" s="371" t="s">
        <v>378</v>
      </c>
      <c r="B300" s="372"/>
      <c r="C300" s="372"/>
      <c r="D300" s="95"/>
      <c r="E300" s="95"/>
      <c r="F300" s="95"/>
    </row>
    <row r="301" spans="1:6" x14ac:dyDescent="0.3">
      <c r="A301" s="153"/>
      <c r="B301" s="95"/>
      <c r="C301" s="95"/>
      <c r="D301" s="95"/>
      <c r="E301" s="95"/>
      <c r="F301" s="95"/>
    </row>
    <row r="302" spans="1:6" x14ac:dyDescent="0.3">
      <c r="A302" s="154" t="s">
        <v>304</v>
      </c>
      <c r="B302" s="154"/>
      <c r="C302" s="154"/>
      <c r="D302" s="154"/>
      <c r="E302" s="154"/>
      <c r="F302" s="154"/>
    </row>
    <row r="303" spans="1:6" ht="33.450000000000003" customHeight="1" x14ac:dyDescent="0.3">
      <c r="A303" s="155" t="s">
        <v>16</v>
      </c>
      <c r="B303" s="156" t="s">
        <v>305</v>
      </c>
      <c r="C303" s="357" t="s">
        <v>380</v>
      </c>
      <c r="D303" s="358"/>
      <c r="E303" s="358"/>
      <c r="F303" s="359"/>
    </row>
    <row r="304" spans="1:6" ht="30.6" customHeight="1" x14ac:dyDescent="0.3">
      <c r="A304" s="157"/>
      <c r="B304" s="157"/>
      <c r="C304" s="360"/>
      <c r="D304" s="361"/>
      <c r="E304" s="361"/>
      <c r="F304" s="362"/>
    </row>
    <row r="305" spans="1:6" ht="30.6" customHeight="1" x14ac:dyDescent="0.3">
      <c r="A305" s="157"/>
      <c r="B305" s="157"/>
      <c r="C305" s="360"/>
      <c r="D305" s="361"/>
      <c r="E305" s="361"/>
      <c r="F305" s="362"/>
    </row>
    <row r="306" spans="1:6" ht="30.6" customHeight="1" x14ac:dyDescent="0.3">
      <c r="A306" s="157"/>
      <c r="B306" s="157"/>
      <c r="C306" s="360"/>
      <c r="D306" s="361"/>
      <c r="E306" s="361"/>
      <c r="F306" s="362"/>
    </row>
    <row r="307" spans="1:6" ht="30.6" customHeight="1" x14ac:dyDescent="0.3">
      <c r="A307" s="157"/>
      <c r="B307" s="157"/>
      <c r="C307" s="360"/>
      <c r="D307" s="361"/>
      <c r="E307" s="361"/>
      <c r="F307" s="362"/>
    </row>
    <row r="308" spans="1:6" ht="30.6" customHeight="1" x14ac:dyDescent="0.3">
      <c r="A308" s="157"/>
      <c r="B308" s="157"/>
      <c r="C308" s="360"/>
      <c r="D308" s="361"/>
      <c r="E308" s="361"/>
      <c r="F308" s="362"/>
    </row>
    <row r="309" spans="1:6" ht="30.6" customHeight="1" x14ac:dyDescent="0.3">
      <c r="A309" s="157"/>
      <c r="B309" s="157"/>
      <c r="C309" s="360"/>
      <c r="D309" s="361"/>
      <c r="E309" s="361"/>
      <c r="F309" s="362"/>
    </row>
    <row r="310" spans="1:6" ht="36.450000000000003" customHeight="1" x14ac:dyDescent="0.3">
      <c r="A310" s="376" t="s">
        <v>381</v>
      </c>
      <c r="B310" s="376"/>
      <c r="C310" s="376"/>
      <c r="D310" s="376"/>
      <c r="E310" s="376"/>
      <c r="F310" s="376"/>
    </row>
    <row r="311" spans="1:6" x14ac:dyDescent="0.3">
      <c r="A311" s="158"/>
      <c r="B311" s="158"/>
      <c r="C311" s="158"/>
      <c r="D311" s="158"/>
      <c r="E311" s="158"/>
      <c r="F311" s="158"/>
    </row>
    <row r="312" spans="1:6" x14ac:dyDescent="0.3">
      <c r="A312" s="377" t="s">
        <v>306</v>
      </c>
      <c r="B312" s="377"/>
      <c r="C312" s="377"/>
      <c r="D312" s="377"/>
      <c r="E312" s="377"/>
      <c r="F312" s="377"/>
    </row>
    <row r="313" spans="1:6" x14ac:dyDescent="0.3">
      <c r="A313" s="159"/>
      <c r="B313" s="159"/>
      <c r="C313" s="159"/>
      <c r="D313" s="159"/>
      <c r="E313" s="159"/>
      <c r="F313" s="159"/>
    </row>
    <row r="314" spans="1:6" ht="26.4" customHeight="1" x14ac:dyDescent="0.3">
      <c r="A314" s="374" t="s">
        <v>307</v>
      </c>
      <c r="B314" s="374"/>
      <c r="C314" s="374"/>
      <c r="D314" s="374"/>
      <c r="E314" s="374"/>
      <c r="F314" s="374"/>
    </row>
    <row r="315" spans="1:6" ht="26.4" customHeight="1" x14ac:dyDescent="0.3">
      <c r="A315" s="373" t="s">
        <v>308</v>
      </c>
      <c r="B315" s="373"/>
      <c r="C315" s="373"/>
      <c r="D315" s="373"/>
      <c r="E315" s="373"/>
      <c r="F315" s="373"/>
    </row>
    <row r="316" spans="1:6" ht="26.4" customHeight="1" x14ac:dyDescent="0.3">
      <c r="A316" s="374" t="s">
        <v>309</v>
      </c>
      <c r="B316" s="374"/>
      <c r="C316" s="374"/>
      <c r="D316" s="374"/>
      <c r="E316" s="374"/>
      <c r="F316" s="374"/>
    </row>
    <row r="317" spans="1:6" ht="26.4" customHeight="1" x14ac:dyDescent="0.3">
      <c r="A317" s="373" t="s">
        <v>310</v>
      </c>
      <c r="B317" s="373"/>
      <c r="C317" s="373"/>
      <c r="D317" s="373"/>
      <c r="E317" s="373"/>
      <c r="F317" s="373"/>
    </row>
    <row r="318" spans="1:6" ht="26.4" customHeight="1" x14ac:dyDescent="0.3">
      <c r="A318" s="374" t="s">
        <v>311</v>
      </c>
      <c r="B318" s="374"/>
      <c r="C318" s="374"/>
      <c r="D318" s="374"/>
      <c r="E318" s="374"/>
      <c r="F318" s="374"/>
    </row>
    <row r="319" spans="1:6" ht="46.5" customHeight="1" x14ac:dyDescent="0.3">
      <c r="A319" s="378" t="s">
        <v>312</v>
      </c>
      <c r="B319" s="378"/>
      <c r="C319" s="378"/>
      <c r="D319" s="378"/>
      <c r="E319" s="378"/>
      <c r="F319" s="378"/>
    </row>
    <row r="320" spans="1:6" x14ac:dyDescent="0.3">
      <c r="A320" s="55"/>
      <c r="B320" s="55"/>
      <c r="C320" s="55"/>
      <c r="D320" s="55"/>
      <c r="E320" s="55"/>
      <c r="F320" s="55"/>
    </row>
    <row r="321" spans="1:6" ht="16.2" thickBot="1" x14ac:dyDescent="0.35">
      <c r="A321" s="375"/>
      <c r="B321" s="375"/>
      <c r="C321" s="160"/>
      <c r="D321" s="55"/>
      <c r="E321" s="55"/>
      <c r="F321" s="161"/>
    </row>
    <row r="322" spans="1:6" x14ac:dyDescent="0.3">
      <c r="A322" s="160"/>
      <c r="B322" s="162" t="s">
        <v>313</v>
      </c>
      <c r="C322" s="160"/>
      <c r="D322" s="55"/>
      <c r="E322" s="55"/>
      <c r="F322" s="163" t="s">
        <v>314</v>
      </c>
    </row>
    <row r="323" spans="1:6" x14ac:dyDescent="0.3">
      <c r="A323" s="55"/>
      <c r="B323" s="55"/>
      <c r="C323" s="55"/>
      <c r="D323" s="55"/>
      <c r="E323" s="55"/>
      <c r="F323" s="55"/>
    </row>
    <row r="324" spans="1:6" x14ac:dyDescent="0.3">
      <c r="A324" s="55"/>
      <c r="B324" s="55"/>
      <c r="C324" s="55"/>
      <c r="D324" s="55"/>
      <c r="E324" s="55"/>
      <c r="F324" s="55"/>
    </row>
    <row r="325" spans="1:6" x14ac:dyDescent="0.3">
      <c r="A325" s="55"/>
      <c r="B325" s="55"/>
      <c r="C325" s="55"/>
      <c r="D325" s="55"/>
      <c r="E325" s="55"/>
      <c r="F325" s="55"/>
    </row>
    <row r="326" spans="1:6" x14ac:dyDescent="0.3">
      <c r="A326" s="164"/>
      <c r="B326" s="164"/>
      <c r="C326" s="164"/>
      <c r="D326" s="164"/>
      <c r="E326" s="164"/>
      <c r="F326" s="164"/>
    </row>
  </sheetData>
  <sheetProtection algorithmName="SHA-512" hashValue="C0WVsQoIFEuWaMUIoDKWpAkKp9NVa+W5DG7SsZWXoYbKReTrWzWow8g600WnSfXaSg1vSBgRwms+gDzAP01HyQ==" saltValue="hxqzC2ePqCiqGIoWiM9yHA==" spinCount="100000" sheet="1" insertRows="0"/>
  <protectedRanges>
    <protectedRange sqref="A2:H2" name="herbas0"/>
    <protectedRange sqref="A2:H2" name="herbas2"/>
    <protectedRange sqref="F321" name="Parašas"/>
    <protectedRange sqref="A304:F309" name="Dokumentai"/>
    <protectedRange sqref="F150 F96 F203 F249 F282 F100" name="Antra lentelė"/>
    <protectedRange sqref="A11:H11" name="Vieta"/>
    <protectedRange sqref="A4:H4" name="Pavadinimas"/>
    <protectedRange sqref="C15:H20" name="Diapazonas2"/>
    <protectedRange sqref="D46 D59 D65" name="Informacija apie tiekėją"/>
    <protectedRange sqref="C15:H20" name="Data"/>
    <protectedRange sqref="A9:H9" name="Herbas"/>
    <protectedRange sqref="A1:H1" name="Pareigų pavadinimas"/>
    <protectedRange sqref="A321:B321" name="Subranga"/>
    <protectedRange sqref="A25:H27" name="herbas3"/>
  </protectedRanges>
  <mergeCells count="76">
    <mergeCell ref="B26:C26"/>
    <mergeCell ref="A317:F317"/>
    <mergeCell ref="A318:F318"/>
    <mergeCell ref="A321:B321"/>
    <mergeCell ref="C309:F309"/>
    <mergeCell ref="A310:F310"/>
    <mergeCell ref="A312:F312"/>
    <mergeCell ref="A314:F314"/>
    <mergeCell ref="A315:F315"/>
    <mergeCell ref="A316:F316"/>
    <mergeCell ref="A319:F319"/>
    <mergeCell ref="C308:F308"/>
    <mergeCell ref="A287:F287"/>
    <mergeCell ref="A288:F288"/>
    <mergeCell ref="A292:A293"/>
    <mergeCell ref="B292:B293"/>
    <mergeCell ref="C292:C293"/>
    <mergeCell ref="A297:B297"/>
    <mergeCell ref="A298:B298"/>
    <mergeCell ref="A299:B299"/>
    <mergeCell ref="A300:C300"/>
    <mergeCell ref="C303:F303"/>
    <mergeCell ref="C304:F304"/>
    <mergeCell ref="C305:F305"/>
    <mergeCell ref="C306:F306"/>
    <mergeCell ref="C307:F307"/>
    <mergeCell ref="A286:F286"/>
    <mergeCell ref="A89:H89"/>
    <mergeCell ref="B96:H96"/>
    <mergeCell ref="B100:H100"/>
    <mergeCell ref="A108:G108"/>
    <mergeCell ref="A109:G109"/>
    <mergeCell ref="A110:G110"/>
    <mergeCell ref="A115:G115"/>
    <mergeCell ref="A150:G150"/>
    <mergeCell ref="A203:G203"/>
    <mergeCell ref="A249:G249"/>
    <mergeCell ref="A282:G282"/>
    <mergeCell ref="B106:H106"/>
    <mergeCell ref="A20:B20"/>
    <mergeCell ref="C20:H20"/>
    <mergeCell ref="A84:H84"/>
    <mergeCell ref="B24:C24"/>
    <mergeCell ref="D24:H24"/>
    <mergeCell ref="B25:C25"/>
    <mergeCell ref="D25:H25"/>
    <mergeCell ref="B27:C27"/>
    <mergeCell ref="D27:H27"/>
    <mergeCell ref="A74:F74"/>
    <mergeCell ref="A75:F75"/>
    <mergeCell ref="A76:F76"/>
    <mergeCell ref="A81:H81"/>
    <mergeCell ref="A79:G79"/>
    <mergeCell ref="A82:G82"/>
    <mergeCell ref="D26:H26"/>
    <mergeCell ref="A17:B17"/>
    <mergeCell ref="C17:H17"/>
    <mergeCell ref="A18:B18"/>
    <mergeCell ref="C18:H18"/>
    <mergeCell ref="A19:B19"/>
    <mergeCell ref="C19:H19"/>
    <mergeCell ref="A16:B16"/>
    <mergeCell ref="C16:H16"/>
    <mergeCell ref="A15:B15"/>
    <mergeCell ref="C15:H15"/>
    <mergeCell ref="A1:H1"/>
    <mergeCell ref="A2:H2"/>
    <mergeCell ref="A4:H4"/>
    <mergeCell ref="A5:H5"/>
    <mergeCell ref="A6:F6"/>
    <mergeCell ref="A7:H7"/>
    <mergeCell ref="A8:H8"/>
    <mergeCell ref="A9:H9"/>
    <mergeCell ref="A10:H10"/>
    <mergeCell ref="A11:H11"/>
    <mergeCell ref="A12:H12"/>
  </mergeCells>
  <dataValidations count="1">
    <dataValidation type="textLength" allowBlank="1" showInputMessage="1" showErrorMessage="1" error="Įvedėte per daug simbolių" prompt="Leidžiami tik 2 skaičiai po kablelio" sqref="D65 D59" xr:uid="{2B2F4274-AF16-41E3-A32C-4F412FAE2589}">
      <formula1>0</formula1>
      <formula2>4</formula2>
    </dataValidation>
  </dataValidations>
  <pageMargins left="0.70866141732283472" right="0.70866141732283472" top="0.74803149606299213" bottom="0.74803149606299213" header="0.31496062992125984" footer="0.31496062992125984"/>
  <pageSetup paperSize="9" scale="77" orientation="landscape" r:id="rId1"/>
  <rowBreaks count="1" manualBreakCount="1">
    <brk id="85"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2032-A8FD-44FC-A0C5-9D434D8F7211}">
  <sheetPr codeName="Lapas3"/>
  <dimension ref="A1:H329"/>
  <sheetViews>
    <sheetView tabSelected="1" zoomScale="75" zoomScaleNormal="75" zoomScaleSheetLayoutView="80" workbookViewId="0">
      <selection activeCell="M92" sqref="M92"/>
    </sheetView>
  </sheetViews>
  <sheetFormatPr defaultColWidth="9.33203125" defaultRowHeight="15.6" x14ac:dyDescent="0.3"/>
  <cols>
    <col min="1" max="1" width="9.88671875" style="1" customWidth="1"/>
    <col min="2" max="2" width="51" style="1" customWidth="1"/>
    <col min="3" max="3" width="21.21875" style="2" customWidth="1"/>
    <col min="4" max="4" width="21.21875" style="3" customWidth="1"/>
    <col min="5" max="5" width="13.6640625" style="3" customWidth="1"/>
    <col min="6" max="6" width="16.6640625" style="3" customWidth="1"/>
    <col min="7" max="7" width="17.5546875" style="3" customWidth="1"/>
    <col min="8" max="8" width="18.33203125" style="3" customWidth="1"/>
    <col min="9" max="16384" width="9.33203125" style="1"/>
  </cols>
  <sheetData>
    <row r="1" spans="1:8" x14ac:dyDescent="0.3">
      <c r="A1" s="403"/>
      <c r="B1" s="403"/>
      <c r="C1" s="403"/>
      <c r="D1" s="403"/>
      <c r="E1" s="403"/>
      <c r="F1" s="403"/>
      <c r="G1" s="403"/>
      <c r="H1" s="403"/>
    </row>
    <row r="2" spans="1:8" ht="51.75" customHeight="1" x14ac:dyDescent="0.3">
      <c r="A2" s="404" t="s">
        <v>0</v>
      </c>
      <c r="B2" s="404"/>
      <c r="C2" s="404"/>
      <c r="D2" s="404"/>
      <c r="E2" s="404"/>
      <c r="F2" s="404"/>
      <c r="G2" s="404"/>
      <c r="H2" s="404"/>
    </row>
    <row r="3" spans="1:8" x14ac:dyDescent="0.3">
      <c r="A3" s="6"/>
      <c r="B3" s="6"/>
      <c r="C3" s="6"/>
      <c r="D3" s="6"/>
      <c r="E3" s="6"/>
      <c r="F3" s="6"/>
      <c r="G3" s="6"/>
      <c r="H3" s="5"/>
    </row>
    <row r="4" spans="1:8" x14ac:dyDescent="0.3">
      <c r="A4" s="404" t="s">
        <v>1</v>
      </c>
      <c r="B4" s="404"/>
      <c r="C4" s="404"/>
      <c r="D4" s="404"/>
      <c r="E4" s="404"/>
      <c r="F4" s="404"/>
      <c r="G4" s="404"/>
      <c r="H4" s="404"/>
    </row>
    <row r="5" spans="1:8" x14ac:dyDescent="0.3">
      <c r="A5" s="307" t="s">
        <v>2</v>
      </c>
      <c r="B5" s="307"/>
      <c r="C5" s="307"/>
      <c r="D5" s="307"/>
      <c r="E5" s="307"/>
      <c r="F5" s="307"/>
      <c r="G5" s="307"/>
      <c r="H5" s="307"/>
    </row>
    <row r="6" spans="1:8" x14ac:dyDescent="0.3">
      <c r="A6" s="405" t="s">
        <v>3</v>
      </c>
      <c r="B6" s="405"/>
      <c r="C6" s="405"/>
      <c r="D6" s="405"/>
      <c r="E6" s="405"/>
      <c r="F6" s="405"/>
      <c r="G6" s="7"/>
      <c r="H6" s="5"/>
    </row>
    <row r="7" spans="1:8" x14ac:dyDescent="0.3">
      <c r="A7" s="406" t="s">
        <v>4</v>
      </c>
      <c r="B7" s="406"/>
      <c r="C7" s="406"/>
      <c r="D7" s="406"/>
      <c r="E7" s="406"/>
      <c r="F7" s="406"/>
      <c r="G7" s="406"/>
      <c r="H7" s="406"/>
    </row>
    <row r="8" spans="1:8" ht="54.45" customHeight="1" x14ac:dyDescent="0.3">
      <c r="A8" s="407" t="s">
        <v>363</v>
      </c>
      <c r="B8" s="407"/>
      <c r="C8" s="407"/>
      <c r="D8" s="407"/>
      <c r="E8" s="407"/>
      <c r="F8" s="407"/>
      <c r="G8" s="407"/>
      <c r="H8" s="407"/>
    </row>
    <row r="9" spans="1:8" x14ac:dyDescent="0.3">
      <c r="A9" s="408"/>
      <c r="B9" s="408"/>
      <c r="C9" s="408"/>
      <c r="D9" s="408"/>
      <c r="E9" s="408"/>
      <c r="F9" s="408"/>
      <c r="G9" s="408"/>
      <c r="H9" s="408"/>
    </row>
    <row r="10" spans="1:8" x14ac:dyDescent="0.3">
      <c r="A10" s="409" t="s">
        <v>5</v>
      </c>
      <c r="B10" s="409"/>
      <c r="C10" s="409"/>
      <c r="D10" s="409"/>
      <c r="E10" s="409"/>
      <c r="F10" s="409"/>
      <c r="G10" s="409"/>
      <c r="H10" s="409"/>
    </row>
    <row r="11" spans="1:8" x14ac:dyDescent="0.3">
      <c r="A11" s="408"/>
      <c r="B11" s="408"/>
      <c r="C11" s="408"/>
      <c r="D11" s="408"/>
      <c r="E11" s="408"/>
      <c r="F11" s="408"/>
      <c r="G11" s="408"/>
      <c r="H11" s="408"/>
    </row>
    <row r="12" spans="1:8" x14ac:dyDescent="0.3">
      <c r="A12" s="409" t="s">
        <v>6</v>
      </c>
      <c r="B12" s="409"/>
      <c r="C12" s="409"/>
      <c r="D12" s="409"/>
      <c r="E12" s="409"/>
      <c r="F12" s="409"/>
      <c r="G12" s="409"/>
      <c r="H12" s="409"/>
    </row>
    <row r="13" spans="1:8" x14ac:dyDescent="0.3">
      <c r="A13" s="5"/>
      <c r="B13" s="5"/>
      <c r="C13" s="5"/>
      <c r="D13" s="5"/>
      <c r="E13" s="5"/>
      <c r="F13" s="13"/>
      <c r="G13" s="13"/>
      <c r="H13" s="5"/>
    </row>
    <row r="14" spans="1:8" x14ac:dyDescent="0.3">
      <c r="A14" s="8" t="s">
        <v>7</v>
      </c>
      <c r="B14" s="8"/>
      <c r="C14" s="9"/>
      <c r="D14" s="9"/>
      <c r="E14" s="9"/>
      <c r="F14" s="9"/>
      <c r="G14" s="9"/>
      <c r="H14" s="5"/>
    </row>
    <row r="15" spans="1:8" ht="31.2" customHeight="1" x14ac:dyDescent="0.3">
      <c r="A15" s="392" t="s">
        <v>8</v>
      </c>
      <c r="B15" s="392"/>
      <c r="C15" s="393"/>
      <c r="D15" s="393"/>
      <c r="E15" s="393"/>
      <c r="F15" s="393"/>
      <c r="G15" s="393"/>
      <c r="H15" s="393"/>
    </row>
    <row r="16" spans="1:8" ht="31.2" customHeight="1" x14ac:dyDescent="0.3">
      <c r="A16" s="392" t="s">
        <v>9</v>
      </c>
      <c r="B16" s="392"/>
      <c r="C16" s="393"/>
      <c r="D16" s="393"/>
      <c r="E16" s="393"/>
      <c r="F16" s="393"/>
      <c r="G16" s="393"/>
      <c r="H16" s="393"/>
    </row>
    <row r="17" spans="1:8" ht="31.2" customHeight="1" x14ac:dyDescent="0.3">
      <c r="A17" s="392" t="s">
        <v>10</v>
      </c>
      <c r="B17" s="392"/>
      <c r="C17" s="395"/>
      <c r="D17" s="395"/>
      <c r="E17" s="395"/>
      <c r="F17" s="395"/>
      <c r="G17" s="395"/>
      <c r="H17" s="395"/>
    </row>
    <row r="18" spans="1:8" ht="31.2" customHeight="1" x14ac:dyDescent="0.3">
      <c r="A18" s="392" t="s">
        <v>11</v>
      </c>
      <c r="B18" s="392"/>
      <c r="C18" s="400"/>
      <c r="D18" s="402"/>
      <c r="E18" s="402"/>
      <c r="F18" s="402"/>
      <c r="G18" s="402"/>
      <c r="H18" s="401"/>
    </row>
    <row r="19" spans="1:8" ht="31.2" customHeight="1" x14ac:dyDescent="0.3">
      <c r="A19" s="394" t="s">
        <v>12</v>
      </c>
      <c r="B19" s="394"/>
      <c r="C19" s="395"/>
      <c r="D19" s="395"/>
      <c r="E19" s="395"/>
      <c r="F19" s="395"/>
      <c r="G19" s="395"/>
      <c r="H19" s="395"/>
    </row>
    <row r="20" spans="1:8" ht="31.2" customHeight="1" x14ac:dyDescent="0.3">
      <c r="A20" s="394" t="s">
        <v>13</v>
      </c>
      <c r="B20" s="394"/>
      <c r="C20" s="395"/>
      <c r="D20" s="395"/>
      <c r="E20" s="395"/>
      <c r="F20" s="395"/>
      <c r="G20" s="395"/>
      <c r="H20" s="395"/>
    </row>
    <row r="21" spans="1:8" x14ac:dyDescent="0.3">
      <c r="A21" s="5"/>
      <c r="B21" s="5"/>
      <c r="C21" s="5"/>
      <c r="D21" s="5"/>
      <c r="E21" s="5"/>
      <c r="F21" s="5"/>
      <c r="G21" s="5"/>
      <c r="H21" s="5"/>
    </row>
    <row r="22" spans="1:8" x14ac:dyDescent="0.3">
      <c r="A22" s="9" t="s">
        <v>14</v>
      </c>
      <c r="B22" s="9"/>
      <c r="C22" s="9"/>
      <c r="D22" s="9"/>
      <c r="E22" s="9"/>
      <c r="F22" s="9"/>
      <c r="G22" s="9"/>
      <c r="H22" s="5"/>
    </row>
    <row r="23" spans="1:8" x14ac:dyDescent="0.3">
      <c r="A23" s="10" t="s">
        <v>15</v>
      </c>
      <c r="B23" s="10"/>
      <c r="C23" s="10"/>
      <c r="D23" s="5"/>
      <c r="E23" s="5"/>
      <c r="F23" s="5"/>
      <c r="G23" s="5"/>
      <c r="H23" s="5"/>
    </row>
    <row r="24" spans="1:8" ht="43.5" customHeight="1" x14ac:dyDescent="0.3">
      <c r="A24" s="11" t="s">
        <v>16</v>
      </c>
      <c r="B24" s="397" t="s">
        <v>17</v>
      </c>
      <c r="C24" s="398"/>
      <c r="D24" s="399" t="s">
        <v>18</v>
      </c>
      <c r="E24" s="399"/>
      <c r="F24" s="399"/>
      <c r="G24" s="399"/>
      <c r="H24" s="399"/>
    </row>
    <row r="25" spans="1:8" ht="34.200000000000003" customHeight="1" x14ac:dyDescent="0.3">
      <c r="A25" s="12"/>
      <c r="B25" s="400"/>
      <c r="C25" s="401"/>
      <c r="D25" s="400"/>
      <c r="E25" s="402"/>
      <c r="F25" s="402"/>
      <c r="G25" s="402"/>
      <c r="H25" s="401"/>
    </row>
    <row r="26" spans="1:8" ht="23.4" customHeight="1" x14ac:dyDescent="0.3">
      <c r="A26" s="12"/>
      <c r="B26" s="400"/>
      <c r="C26" s="401"/>
      <c r="D26" s="400"/>
      <c r="E26" s="402"/>
      <c r="F26" s="402"/>
      <c r="G26" s="402"/>
      <c r="H26" s="401"/>
    </row>
    <row r="27" spans="1:8" ht="26.4" customHeight="1" x14ac:dyDescent="0.3">
      <c r="A27" s="12"/>
      <c r="B27" s="400"/>
      <c r="C27" s="401"/>
      <c r="D27" s="400"/>
      <c r="E27" s="402"/>
      <c r="F27" s="402"/>
      <c r="G27" s="402"/>
      <c r="H27" s="401"/>
    </row>
    <row r="30" spans="1:8" ht="16.2" thickBot="1" x14ac:dyDescent="0.35">
      <c r="A30" s="165"/>
      <c r="B30" s="166" t="s">
        <v>19</v>
      </c>
      <c r="C30" s="165"/>
      <c r="D30" s="165"/>
      <c r="E30" s="165"/>
      <c r="F30" s="165"/>
      <c r="G30" s="165"/>
      <c r="H30" s="1"/>
    </row>
    <row r="31" spans="1:8" ht="88.8" customHeight="1" x14ac:dyDescent="0.3">
      <c r="A31" s="65" t="s">
        <v>16</v>
      </c>
      <c r="B31" s="66" t="s">
        <v>20</v>
      </c>
      <c r="C31" s="67" t="s">
        <v>21</v>
      </c>
      <c r="D31" s="67" t="s">
        <v>367</v>
      </c>
      <c r="E31" s="67" t="s">
        <v>373</v>
      </c>
      <c r="F31" s="68" t="s">
        <v>22</v>
      </c>
      <c r="G31" s="191" t="s">
        <v>351</v>
      </c>
      <c r="H31" s="41"/>
    </row>
    <row r="32" spans="1:8" x14ac:dyDescent="0.3">
      <c r="A32" s="70">
        <v>1</v>
      </c>
      <c r="B32" s="71">
        <v>2</v>
      </c>
      <c r="C32" s="72">
        <v>3</v>
      </c>
      <c r="D32" s="72">
        <v>4</v>
      </c>
      <c r="E32" s="72">
        <v>5</v>
      </c>
      <c r="F32" s="73">
        <v>6</v>
      </c>
      <c r="G32" s="74">
        <v>7</v>
      </c>
      <c r="H32" s="34"/>
    </row>
    <row r="33" spans="1:8" s="244" customFormat="1" ht="31.2" x14ac:dyDescent="0.3">
      <c r="A33" s="288" t="s">
        <v>23</v>
      </c>
      <c r="B33" s="193" t="s">
        <v>24</v>
      </c>
      <c r="C33" s="194"/>
      <c r="D33" s="194"/>
      <c r="E33" s="194"/>
      <c r="F33" s="195"/>
      <c r="G33" s="196"/>
      <c r="H33" s="34"/>
    </row>
    <row r="34" spans="1:8" s="244" customFormat="1" ht="31.2" x14ac:dyDescent="0.3">
      <c r="A34" s="198"/>
      <c r="B34" s="199" t="s">
        <v>25</v>
      </c>
      <c r="C34" s="245" t="s">
        <v>350</v>
      </c>
      <c r="D34" s="200"/>
      <c r="E34" s="201">
        <v>1.5</v>
      </c>
      <c r="F34" s="202">
        <v>1</v>
      </c>
      <c r="G34" s="203">
        <f>SUM(D34*F34)</f>
        <v>0</v>
      </c>
      <c r="H34" s="246"/>
    </row>
    <row r="35" spans="1:8" s="244" customFormat="1" ht="31.2" x14ac:dyDescent="0.3">
      <c r="A35" s="198"/>
      <c r="B35" s="199" t="s">
        <v>26</v>
      </c>
      <c r="C35" s="245" t="s">
        <v>350</v>
      </c>
      <c r="D35" s="200"/>
      <c r="E35" s="201">
        <v>1.5</v>
      </c>
      <c r="F35" s="202">
        <v>1</v>
      </c>
      <c r="G35" s="203">
        <f t="shared" ref="G35:G45" si="0">SUM(D35*F35)</f>
        <v>0</v>
      </c>
      <c r="H35" s="246"/>
    </row>
    <row r="36" spans="1:8" s="244" customFormat="1" ht="31.2" x14ac:dyDescent="0.3">
      <c r="A36" s="198"/>
      <c r="B36" s="199" t="s">
        <v>27</v>
      </c>
      <c r="C36" s="245" t="s">
        <v>350</v>
      </c>
      <c r="D36" s="200"/>
      <c r="E36" s="201">
        <v>1.5</v>
      </c>
      <c r="F36" s="202">
        <v>19</v>
      </c>
      <c r="G36" s="203">
        <f t="shared" si="0"/>
        <v>0</v>
      </c>
      <c r="H36" s="246"/>
    </row>
    <row r="37" spans="1:8" s="244" customFormat="1" ht="31.2" x14ac:dyDescent="0.3">
      <c r="A37" s="198"/>
      <c r="B37" s="199" t="s">
        <v>28</v>
      </c>
      <c r="C37" s="245" t="s">
        <v>350</v>
      </c>
      <c r="D37" s="200"/>
      <c r="E37" s="201">
        <v>1.5</v>
      </c>
      <c r="F37" s="202">
        <v>19</v>
      </c>
      <c r="G37" s="203">
        <f t="shared" si="0"/>
        <v>0</v>
      </c>
      <c r="H37" s="246"/>
    </row>
    <row r="38" spans="1:8" s="244" customFormat="1" ht="31.2" x14ac:dyDescent="0.3">
      <c r="A38" s="198"/>
      <c r="B38" s="199" t="s">
        <v>29</v>
      </c>
      <c r="C38" s="245" t="s">
        <v>350</v>
      </c>
      <c r="D38" s="200"/>
      <c r="E38" s="201">
        <v>1.5</v>
      </c>
      <c r="F38" s="202">
        <v>13</v>
      </c>
      <c r="G38" s="203">
        <f t="shared" si="0"/>
        <v>0</v>
      </c>
      <c r="H38" s="246"/>
    </row>
    <row r="39" spans="1:8" s="244" customFormat="1" ht="31.2" x14ac:dyDescent="0.3">
      <c r="A39" s="198"/>
      <c r="B39" s="199" t="s">
        <v>30</v>
      </c>
      <c r="C39" s="245" t="s">
        <v>350</v>
      </c>
      <c r="D39" s="200"/>
      <c r="E39" s="201">
        <v>1.5</v>
      </c>
      <c r="F39" s="202">
        <v>13</v>
      </c>
      <c r="G39" s="203">
        <f t="shared" si="0"/>
        <v>0</v>
      </c>
      <c r="H39" s="246"/>
    </row>
    <row r="40" spans="1:8" s="244" customFormat="1" ht="31.2" x14ac:dyDescent="0.3">
      <c r="A40" s="205"/>
      <c r="B40" s="85" t="s">
        <v>31</v>
      </c>
      <c r="C40" s="245" t="s">
        <v>350</v>
      </c>
      <c r="D40" s="200"/>
      <c r="E40" s="201">
        <v>1.5</v>
      </c>
      <c r="F40" s="202">
        <v>17</v>
      </c>
      <c r="G40" s="203">
        <f t="shared" si="0"/>
        <v>0</v>
      </c>
      <c r="H40" s="246"/>
    </row>
    <row r="41" spans="1:8" s="244" customFormat="1" ht="31.2" x14ac:dyDescent="0.3">
      <c r="A41" s="205"/>
      <c r="B41" s="85" t="s">
        <v>32</v>
      </c>
      <c r="C41" s="245" t="s">
        <v>350</v>
      </c>
      <c r="D41" s="200"/>
      <c r="E41" s="201">
        <v>1.5</v>
      </c>
      <c r="F41" s="202">
        <v>17</v>
      </c>
      <c r="G41" s="203">
        <f t="shared" si="0"/>
        <v>0</v>
      </c>
      <c r="H41" s="246"/>
    </row>
    <row r="42" spans="1:8" s="244" customFormat="1" ht="31.2" x14ac:dyDescent="0.3">
      <c r="A42" s="205"/>
      <c r="B42" s="85" t="s">
        <v>33</v>
      </c>
      <c r="C42" s="245" t="s">
        <v>350</v>
      </c>
      <c r="D42" s="200"/>
      <c r="E42" s="201">
        <v>1.5</v>
      </c>
      <c r="F42" s="202">
        <v>31</v>
      </c>
      <c r="G42" s="203">
        <f t="shared" si="0"/>
        <v>0</v>
      </c>
      <c r="H42" s="246"/>
    </row>
    <row r="43" spans="1:8" s="244" customFormat="1" ht="31.2" x14ac:dyDescent="0.3">
      <c r="A43" s="198"/>
      <c r="B43" s="199" t="s">
        <v>34</v>
      </c>
      <c r="C43" s="245" t="s">
        <v>350</v>
      </c>
      <c r="D43" s="200"/>
      <c r="E43" s="201">
        <v>1.5</v>
      </c>
      <c r="F43" s="202">
        <v>31</v>
      </c>
      <c r="G43" s="203">
        <f t="shared" si="0"/>
        <v>0</v>
      </c>
      <c r="H43" s="246"/>
    </row>
    <row r="44" spans="1:8" s="244" customFormat="1" ht="31.2" x14ac:dyDescent="0.3">
      <c r="A44" s="198"/>
      <c r="B44" s="199" t="s">
        <v>35</v>
      </c>
      <c r="C44" s="245" t="s">
        <v>350</v>
      </c>
      <c r="D44" s="200"/>
      <c r="E44" s="201">
        <v>1.5</v>
      </c>
      <c r="F44" s="202">
        <v>1</v>
      </c>
      <c r="G44" s="203">
        <f t="shared" si="0"/>
        <v>0</v>
      </c>
      <c r="H44" s="246"/>
    </row>
    <row r="45" spans="1:8" s="244" customFormat="1" ht="31.2" x14ac:dyDescent="0.3">
      <c r="A45" s="198"/>
      <c r="B45" s="199" t="s">
        <v>36</v>
      </c>
      <c r="C45" s="245" t="s">
        <v>350</v>
      </c>
      <c r="D45" s="200"/>
      <c r="E45" s="201">
        <v>1.5</v>
      </c>
      <c r="F45" s="202">
        <v>1</v>
      </c>
      <c r="G45" s="203">
        <f t="shared" si="0"/>
        <v>0</v>
      </c>
      <c r="H45" s="246"/>
    </row>
    <row r="46" spans="1:8" s="244" customFormat="1" ht="31.2" x14ac:dyDescent="0.3">
      <c r="A46" s="288" t="s">
        <v>37</v>
      </c>
      <c r="B46" s="206" t="s">
        <v>38</v>
      </c>
      <c r="C46" s="207"/>
      <c r="D46" s="208"/>
      <c r="E46" s="209"/>
      <c r="F46" s="210"/>
      <c r="G46" s="211"/>
      <c r="H46" s="246"/>
    </row>
    <row r="47" spans="1:8" s="244" customFormat="1" ht="31.2" x14ac:dyDescent="0.3">
      <c r="A47" s="198"/>
      <c r="B47" s="199" t="s">
        <v>39</v>
      </c>
      <c r="C47" s="245" t="s">
        <v>350</v>
      </c>
      <c r="D47" s="200"/>
      <c r="E47" s="201">
        <v>1.5</v>
      </c>
      <c r="F47" s="202">
        <v>2</v>
      </c>
      <c r="G47" s="203">
        <f>SUM(D47*F47)</f>
        <v>0</v>
      </c>
      <c r="H47" s="246"/>
    </row>
    <row r="48" spans="1:8" s="244" customFormat="1" ht="31.2" x14ac:dyDescent="0.3">
      <c r="A48" s="198"/>
      <c r="B48" s="199" t="s">
        <v>40</v>
      </c>
      <c r="C48" s="245" t="s">
        <v>350</v>
      </c>
      <c r="D48" s="200"/>
      <c r="E48" s="201">
        <v>1.5</v>
      </c>
      <c r="F48" s="202">
        <v>2</v>
      </c>
      <c r="G48" s="203">
        <f t="shared" ref="G48:G58" si="1">SUM(D48*F48)</f>
        <v>0</v>
      </c>
      <c r="H48" s="246"/>
    </row>
    <row r="49" spans="1:8" s="244" customFormat="1" ht="31.2" x14ac:dyDescent="0.3">
      <c r="A49" s="198"/>
      <c r="B49" s="199" t="s">
        <v>41</v>
      </c>
      <c r="C49" s="245" t="s">
        <v>350</v>
      </c>
      <c r="D49" s="200"/>
      <c r="E49" s="201">
        <v>1.5</v>
      </c>
      <c r="F49" s="202">
        <v>21</v>
      </c>
      <c r="G49" s="203">
        <f t="shared" si="1"/>
        <v>0</v>
      </c>
      <c r="H49" s="246"/>
    </row>
    <row r="50" spans="1:8" s="244" customFormat="1" ht="31.2" x14ac:dyDescent="0.3">
      <c r="A50" s="198"/>
      <c r="B50" s="199" t="s">
        <v>42</v>
      </c>
      <c r="C50" s="245" t="s">
        <v>350</v>
      </c>
      <c r="D50" s="200"/>
      <c r="E50" s="201">
        <v>1.5</v>
      </c>
      <c r="F50" s="202">
        <v>21</v>
      </c>
      <c r="G50" s="203">
        <f t="shared" si="1"/>
        <v>0</v>
      </c>
      <c r="H50" s="246"/>
    </row>
    <row r="51" spans="1:8" s="244" customFormat="1" ht="31.2" x14ac:dyDescent="0.3">
      <c r="A51" s="198"/>
      <c r="B51" s="199" t="s">
        <v>43</v>
      </c>
      <c r="C51" s="245" t="s">
        <v>350</v>
      </c>
      <c r="D51" s="200"/>
      <c r="E51" s="201">
        <v>1.5</v>
      </c>
      <c r="F51" s="202">
        <v>16</v>
      </c>
      <c r="G51" s="203">
        <f t="shared" si="1"/>
        <v>0</v>
      </c>
      <c r="H51" s="246"/>
    </row>
    <row r="52" spans="1:8" s="244" customFormat="1" ht="31.2" x14ac:dyDescent="0.3">
      <c r="A52" s="198"/>
      <c r="B52" s="199" t="s">
        <v>44</v>
      </c>
      <c r="C52" s="245" t="s">
        <v>350</v>
      </c>
      <c r="D52" s="200"/>
      <c r="E52" s="201">
        <v>1.5</v>
      </c>
      <c r="F52" s="202">
        <v>16</v>
      </c>
      <c r="G52" s="203">
        <f t="shared" si="1"/>
        <v>0</v>
      </c>
      <c r="H52" s="246"/>
    </row>
    <row r="53" spans="1:8" s="244" customFormat="1" ht="31.2" x14ac:dyDescent="0.3">
      <c r="A53" s="198"/>
      <c r="B53" s="199" t="s">
        <v>45</v>
      </c>
      <c r="C53" s="245" t="s">
        <v>350</v>
      </c>
      <c r="D53" s="200"/>
      <c r="E53" s="201">
        <v>1.5</v>
      </c>
      <c r="F53" s="202">
        <v>18</v>
      </c>
      <c r="G53" s="203">
        <f t="shared" si="1"/>
        <v>0</v>
      </c>
      <c r="H53" s="246"/>
    </row>
    <row r="54" spans="1:8" s="244" customFormat="1" ht="31.2" x14ac:dyDescent="0.3">
      <c r="A54" s="198"/>
      <c r="B54" s="199" t="s">
        <v>46</v>
      </c>
      <c r="C54" s="245" t="s">
        <v>350</v>
      </c>
      <c r="D54" s="200"/>
      <c r="E54" s="201">
        <v>1.5</v>
      </c>
      <c r="F54" s="202">
        <v>18</v>
      </c>
      <c r="G54" s="203">
        <f t="shared" si="1"/>
        <v>0</v>
      </c>
      <c r="H54" s="246"/>
    </row>
    <row r="55" spans="1:8" s="244" customFormat="1" ht="31.2" x14ac:dyDescent="0.3">
      <c r="A55" s="198"/>
      <c r="B55" s="199" t="s">
        <v>47</v>
      </c>
      <c r="C55" s="245" t="s">
        <v>350</v>
      </c>
      <c r="D55" s="200"/>
      <c r="E55" s="201">
        <v>1.5</v>
      </c>
      <c r="F55" s="202">
        <v>30</v>
      </c>
      <c r="G55" s="203">
        <f t="shared" si="1"/>
        <v>0</v>
      </c>
      <c r="H55" s="246"/>
    </row>
    <row r="56" spans="1:8" s="244" customFormat="1" ht="31.2" x14ac:dyDescent="0.3">
      <c r="A56" s="198"/>
      <c r="B56" s="199" t="s">
        <v>48</v>
      </c>
      <c r="C56" s="245" t="s">
        <v>350</v>
      </c>
      <c r="D56" s="200"/>
      <c r="E56" s="201">
        <v>1.5</v>
      </c>
      <c r="F56" s="202">
        <v>30</v>
      </c>
      <c r="G56" s="203">
        <f t="shared" si="1"/>
        <v>0</v>
      </c>
      <c r="H56" s="246"/>
    </row>
    <row r="57" spans="1:8" s="244" customFormat="1" ht="31.2" x14ac:dyDescent="0.3">
      <c r="A57" s="198"/>
      <c r="B57" s="199" t="s">
        <v>49</v>
      </c>
      <c r="C57" s="245" t="s">
        <v>350</v>
      </c>
      <c r="D57" s="200"/>
      <c r="E57" s="201">
        <v>1.5</v>
      </c>
      <c r="F57" s="202">
        <v>1</v>
      </c>
      <c r="G57" s="203">
        <f t="shared" si="1"/>
        <v>0</v>
      </c>
      <c r="H57" s="246"/>
    </row>
    <row r="58" spans="1:8" s="244" customFormat="1" ht="31.2" x14ac:dyDescent="0.3">
      <c r="A58" s="198"/>
      <c r="B58" s="199" t="s">
        <v>50</v>
      </c>
      <c r="C58" s="245" t="s">
        <v>350</v>
      </c>
      <c r="D58" s="200"/>
      <c r="E58" s="201">
        <v>1.5</v>
      </c>
      <c r="F58" s="202">
        <v>1</v>
      </c>
      <c r="G58" s="203">
        <f t="shared" si="1"/>
        <v>0</v>
      </c>
      <c r="H58" s="246"/>
    </row>
    <row r="59" spans="1:8" s="244" customFormat="1" ht="31.2" x14ac:dyDescent="0.3">
      <c r="A59" s="288" t="s">
        <v>51</v>
      </c>
      <c r="B59" s="206" t="s">
        <v>52</v>
      </c>
      <c r="C59" s="194"/>
      <c r="D59" s="212"/>
      <c r="E59" s="213"/>
      <c r="F59" s="214"/>
      <c r="G59" s="211"/>
      <c r="H59" s="246"/>
    </row>
    <row r="60" spans="1:8" s="244" customFormat="1" ht="46.8" x14ac:dyDescent="0.3">
      <c r="A60" s="198"/>
      <c r="B60" s="199" t="s">
        <v>53</v>
      </c>
      <c r="C60" s="245" t="s">
        <v>350</v>
      </c>
      <c r="D60" s="200"/>
      <c r="E60" s="201">
        <v>100</v>
      </c>
      <c r="F60" s="202">
        <v>23</v>
      </c>
      <c r="G60" s="203">
        <f>SUM(D60*F60)</f>
        <v>0</v>
      </c>
      <c r="H60" s="246"/>
    </row>
    <row r="61" spans="1:8" s="244" customFormat="1" ht="46.8" x14ac:dyDescent="0.3">
      <c r="A61" s="198"/>
      <c r="B61" s="199" t="s">
        <v>315</v>
      </c>
      <c r="C61" s="245" t="s">
        <v>350</v>
      </c>
      <c r="D61" s="200"/>
      <c r="E61" s="201">
        <v>150</v>
      </c>
      <c r="F61" s="202">
        <v>16</v>
      </c>
      <c r="G61" s="203">
        <f t="shared" ref="G61:G64" si="2">SUM(D61*F61)</f>
        <v>0</v>
      </c>
      <c r="H61" s="246"/>
    </row>
    <row r="62" spans="1:8" s="244" customFormat="1" ht="46.8" x14ac:dyDescent="0.3">
      <c r="A62" s="198"/>
      <c r="B62" s="199" t="s">
        <v>56</v>
      </c>
      <c r="C62" s="245" t="s">
        <v>350</v>
      </c>
      <c r="D62" s="200"/>
      <c r="E62" s="201">
        <v>200</v>
      </c>
      <c r="F62" s="202">
        <v>18</v>
      </c>
      <c r="G62" s="203">
        <f t="shared" si="2"/>
        <v>0</v>
      </c>
      <c r="H62" s="246"/>
    </row>
    <row r="63" spans="1:8" s="244" customFormat="1" ht="46.8" x14ac:dyDescent="0.3">
      <c r="A63" s="198"/>
      <c r="B63" s="199" t="s">
        <v>57</v>
      </c>
      <c r="C63" s="245" t="s">
        <v>350</v>
      </c>
      <c r="D63" s="200"/>
      <c r="E63" s="201">
        <v>350</v>
      </c>
      <c r="F63" s="202">
        <v>30</v>
      </c>
      <c r="G63" s="203">
        <f t="shared" si="2"/>
        <v>0</v>
      </c>
      <c r="H63" s="246"/>
    </row>
    <row r="64" spans="1:8" s="244" customFormat="1" ht="46.8" x14ac:dyDescent="0.3">
      <c r="A64" s="198"/>
      <c r="B64" s="199" t="s">
        <v>58</v>
      </c>
      <c r="C64" s="245" t="s">
        <v>350</v>
      </c>
      <c r="D64" s="200"/>
      <c r="E64" s="201">
        <v>450</v>
      </c>
      <c r="F64" s="202">
        <v>1</v>
      </c>
      <c r="G64" s="203">
        <f t="shared" si="2"/>
        <v>0</v>
      </c>
      <c r="H64" s="246"/>
    </row>
    <row r="65" spans="1:8" s="244" customFormat="1" ht="31.2" x14ac:dyDescent="0.3">
      <c r="A65" s="288" t="s">
        <v>59</v>
      </c>
      <c r="B65" s="206" t="s">
        <v>60</v>
      </c>
      <c r="C65" s="207"/>
      <c r="D65" s="208"/>
      <c r="E65" s="209"/>
      <c r="F65" s="210"/>
      <c r="G65" s="215"/>
      <c r="H65" s="247"/>
    </row>
    <row r="66" spans="1:8" s="244" customFormat="1" ht="46.8" x14ac:dyDescent="0.3">
      <c r="A66" s="205"/>
      <c r="B66" s="85" t="s">
        <v>61</v>
      </c>
      <c r="C66" s="245" t="s">
        <v>350</v>
      </c>
      <c r="D66" s="200"/>
      <c r="E66" s="201">
        <v>100</v>
      </c>
      <c r="F66" s="202">
        <v>1</v>
      </c>
      <c r="G66" s="203">
        <f>SUM(D66*F66)</f>
        <v>0</v>
      </c>
      <c r="H66" s="246"/>
    </row>
    <row r="67" spans="1:8" s="244" customFormat="1" ht="46.8" x14ac:dyDescent="0.3">
      <c r="A67" s="205"/>
      <c r="B67" s="85" t="s">
        <v>62</v>
      </c>
      <c r="C67" s="245" t="s">
        <v>350</v>
      </c>
      <c r="D67" s="200"/>
      <c r="E67" s="201">
        <v>150</v>
      </c>
      <c r="F67" s="202">
        <v>5</v>
      </c>
      <c r="G67" s="203">
        <f t="shared" ref="G67:G73" si="3">SUM(D67*F67)</f>
        <v>0</v>
      </c>
      <c r="H67" s="246"/>
    </row>
    <row r="68" spans="1:8" s="244" customFormat="1" ht="46.8" x14ac:dyDescent="0.3">
      <c r="A68" s="198"/>
      <c r="B68" s="199" t="s">
        <v>63</v>
      </c>
      <c r="C68" s="245" t="s">
        <v>350</v>
      </c>
      <c r="D68" s="200"/>
      <c r="E68" s="201">
        <v>200</v>
      </c>
      <c r="F68" s="202">
        <v>2</v>
      </c>
      <c r="G68" s="203">
        <f t="shared" si="3"/>
        <v>0</v>
      </c>
      <c r="H68" s="246"/>
    </row>
    <row r="69" spans="1:8" s="244" customFormat="1" ht="46.8" x14ac:dyDescent="0.3">
      <c r="A69" s="198"/>
      <c r="B69" s="199" t="s">
        <v>64</v>
      </c>
      <c r="C69" s="245" t="s">
        <v>350</v>
      </c>
      <c r="D69" s="200"/>
      <c r="E69" s="201">
        <v>300</v>
      </c>
      <c r="F69" s="202">
        <v>1</v>
      </c>
      <c r="G69" s="203">
        <f t="shared" si="3"/>
        <v>0</v>
      </c>
      <c r="H69" s="246"/>
    </row>
    <row r="70" spans="1:8" s="244" customFormat="1" ht="46.8" x14ac:dyDescent="0.3">
      <c r="A70" s="198"/>
      <c r="B70" s="199" t="s">
        <v>65</v>
      </c>
      <c r="C70" s="245" t="s">
        <v>350</v>
      </c>
      <c r="D70" s="200"/>
      <c r="E70" s="201">
        <v>350</v>
      </c>
      <c r="F70" s="202">
        <v>1</v>
      </c>
      <c r="G70" s="203">
        <f t="shared" si="3"/>
        <v>0</v>
      </c>
      <c r="H70" s="246"/>
    </row>
    <row r="71" spans="1:8" s="244" customFormat="1" ht="46.8" x14ac:dyDescent="0.3">
      <c r="A71" s="198"/>
      <c r="B71" s="199" t="s">
        <v>66</v>
      </c>
      <c r="C71" s="245" t="s">
        <v>350</v>
      </c>
      <c r="D71" s="200"/>
      <c r="E71" s="201">
        <v>400</v>
      </c>
      <c r="F71" s="202">
        <v>1</v>
      </c>
      <c r="G71" s="203">
        <f t="shared" si="3"/>
        <v>0</v>
      </c>
      <c r="H71" s="246"/>
    </row>
    <row r="72" spans="1:8" s="244" customFormat="1" ht="46.8" x14ac:dyDescent="0.3">
      <c r="A72" s="198"/>
      <c r="B72" s="199" t="s">
        <v>67</v>
      </c>
      <c r="C72" s="245" t="s">
        <v>350</v>
      </c>
      <c r="D72" s="200"/>
      <c r="E72" s="201">
        <v>450</v>
      </c>
      <c r="F72" s="202">
        <v>1</v>
      </c>
      <c r="G72" s="203">
        <f t="shared" si="3"/>
        <v>0</v>
      </c>
      <c r="H72" s="246"/>
    </row>
    <row r="73" spans="1:8" s="244" customFormat="1" ht="31.8" thickBot="1" x14ac:dyDescent="0.35">
      <c r="A73" s="217"/>
      <c r="B73" s="218" t="s">
        <v>68</v>
      </c>
      <c r="C73" s="248" t="s">
        <v>350</v>
      </c>
      <c r="D73" s="219"/>
      <c r="E73" s="220">
        <v>550</v>
      </c>
      <c r="F73" s="221">
        <v>1</v>
      </c>
      <c r="G73" s="203">
        <f t="shared" si="3"/>
        <v>0</v>
      </c>
      <c r="H73" s="246"/>
    </row>
    <row r="74" spans="1:8" x14ac:dyDescent="0.3">
      <c r="A74" s="323" t="s">
        <v>69</v>
      </c>
      <c r="B74" s="324"/>
      <c r="C74" s="324"/>
      <c r="D74" s="324"/>
      <c r="E74" s="324"/>
      <c r="F74" s="324"/>
      <c r="G74" s="89">
        <f>SUM(G34:G73)</f>
        <v>0</v>
      </c>
      <c r="H74" s="43"/>
    </row>
    <row r="75" spans="1:8" x14ac:dyDescent="0.3">
      <c r="A75" s="325" t="s">
        <v>70</v>
      </c>
      <c r="B75" s="326"/>
      <c r="C75" s="326"/>
      <c r="D75" s="326"/>
      <c r="E75" s="326"/>
      <c r="F75" s="326"/>
      <c r="G75" s="91">
        <f>G74*0.21</f>
        <v>0</v>
      </c>
      <c r="H75" s="43"/>
    </row>
    <row r="76" spans="1:8" ht="16.2" customHeight="1" thickBot="1" x14ac:dyDescent="0.35">
      <c r="A76" s="327" t="s">
        <v>71</v>
      </c>
      <c r="B76" s="328"/>
      <c r="C76" s="328"/>
      <c r="D76" s="328"/>
      <c r="E76" s="328"/>
      <c r="F76" s="328"/>
      <c r="G76" s="92">
        <f>G74+G75</f>
        <v>0</v>
      </c>
      <c r="H76" s="44"/>
    </row>
    <row r="77" spans="1:8" x14ac:dyDescent="0.3">
      <c r="A77" s="46"/>
      <c r="B77" s="46"/>
      <c r="C77" s="46"/>
      <c r="D77" s="46"/>
      <c r="E77" s="46"/>
      <c r="F77" s="46"/>
      <c r="G77" s="46"/>
    </row>
    <row r="78" spans="1:8" x14ac:dyDescent="0.3">
      <c r="A78" s="5" t="s">
        <v>72</v>
      </c>
      <c r="B78" s="5"/>
      <c r="C78" s="5"/>
      <c r="D78" s="5"/>
      <c r="E78" s="5"/>
      <c r="F78" s="5"/>
      <c r="G78" s="5"/>
      <c r="H78" s="5"/>
    </row>
    <row r="79" spans="1:8" ht="25.05" customHeight="1" x14ac:dyDescent="0.3">
      <c r="A79" s="412" t="s">
        <v>73</v>
      </c>
      <c r="B79" s="412"/>
      <c r="C79" s="412"/>
      <c r="D79" s="412"/>
      <c r="E79" s="412"/>
      <c r="F79" s="412"/>
      <c r="G79" s="412"/>
      <c r="H79" s="47"/>
    </row>
    <row r="80" spans="1:8" x14ac:dyDescent="0.3">
      <c r="A80" s="49" t="s">
        <v>74</v>
      </c>
      <c r="B80" s="49"/>
      <c r="C80" s="49"/>
      <c r="D80" s="49"/>
      <c r="E80" s="49"/>
      <c r="F80" s="49"/>
      <c r="G80" s="49"/>
      <c r="H80" s="49"/>
    </row>
    <row r="81" spans="1:8" x14ac:dyDescent="0.3">
      <c r="A81" s="410" t="s">
        <v>371</v>
      </c>
      <c r="B81" s="411"/>
      <c r="C81" s="411"/>
      <c r="D81" s="411"/>
      <c r="E81" s="411"/>
      <c r="F81" s="411"/>
      <c r="G81" s="411"/>
      <c r="H81" s="49"/>
    </row>
    <row r="82" spans="1:8" ht="29.55" customHeight="1" x14ac:dyDescent="0.3">
      <c r="A82" s="331" t="s">
        <v>379</v>
      </c>
      <c r="B82" s="331"/>
      <c r="C82" s="331"/>
      <c r="D82" s="331"/>
      <c r="E82" s="331"/>
      <c r="F82" s="331"/>
      <c r="G82" s="331"/>
      <c r="H82" s="49"/>
    </row>
    <row r="83" spans="1:8" x14ac:dyDescent="0.3">
      <c r="A83" s="48" t="s">
        <v>75</v>
      </c>
      <c r="B83" s="48"/>
      <c r="C83" s="48"/>
      <c r="D83" s="48"/>
      <c r="E83" s="48"/>
      <c r="F83" s="48"/>
      <c r="G83" s="48"/>
      <c r="H83" s="48"/>
    </row>
    <row r="84" spans="1:8" x14ac:dyDescent="0.3">
      <c r="A84" s="396"/>
      <c r="B84" s="396"/>
      <c r="C84" s="396"/>
      <c r="D84" s="396"/>
      <c r="E84" s="396"/>
      <c r="F84" s="396"/>
      <c r="G84" s="396"/>
      <c r="H84" s="396"/>
    </row>
    <row r="85" spans="1:8" x14ac:dyDescent="0.3">
      <c r="B85" s="4"/>
    </row>
    <row r="86" spans="1:8" ht="16.2" thickBot="1" x14ac:dyDescent="0.35">
      <c r="A86" s="53"/>
      <c r="B86" s="98" t="s">
        <v>76</v>
      </c>
      <c r="C86" s="97"/>
      <c r="D86" s="80"/>
      <c r="E86" s="80"/>
      <c r="F86" s="80"/>
      <c r="G86" s="80"/>
      <c r="H86" s="80"/>
    </row>
    <row r="87" spans="1:8" ht="98.7" customHeight="1" x14ac:dyDescent="0.3">
      <c r="A87" s="99" t="s">
        <v>16</v>
      </c>
      <c r="B87" s="100" t="s">
        <v>20</v>
      </c>
      <c r="C87" s="101" t="s">
        <v>21</v>
      </c>
      <c r="D87" s="102" t="s">
        <v>375</v>
      </c>
      <c r="E87" s="280" t="s">
        <v>374</v>
      </c>
      <c r="F87" s="280" t="s">
        <v>376</v>
      </c>
      <c r="G87" s="67" t="s">
        <v>77</v>
      </c>
      <c r="H87" s="103" t="s">
        <v>78</v>
      </c>
    </row>
    <row r="88" spans="1:8" ht="22.5" customHeight="1" x14ac:dyDescent="0.3">
      <c r="A88" s="104">
        <v>1</v>
      </c>
      <c r="B88" s="72">
        <v>2</v>
      </c>
      <c r="C88" s="71">
        <v>3</v>
      </c>
      <c r="D88" s="72">
        <v>4</v>
      </c>
      <c r="E88" s="72">
        <v>5</v>
      </c>
      <c r="F88" s="72">
        <v>6</v>
      </c>
      <c r="G88" s="71">
        <v>7</v>
      </c>
      <c r="H88" s="74">
        <v>8</v>
      </c>
    </row>
    <row r="89" spans="1:8" ht="22.5" customHeight="1" x14ac:dyDescent="0.3">
      <c r="A89" s="334" t="s">
        <v>79</v>
      </c>
      <c r="B89" s="335"/>
      <c r="C89" s="335"/>
      <c r="D89" s="335"/>
      <c r="E89" s="335"/>
      <c r="F89" s="335"/>
      <c r="G89" s="335"/>
      <c r="H89" s="336"/>
    </row>
    <row r="90" spans="1:8" ht="31.2" x14ac:dyDescent="0.3">
      <c r="A90" s="284" t="s">
        <v>80</v>
      </c>
      <c r="B90" s="222" t="s">
        <v>81</v>
      </c>
      <c r="C90" s="106" t="s">
        <v>82</v>
      </c>
      <c r="D90" s="173">
        <v>6240</v>
      </c>
      <c r="E90" s="174">
        <v>15</v>
      </c>
      <c r="F90" s="82"/>
      <c r="G90" s="72" t="s">
        <v>83</v>
      </c>
      <c r="H90" s="83">
        <f t="shared" ref="H90:H95" si="4">SUM(D90*F90)</f>
        <v>0</v>
      </c>
    </row>
    <row r="91" spans="1:8" ht="31.2" x14ac:dyDescent="0.3">
      <c r="A91" s="104" t="s">
        <v>84</v>
      </c>
      <c r="B91" s="108" t="s">
        <v>85</v>
      </c>
      <c r="C91" s="71" t="s">
        <v>86</v>
      </c>
      <c r="D91" s="173">
        <v>13000</v>
      </c>
      <c r="E91" s="174">
        <v>12</v>
      </c>
      <c r="F91" s="82"/>
      <c r="G91" s="72" t="s">
        <v>83</v>
      </c>
      <c r="H91" s="83">
        <f t="shared" si="4"/>
        <v>0</v>
      </c>
    </row>
    <row r="92" spans="1:8" ht="31.2" x14ac:dyDescent="0.3">
      <c r="A92" s="104" t="s">
        <v>87</v>
      </c>
      <c r="B92" s="108" t="s">
        <v>88</v>
      </c>
      <c r="C92" s="71" t="s">
        <v>86</v>
      </c>
      <c r="D92" s="173">
        <v>1000</v>
      </c>
      <c r="E92" s="174">
        <v>15</v>
      </c>
      <c r="F92" s="82"/>
      <c r="G92" s="72" t="s">
        <v>83</v>
      </c>
      <c r="H92" s="83">
        <f t="shared" si="4"/>
        <v>0</v>
      </c>
    </row>
    <row r="93" spans="1:8" ht="31.2" x14ac:dyDescent="0.3">
      <c r="A93" s="104" t="s">
        <v>89</v>
      </c>
      <c r="B93" s="108" t="s">
        <v>90</v>
      </c>
      <c r="C93" s="71" t="s">
        <v>91</v>
      </c>
      <c r="D93" s="173">
        <v>85</v>
      </c>
      <c r="E93" s="174">
        <v>25</v>
      </c>
      <c r="F93" s="82"/>
      <c r="G93" s="72" t="s">
        <v>83</v>
      </c>
      <c r="H93" s="83">
        <f t="shared" si="4"/>
        <v>0</v>
      </c>
    </row>
    <row r="94" spans="1:8" ht="31.2" x14ac:dyDescent="0.3">
      <c r="A94" s="104" t="s">
        <v>92</v>
      </c>
      <c r="B94" s="223" t="s">
        <v>93</v>
      </c>
      <c r="C94" s="71" t="s">
        <v>86</v>
      </c>
      <c r="D94" s="173">
        <v>288</v>
      </c>
      <c r="E94" s="174">
        <v>15</v>
      </c>
      <c r="F94" s="82"/>
      <c r="G94" s="72" t="s">
        <v>83</v>
      </c>
      <c r="H94" s="83">
        <f t="shared" si="4"/>
        <v>0</v>
      </c>
    </row>
    <row r="95" spans="1:8" ht="31.2" x14ac:dyDescent="0.3">
      <c r="A95" s="281" t="s">
        <v>94</v>
      </c>
      <c r="B95" s="110" t="s">
        <v>95</v>
      </c>
      <c r="C95" s="111" t="s">
        <v>96</v>
      </c>
      <c r="D95" s="175">
        <v>36</v>
      </c>
      <c r="E95" s="176">
        <v>20</v>
      </c>
      <c r="F95" s="113"/>
      <c r="G95" s="227" t="s">
        <v>83</v>
      </c>
      <c r="H95" s="114">
        <f t="shared" si="4"/>
        <v>0</v>
      </c>
    </row>
    <row r="96" spans="1:8" ht="24" customHeight="1" x14ac:dyDescent="0.3">
      <c r="A96" s="115">
        <v>2</v>
      </c>
      <c r="B96" s="337" t="s">
        <v>97</v>
      </c>
      <c r="C96" s="337"/>
      <c r="D96" s="337"/>
      <c r="E96" s="337"/>
      <c r="F96" s="337"/>
      <c r="G96" s="337"/>
      <c r="H96" s="338"/>
    </row>
    <row r="97" spans="1:8" ht="31.2" x14ac:dyDescent="0.3">
      <c r="A97" s="116" t="s">
        <v>98</v>
      </c>
      <c r="B97" s="117" t="s">
        <v>99</v>
      </c>
      <c r="C97" s="118" t="s">
        <v>96</v>
      </c>
      <c r="D97" s="177">
        <v>36</v>
      </c>
      <c r="E97" s="174">
        <v>50</v>
      </c>
      <c r="F97" s="82"/>
      <c r="G97" s="227" t="s">
        <v>83</v>
      </c>
      <c r="H97" s="83">
        <f>SUM(D97*F97)</f>
        <v>0</v>
      </c>
    </row>
    <row r="98" spans="1:8" ht="31.2" x14ac:dyDescent="0.3">
      <c r="A98" s="116" t="s">
        <v>100</v>
      </c>
      <c r="B98" s="117" t="s">
        <v>316</v>
      </c>
      <c r="C98" s="118" t="s">
        <v>96</v>
      </c>
      <c r="D98" s="177">
        <v>36</v>
      </c>
      <c r="E98" s="174">
        <v>20</v>
      </c>
      <c r="F98" s="82"/>
      <c r="G98" s="227" t="s">
        <v>83</v>
      </c>
      <c r="H98" s="83">
        <f t="shared" ref="H98:H99" si="5">SUM(D98*F98)</f>
        <v>0</v>
      </c>
    </row>
    <row r="99" spans="1:8" ht="31.2" x14ac:dyDescent="0.3">
      <c r="A99" s="116" t="s">
        <v>102</v>
      </c>
      <c r="B99" s="117" t="s">
        <v>103</v>
      </c>
      <c r="C99" s="119" t="s">
        <v>96</v>
      </c>
      <c r="D99" s="173">
        <v>36</v>
      </c>
      <c r="E99" s="178">
        <v>25</v>
      </c>
      <c r="F99" s="82"/>
      <c r="G99" s="227" t="s">
        <v>83</v>
      </c>
      <c r="H99" s="83">
        <f t="shared" si="5"/>
        <v>0</v>
      </c>
    </row>
    <row r="100" spans="1:8" ht="28.2" customHeight="1" x14ac:dyDescent="0.3">
      <c r="A100" s="285" t="s">
        <v>104</v>
      </c>
      <c r="B100" s="339" t="s">
        <v>105</v>
      </c>
      <c r="C100" s="340"/>
      <c r="D100" s="340"/>
      <c r="E100" s="340"/>
      <c r="F100" s="340"/>
      <c r="G100" s="340"/>
      <c r="H100" s="341"/>
    </row>
    <row r="101" spans="1:8" s="244" customFormat="1" ht="46.8" x14ac:dyDescent="0.3">
      <c r="A101" s="290" t="s">
        <v>106</v>
      </c>
      <c r="B101" s="225" t="s">
        <v>107</v>
      </c>
      <c r="C101" s="293" t="s">
        <v>108</v>
      </c>
      <c r="D101" s="294">
        <v>312</v>
      </c>
      <c r="E101" s="268">
        <v>40</v>
      </c>
      <c r="F101" s="82"/>
      <c r="G101" s="227" t="s">
        <v>83</v>
      </c>
      <c r="H101" s="203">
        <f>SUM(D101*F101)</f>
        <v>0</v>
      </c>
    </row>
    <row r="102" spans="1:8" s="244" customFormat="1" ht="46.8" x14ac:dyDescent="0.3">
      <c r="A102" s="290" t="s">
        <v>109</v>
      </c>
      <c r="B102" s="225" t="s">
        <v>110</v>
      </c>
      <c r="C102" s="293" t="s">
        <v>111</v>
      </c>
      <c r="D102" s="294">
        <v>3000</v>
      </c>
      <c r="E102" s="268">
        <v>50</v>
      </c>
      <c r="F102" s="82"/>
      <c r="G102" s="227" t="s">
        <v>83</v>
      </c>
      <c r="H102" s="203">
        <f>SUM(D102*F102)</f>
        <v>0</v>
      </c>
    </row>
    <row r="103" spans="1:8" s="244" customFormat="1" ht="46.8" x14ac:dyDescent="0.3">
      <c r="A103" s="290" t="s">
        <v>112</v>
      </c>
      <c r="B103" s="225" t="s">
        <v>113</v>
      </c>
      <c r="C103" s="293" t="s">
        <v>108</v>
      </c>
      <c r="D103" s="294">
        <v>720</v>
      </c>
      <c r="E103" s="268">
        <v>40</v>
      </c>
      <c r="F103" s="82"/>
      <c r="G103" s="227" t="s">
        <v>83</v>
      </c>
      <c r="H103" s="203">
        <f t="shared" ref="H103:H105" si="6">SUM(D103*F103)</f>
        <v>0</v>
      </c>
    </row>
    <row r="104" spans="1:8" s="244" customFormat="1" ht="31.2" x14ac:dyDescent="0.3">
      <c r="A104" s="290" t="s">
        <v>114</v>
      </c>
      <c r="B104" s="225" t="s">
        <v>115</v>
      </c>
      <c r="C104" s="293" t="s">
        <v>108</v>
      </c>
      <c r="D104" s="294">
        <v>312</v>
      </c>
      <c r="E104" s="268">
        <v>45</v>
      </c>
      <c r="F104" s="82"/>
      <c r="G104" s="227" t="s">
        <v>83</v>
      </c>
      <c r="H104" s="203">
        <f t="shared" si="6"/>
        <v>0</v>
      </c>
    </row>
    <row r="105" spans="1:8" s="244" customFormat="1" ht="47.4" thickBot="1" x14ac:dyDescent="0.35">
      <c r="A105" s="290" t="s">
        <v>116</v>
      </c>
      <c r="B105" s="226" t="s">
        <v>117</v>
      </c>
      <c r="C105" s="295" t="s">
        <v>118</v>
      </c>
      <c r="D105" s="296">
        <v>10</v>
      </c>
      <c r="E105" s="302">
        <v>250</v>
      </c>
      <c r="F105" s="82"/>
      <c r="G105" s="72" t="s">
        <v>83</v>
      </c>
      <c r="H105" s="203">
        <f t="shared" si="6"/>
        <v>0</v>
      </c>
    </row>
    <row r="106" spans="1:8" ht="16.95" customHeight="1" x14ac:dyDescent="0.3">
      <c r="A106" s="287" t="s">
        <v>346</v>
      </c>
      <c r="B106" s="417" t="s">
        <v>347</v>
      </c>
      <c r="C106" s="418"/>
      <c r="D106" s="418"/>
      <c r="E106" s="418"/>
      <c r="F106" s="418"/>
      <c r="G106" s="418"/>
      <c r="H106" s="419"/>
    </row>
    <row r="107" spans="1:8" ht="31.8" thickBot="1" x14ac:dyDescent="0.35">
      <c r="A107" s="291" t="s">
        <v>348</v>
      </c>
      <c r="B107" s="297" t="s">
        <v>349</v>
      </c>
      <c r="C107" s="229" t="s">
        <v>108</v>
      </c>
      <c r="D107" s="270">
        <v>10</v>
      </c>
      <c r="E107" s="271">
        <v>50</v>
      </c>
      <c r="F107" s="274"/>
      <c r="G107" s="228" t="s">
        <v>83</v>
      </c>
      <c r="H107" s="275">
        <f>SUM(D107*F107)</f>
        <v>0</v>
      </c>
    </row>
    <row r="108" spans="1:8" x14ac:dyDescent="0.3">
      <c r="A108" s="342" t="s">
        <v>368</v>
      </c>
      <c r="B108" s="343"/>
      <c r="C108" s="343"/>
      <c r="D108" s="343"/>
      <c r="E108" s="343"/>
      <c r="F108" s="343"/>
      <c r="G108" s="343"/>
      <c r="H108" s="121">
        <f>SUM(H90:H107)</f>
        <v>0</v>
      </c>
    </row>
    <row r="109" spans="1:8" x14ac:dyDescent="0.3">
      <c r="A109" s="344" t="s">
        <v>70</v>
      </c>
      <c r="B109" s="345"/>
      <c r="C109" s="345"/>
      <c r="D109" s="345"/>
      <c r="E109" s="345"/>
      <c r="F109" s="345"/>
      <c r="G109" s="345"/>
      <c r="H109" s="122">
        <f>SUM(H110-H108)</f>
        <v>0</v>
      </c>
    </row>
    <row r="110" spans="1:8" ht="16.2" thickBot="1" x14ac:dyDescent="0.35">
      <c r="A110" s="346" t="s">
        <v>360</v>
      </c>
      <c r="B110" s="347"/>
      <c r="C110" s="347"/>
      <c r="D110" s="347"/>
      <c r="E110" s="347"/>
      <c r="F110" s="347"/>
      <c r="G110" s="347"/>
      <c r="H110" s="123">
        <f>SUM(H108*1.21)</f>
        <v>0</v>
      </c>
    </row>
    <row r="112" spans="1:8" ht="16.2" thickBot="1" x14ac:dyDescent="0.35">
      <c r="A112" s="53"/>
      <c r="B112" s="124" t="s">
        <v>119</v>
      </c>
      <c r="C112" s="97"/>
      <c r="D112" s="80"/>
      <c r="E112" s="80"/>
      <c r="F112" s="80"/>
      <c r="G112" s="80"/>
    </row>
    <row r="113" spans="1:8" ht="86.4" customHeight="1" x14ac:dyDescent="0.3">
      <c r="A113" s="125" t="s">
        <v>120</v>
      </c>
      <c r="B113" s="126" t="s">
        <v>121</v>
      </c>
      <c r="C113" s="127" t="s">
        <v>21</v>
      </c>
      <c r="D113" s="128" t="s">
        <v>364</v>
      </c>
      <c r="E113" s="272" t="s">
        <v>361</v>
      </c>
      <c r="F113" s="272" t="s">
        <v>122</v>
      </c>
      <c r="G113" s="273" t="s">
        <v>362</v>
      </c>
      <c r="H113" s="34"/>
    </row>
    <row r="114" spans="1:8" ht="15.6" customHeight="1" x14ac:dyDescent="0.3">
      <c r="A114" s="104">
        <v>1</v>
      </c>
      <c r="B114" s="72">
        <v>2</v>
      </c>
      <c r="C114" s="71">
        <v>3</v>
      </c>
      <c r="D114" s="72">
        <v>4</v>
      </c>
      <c r="E114" s="72">
        <v>5</v>
      </c>
      <c r="F114" s="72">
        <v>6</v>
      </c>
      <c r="G114" s="74">
        <v>7</v>
      </c>
      <c r="H114" s="34"/>
    </row>
    <row r="115" spans="1:8" ht="15.6" customHeight="1" x14ac:dyDescent="0.3">
      <c r="A115" s="348" t="s">
        <v>123</v>
      </c>
      <c r="B115" s="349"/>
      <c r="C115" s="349"/>
      <c r="D115" s="349"/>
      <c r="E115" s="349"/>
      <c r="F115" s="349"/>
      <c r="G115" s="350"/>
      <c r="H115" s="34"/>
    </row>
    <row r="116" spans="1:8" ht="31.2" x14ac:dyDescent="0.3">
      <c r="A116" s="105">
        <v>1</v>
      </c>
      <c r="B116" s="232" t="s">
        <v>124</v>
      </c>
      <c r="C116" s="106" t="s">
        <v>317</v>
      </c>
      <c r="D116" s="173">
        <v>1</v>
      </c>
      <c r="E116" s="174">
        <v>66</v>
      </c>
      <c r="F116" s="82"/>
      <c r="G116" s="131">
        <f>SUM(D116*F116)</f>
        <v>0</v>
      </c>
    </row>
    <row r="117" spans="1:8" ht="31.2" x14ac:dyDescent="0.3">
      <c r="A117" s="105">
        <v>2</v>
      </c>
      <c r="B117" s="232" t="s">
        <v>126</v>
      </c>
      <c r="C117" s="106" t="s">
        <v>317</v>
      </c>
      <c r="D117" s="173">
        <v>1</v>
      </c>
      <c r="E117" s="174">
        <v>90</v>
      </c>
      <c r="F117" s="82"/>
      <c r="G117" s="131">
        <f t="shared" ref="G117:G180" si="7">SUM(D117*F117)</f>
        <v>0</v>
      </c>
    </row>
    <row r="118" spans="1:8" x14ac:dyDescent="0.3">
      <c r="A118" s="105">
        <v>2</v>
      </c>
      <c r="B118" s="292" t="s">
        <v>127</v>
      </c>
      <c r="C118" s="106" t="s">
        <v>317</v>
      </c>
      <c r="D118" s="173">
        <v>1</v>
      </c>
      <c r="E118" s="174">
        <v>110</v>
      </c>
      <c r="F118" s="82"/>
      <c r="G118" s="131">
        <f t="shared" si="7"/>
        <v>0</v>
      </c>
    </row>
    <row r="119" spans="1:8" x14ac:dyDescent="0.3">
      <c r="A119" s="105">
        <v>3</v>
      </c>
      <c r="B119" s="292" t="s">
        <v>128</v>
      </c>
      <c r="C119" s="106" t="s">
        <v>317</v>
      </c>
      <c r="D119" s="173">
        <v>1</v>
      </c>
      <c r="E119" s="174">
        <v>170</v>
      </c>
      <c r="F119" s="82"/>
      <c r="G119" s="131">
        <f t="shared" si="7"/>
        <v>0</v>
      </c>
    </row>
    <row r="120" spans="1:8" x14ac:dyDescent="0.3">
      <c r="A120" s="105">
        <v>4</v>
      </c>
      <c r="B120" s="292" t="s">
        <v>129</v>
      </c>
      <c r="C120" s="106" t="s">
        <v>317</v>
      </c>
      <c r="D120" s="173">
        <v>1</v>
      </c>
      <c r="E120" s="174">
        <v>200</v>
      </c>
      <c r="F120" s="82"/>
      <c r="G120" s="131">
        <f t="shared" si="7"/>
        <v>0</v>
      </c>
    </row>
    <row r="121" spans="1:8" x14ac:dyDescent="0.3">
      <c r="A121" s="105">
        <v>5</v>
      </c>
      <c r="B121" s="292" t="s">
        <v>130</v>
      </c>
      <c r="C121" s="106" t="s">
        <v>317</v>
      </c>
      <c r="D121" s="173">
        <v>1</v>
      </c>
      <c r="E121" s="174">
        <v>275</v>
      </c>
      <c r="F121" s="82"/>
      <c r="G121" s="131">
        <f t="shared" si="7"/>
        <v>0</v>
      </c>
    </row>
    <row r="122" spans="1:8" x14ac:dyDescent="0.3">
      <c r="A122" s="105">
        <v>6</v>
      </c>
      <c r="B122" s="292" t="s">
        <v>131</v>
      </c>
      <c r="C122" s="106" t="s">
        <v>317</v>
      </c>
      <c r="D122" s="173">
        <v>1</v>
      </c>
      <c r="E122" s="174">
        <v>100</v>
      </c>
      <c r="F122" s="82"/>
      <c r="G122" s="131">
        <f t="shared" si="7"/>
        <v>0</v>
      </c>
    </row>
    <row r="123" spans="1:8" ht="31.2" x14ac:dyDescent="0.3">
      <c r="A123" s="284">
        <v>7</v>
      </c>
      <c r="B123" s="232" t="s">
        <v>318</v>
      </c>
      <c r="C123" s="106" t="s">
        <v>317</v>
      </c>
      <c r="D123" s="173">
        <v>1</v>
      </c>
      <c r="E123" s="174">
        <v>22</v>
      </c>
      <c r="F123" s="82"/>
      <c r="G123" s="131">
        <f t="shared" si="7"/>
        <v>0</v>
      </c>
    </row>
    <row r="124" spans="1:8" ht="31.2" x14ac:dyDescent="0.3">
      <c r="A124" s="284">
        <v>8</v>
      </c>
      <c r="B124" s="232" t="s">
        <v>133</v>
      </c>
      <c r="C124" s="106" t="s">
        <v>317</v>
      </c>
      <c r="D124" s="173">
        <v>1</v>
      </c>
      <c r="E124" s="174">
        <v>50</v>
      </c>
      <c r="F124" s="82"/>
      <c r="G124" s="131">
        <f t="shared" si="7"/>
        <v>0</v>
      </c>
    </row>
    <row r="125" spans="1:8" ht="31.2" x14ac:dyDescent="0.3">
      <c r="A125" s="284">
        <v>9</v>
      </c>
      <c r="B125" s="232" t="s">
        <v>319</v>
      </c>
      <c r="C125" s="106" t="s">
        <v>317</v>
      </c>
      <c r="D125" s="173">
        <v>1</v>
      </c>
      <c r="E125" s="174">
        <v>45</v>
      </c>
      <c r="F125" s="82"/>
      <c r="G125" s="131">
        <f>SUM(D125*F125)</f>
        <v>0</v>
      </c>
    </row>
    <row r="126" spans="1:8" ht="31.2" x14ac:dyDescent="0.3">
      <c r="A126" s="284">
        <v>10</v>
      </c>
      <c r="B126" s="232" t="s">
        <v>135</v>
      </c>
      <c r="C126" s="106" t="s">
        <v>317</v>
      </c>
      <c r="D126" s="173">
        <v>1</v>
      </c>
      <c r="E126" s="174">
        <v>280</v>
      </c>
      <c r="F126" s="82"/>
      <c r="G126" s="131">
        <f t="shared" si="7"/>
        <v>0</v>
      </c>
    </row>
    <row r="127" spans="1:8" ht="31.2" x14ac:dyDescent="0.3">
      <c r="A127" s="284">
        <v>11</v>
      </c>
      <c r="B127" s="232" t="s">
        <v>320</v>
      </c>
      <c r="C127" s="106" t="s">
        <v>317</v>
      </c>
      <c r="D127" s="173">
        <v>1</v>
      </c>
      <c r="E127" s="174">
        <v>180</v>
      </c>
      <c r="F127" s="82"/>
      <c r="G127" s="131">
        <f t="shared" si="7"/>
        <v>0</v>
      </c>
    </row>
    <row r="128" spans="1:8" ht="31.2" x14ac:dyDescent="0.3">
      <c r="A128" s="284">
        <v>12</v>
      </c>
      <c r="B128" s="232" t="s">
        <v>137</v>
      </c>
      <c r="C128" s="106" t="s">
        <v>317</v>
      </c>
      <c r="D128" s="173">
        <v>1</v>
      </c>
      <c r="E128" s="174">
        <v>97</v>
      </c>
      <c r="F128" s="82"/>
      <c r="G128" s="131">
        <f t="shared" si="7"/>
        <v>0</v>
      </c>
    </row>
    <row r="129" spans="1:7" ht="31.2" x14ac:dyDescent="0.3">
      <c r="A129" s="284">
        <v>13</v>
      </c>
      <c r="B129" s="232" t="s">
        <v>138</v>
      </c>
      <c r="C129" s="106" t="s">
        <v>317</v>
      </c>
      <c r="D129" s="173">
        <v>1</v>
      </c>
      <c r="E129" s="174">
        <v>70</v>
      </c>
      <c r="F129" s="82"/>
      <c r="G129" s="131">
        <f t="shared" si="7"/>
        <v>0</v>
      </c>
    </row>
    <row r="130" spans="1:7" ht="31.2" x14ac:dyDescent="0.3">
      <c r="A130" s="284">
        <v>14</v>
      </c>
      <c r="B130" s="232" t="s">
        <v>139</v>
      </c>
      <c r="C130" s="106" t="s">
        <v>317</v>
      </c>
      <c r="D130" s="173">
        <v>1</v>
      </c>
      <c r="E130" s="174">
        <v>80</v>
      </c>
      <c r="F130" s="82"/>
      <c r="G130" s="131">
        <f t="shared" si="7"/>
        <v>0</v>
      </c>
    </row>
    <row r="131" spans="1:7" ht="31.2" x14ac:dyDescent="0.3">
      <c r="A131" s="284">
        <v>15</v>
      </c>
      <c r="B131" s="232" t="s">
        <v>321</v>
      </c>
      <c r="C131" s="106" t="s">
        <v>317</v>
      </c>
      <c r="D131" s="173">
        <v>1</v>
      </c>
      <c r="E131" s="174">
        <v>248</v>
      </c>
      <c r="F131" s="82"/>
      <c r="G131" s="131">
        <f t="shared" si="7"/>
        <v>0</v>
      </c>
    </row>
    <row r="132" spans="1:7" ht="31.2" x14ac:dyDescent="0.3">
      <c r="A132" s="284">
        <v>16</v>
      </c>
      <c r="B132" s="232" t="s">
        <v>141</v>
      </c>
      <c r="C132" s="106" t="s">
        <v>317</v>
      </c>
      <c r="D132" s="173">
        <v>1</v>
      </c>
      <c r="E132" s="174">
        <v>25</v>
      </c>
      <c r="F132" s="82"/>
      <c r="G132" s="131">
        <f t="shared" si="7"/>
        <v>0</v>
      </c>
    </row>
    <row r="133" spans="1:7" x14ac:dyDescent="0.3">
      <c r="A133" s="284">
        <v>17</v>
      </c>
      <c r="B133" s="232" t="s">
        <v>142</v>
      </c>
      <c r="C133" s="106" t="s">
        <v>317</v>
      </c>
      <c r="D133" s="173">
        <v>1</v>
      </c>
      <c r="E133" s="174">
        <v>12</v>
      </c>
      <c r="F133" s="82"/>
      <c r="G133" s="131">
        <f t="shared" si="7"/>
        <v>0</v>
      </c>
    </row>
    <row r="134" spans="1:7" x14ac:dyDescent="0.3">
      <c r="A134" s="284">
        <v>18</v>
      </c>
      <c r="B134" s="232" t="s">
        <v>143</v>
      </c>
      <c r="C134" s="106" t="s">
        <v>317</v>
      </c>
      <c r="D134" s="173">
        <v>1</v>
      </c>
      <c r="E134" s="174">
        <v>22</v>
      </c>
      <c r="F134" s="82"/>
      <c r="G134" s="131">
        <f t="shared" si="7"/>
        <v>0</v>
      </c>
    </row>
    <row r="135" spans="1:7" x14ac:dyDescent="0.3">
      <c r="A135" s="284">
        <v>19</v>
      </c>
      <c r="B135" s="232" t="s">
        <v>144</v>
      </c>
      <c r="C135" s="106" t="s">
        <v>317</v>
      </c>
      <c r="D135" s="173">
        <v>1</v>
      </c>
      <c r="E135" s="174">
        <v>32</v>
      </c>
      <c r="F135" s="82"/>
      <c r="G135" s="131">
        <f t="shared" si="7"/>
        <v>0</v>
      </c>
    </row>
    <row r="136" spans="1:7" x14ac:dyDescent="0.3">
      <c r="A136" s="284">
        <v>20</v>
      </c>
      <c r="B136" s="232" t="s">
        <v>145</v>
      </c>
      <c r="C136" s="106" t="s">
        <v>317</v>
      </c>
      <c r="D136" s="173">
        <v>1</v>
      </c>
      <c r="E136" s="174">
        <v>21</v>
      </c>
      <c r="F136" s="82"/>
      <c r="G136" s="131">
        <f t="shared" si="7"/>
        <v>0</v>
      </c>
    </row>
    <row r="137" spans="1:7" x14ac:dyDescent="0.3">
      <c r="A137" s="284">
        <v>21</v>
      </c>
      <c r="B137" s="232" t="s">
        <v>146</v>
      </c>
      <c r="C137" s="106" t="s">
        <v>317</v>
      </c>
      <c r="D137" s="173">
        <v>1</v>
      </c>
      <c r="E137" s="174">
        <v>11</v>
      </c>
      <c r="F137" s="82"/>
      <c r="G137" s="131">
        <f t="shared" si="7"/>
        <v>0</v>
      </c>
    </row>
    <row r="138" spans="1:7" x14ac:dyDescent="0.3">
      <c r="A138" s="284">
        <v>22</v>
      </c>
      <c r="B138" s="232" t="s">
        <v>147</v>
      </c>
      <c r="C138" s="106" t="s">
        <v>317</v>
      </c>
      <c r="D138" s="173">
        <v>1</v>
      </c>
      <c r="E138" s="174">
        <v>1</v>
      </c>
      <c r="F138" s="82"/>
      <c r="G138" s="131">
        <f t="shared" si="7"/>
        <v>0</v>
      </c>
    </row>
    <row r="139" spans="1:7" x14ac:dyDescent="0.3">
      <c r="A139" s="284">
        <v>23</v>
      </c>
      <c r="B139" s="232" t="s">
        <v>148</v>
      </c>
      <c r="C139" s="71" t="s">
        <v>317</v>
      </c>
      <c r="D139" s="173">
        <v>1</v>
      </c>
      <c r="E139" s="174">
        <v>2</v>
      </c>
      <c r="F139" s="82"/>
      <c r="G139" s="131">
        <f t="shared" si="7"/>
        <v>0</v>
      </c>
    </row>
    <row r="140" spans="1:7" x14ac:dyDescent="0.3">
      <c r="A140" s="284">
        <v>24</v>
      </c>
      <c r="B140" s="232" t="s">
        <v>149</v>
      </c>
      <c r="C140" s="71" t="s">
        <v>317</v>
      </c>
      <c r="D140" s="173">
        <v>1</v>
      </c>
      <c r="E140" s="174">
        <v>4</v>
      </c>
      <c r="F140" s="82"/>
      <c r="G140" s="131">
        <f t="shared" si="7"/>
        <v>0</v>
      </c>
    </row>
    <row r="141" spans="1:7" x14ac:dyDescent="0.3">
      <c r="A141" s="284">
        <v>25</v>
      </c>
      <c r="B141" s="232" t="s">
        <v>150</v>
      </c>
      <c r="C141" s="71" t="s">
        <v>317</v>
      </c>
      <c r="D141" s="173">
        <v>1</v>
      </c>
      <c r="E141" s="174">
        <v>100</v>
      </c>
      <c r="F141" s="82"/>
      <c r="G141" s="131">
        <f t="shared" si="7"/>
        <v>0</v>
      </c>
    </row>
    <row r="142" spans="1:7" x14ac:dyDescent="0.3">
      <c r="A142" s="284">
        <v>27</v>
      </c>
      <c r="B142" s="232" t="s">
        <v>151</v>
      </c>
      <c r="C142" s="71" t="s">
        <v>322</v>
      </c>
      <c r="D142" s="173">
        <v>1</v>
      </c>
      <c r="E142" s="174">
        <v>0.4</v>
      </c>
      <c r="F142" s="82"/>
      <c r="G142" s="131">
        <f t="shared" si="7"/>
        <v>0</v>
      </c>
    </row>
    <row r="143" spans="1:7" x14ac:dyDescent="0.3">
      <c r="A143" s="284">
        <v>28</v>
      </c>
      <c r="B143" s="232" t="s">
        <v>153</v>
      </c>
      <c r="C143" s="71" t="s">
        <v>322</v>
      </c>
      <c r="D143" s="173">
        <v>1</v>
      </c>
      <c r="E143" s="174">
        <v>0.5</v>
      </c>
      <c r="F143" s="82"/>
      <c r="G143" s="131">
        <f t="shared" si="7"/>
        <v>0</v>
      </c>
    </row>
    <row r="144" spans="1:7" x14ac:dyDescent="0.3">
      <c r="A144" s="284">
        <v>29</v>
      </c>
      <c r="B144" s="232" t="s">
        <v>154</v>
      </c>
      <c r="C144" s="71" t="s">
        <v>322</v>
      </c>
      <c r="D144" s="173">
        <v>1</v>
      </c>
      <c r="E144" s="174">
        <v>0.6</v>
      </c>
      <c r="F144" s="82"/>
      <c r="G144" s="131">
        <f t="shared" si="7"/>
        <v>0</v>
      </c>
    </row>
    <row r="145" spans="1:7" x14ac:dyDescent="0.3">
      <c r="A145" s="284">
        <v>31</v>
      </c>
      <c r="B145" s="232" t="s">
        <v>155</v>
      </c>
      <c r="C145" s="71" t="s">
        <v>317</v>
      </c>
      <c r="D145" s="173">
        <v>1</v>
      </c>
      <c r="E145" s="174">
        <v>12</v>
      </c>
      <c r="F145" s="82"/>
      <c r="G145" s="131">
        <f t="shared" si="7"/>
        <v>0</v>
      </c>
    </row>
    <row r="146" spans="1:7" x14ac:dyDescent="0.3">
      <c r="A146" s="284">
        <v>32</v>
      </c>
      <c r="B146" s="232" t="s">
        <v>156</v>
      </c>
      <c r="C146" s="71" t="s">
        <v>317</v>
      </c>
      <c r="D146" s="173">
        <v>1</v>
      </c>
      <c r="E146" s="174">
        <v>100</v>
      </c>
      <c r="F146" s="82"/>
      <c r="G146" s="131">
        <f t="shared" si="7"/>
        <v>0</v>
      </c>
    </row>
    <row r="147" spans="1:7" x14ac:dyDescent="0.3">
      <c r="A147" s="104">
        <v>33</v>
      </c>
      <c r="B147" s="233" t="s">
        <v>157</v>
      </c>
      <c r="C147" s="71" t="s">
        <v>317</v>
      </c>
      <c r="D147" s="173">
        <v>1</v>
      </c>
      <c r="E147" s="174">
        <v>120</v>
      </c>
      <c r="F147" s="82"/>
      <c r="G147" s="83">
        <f t="shared" si="7"/>
        <v>0</v>
      </c>
    </row>
    <row r="148" spans="1:7" ht="46.8" x14ac:dyDescent="0.3">
      <c r="A148" s="104">
        <v>34</v>
      </c>
      <c r="B148" s="233" t="s">
        <v>158</v>
      </c>
      <c r="C148" s="71" t="s">
        <v>317</v>
      </c>
      <c r="D148" s="173">
        <v>1</v>
      </c>
      <c r="E148" s="174">
        <v>60</v>
      </c>
      <c r="F148" s="82"/>
      <c r="G148" s="83">
        <f t="shared" si="7"/>
        <v>0</v>
      </c>
    </row>
    <row r="149" spans="1:7" x14ac:dyDescent="0.3">
      <c r="A149" s="104">
        <v>35</v>
      </c>
      <c r="B149" s="233" t="s">
        <v>159</v>
      </c>
      <c r="C149" s="71" t="s">
        <v>317</v>
      </c>
      <c r="D149" s="173">
        <v>1</v>
      </c>
      <c r="E149" s="174">
        <v>20</v>
      </c>
      <c r="F149" s="82"/>
      <c r="G149" s="83">
        <f t="shared" si="7"/>
        <v>0</v>
      </c>
    </row>
    <row r="150" spans="1:7" x14ac:dyDescent="0.3">
      <c r="A150" s="352" t="s">
        <v>160</v>
      </c>
      <c r="B150" s="353"/>
      <c r="C150" s="353"/>
      <c r="D150" s="353"/>
      <c r="E150" s="353"/>
      <c r="F150" s="353"/>
      <c r="G150" s="354"/>
    </row>
    <row r="151" spans="1:7" x14ac:dyDescent="0.3">
      <c r="A151" s="134">
        <v>36</v>
      </c>
      <c r="B151" s="117" t="s">
        <v>161</v>
      </c>
      <c r="C151" s="118" t="s">
        <v>317</v>
      </c>
      <c r="D151" s="186">
        <v>1</v>
      </c>
      <c r="E151" s="178">
        <v>120</v>
      </c>
      <c r="F151" s="120"/>
      <c r="G151" s="83">
        <f t="shared" si="7"/>
        <v>0</v>
      </c>
    </row>
    <row r="152" spans="1:7" x14ac:dyDescent="0.3">
      <c r="A152" s="134">
        <v>37</v>
      </c>
      <c r="B152" s="117" t="s">
        <v>162</v>
      </c>
      <c r="C152" s="118" t="s">
        <v>317</v>
      </c>
      <c r="D152" s="187">
        <v>1</v>
      </c>
      <c r="E152" s="174">
        <v>62</v>
      </c>
      <c r="F152" s="82"/>
      <c r="G152" s="83">
        <f t="shared" si="7"/>
        <v>0</v>
      </c>
    </row>
    <row r="153" spans="1:7" x14ac:dyDescent="0.3">
      <c r="A153" s="134">
        <v>38</v>
      </c>
      <c r="B153" s="117" t="s">
        <v>163</v>
      </c>
      <c r="C153" s="118" t="s">
        <v>317</v>
      </c>
      <c r="D153" s="186">
        <v>1</v>
      </c>
      <c r="E153" s="174">
        <v>35</v>
      </c>
      <c r="F153" s="82"/>
      <c r="G153" s="83">
        <f t="shared" si="7"/>
        <v>0</v>
      </c>
    </row>
    <row r="154" spans="1:7" x14ac:dyDescent="0.3">
      <c r="A154" s="134">
        <v>39</v>
      </c>
      <c r="B154" s="117" t="s">
        <v>164</v>
      </c>
      <c r="C154" s="118" t="s">
        <v>317</v>
      </c>
      <c r="D154" s="187">
        <v>1</v>
      </c>
      <c r="E154" s="174">
        <v>110</v>
      </c>
      <c r="F154" s="82"/>
      <c r="G154" s="83">
        <f t="shared" si="7"/>
        <v>0</v>
      </c>
    </row>
    <row r="155" spans="1:7" x14ac:dyDescent="0.3">
      <c r="A155" s="134">
        <v>40</v>
      </c>
      <c r="B155" s="117" t="s">
        <v>165</v>
      </c>
      <c r="C155" s="118" t="s">
        <v>317</v>
      </c>
      <c r="D155" s="186">
        <v>1</v>
      </c>
      <c r="E155" s="174">
        <v>120</v>
      </c>
      <c r="F155" s="82"/>
      <c r="G155" s="83">
        <f t="shared" si="7"/>
        <v>0</v>
      </c>
    </row>
    <row r="156" spans="1:7" x14ac:dyDescent="0.3">
      <c r="A156" s="134">
        <v>41</v>
      </c>
      <c r="B156" s="117" t="s">
        <v>323</v>
      </c>
      <c r="C156" s="118" t="s">
        <v>317</v>
      </c>
      <c r="D156" s="187">
        <v>1</v>
      </c>
      <c r="E156" s="174">
        <v>550</v>
      </c>
      <c r="F156" s="82"/>
      <c r="G156" s="83">
        <f t="shared" si="7"/>
        <v>0</v>
      </c>
    </row>
    <row r="157" spans="1:7" x14ac:dyDescent="0.3">
      <c r="A157" s="134">
        <v>42</v>
      </c>
      <c r="B157" s="117" t="s">
        <v>167</v>
      </c>
      <c r="C157" s="118" t="s">
        <v>317</v>
      </c>
      <c r="D157" s="186">
        <v>1</v>
      </c>
      <c r="E157" s="174">
        <v>110</v>
      </c>
      <c r="F157" s="82"/>
      <c r="G157" s="83">
        <f t="shared" si="7"/>
        <v>0</v>
      </c>
    </row>
    <row r="158" spans="1:7" x14ac:dyDescent="0.3">
      <c r="A158" s="134">
        <v>43</v>
      </c>
      <c r="B158" s="117" t="s">
        <v>324</v>
      </c>
      <c r="C158" s="118" t="s">
        <v>317</v>
      </c>
      <c r="D158" s="187">
        <v>1</v>
      </c>
      <c r="E158" s="174">
        <v>550</v>
      </c>
      <c r="F158" s="82"/>
      <c r="G158" s="83">
        <f t="shared" si="7"/>
        <v>0</v>
      </c>
    </row>
    <row r="159" spans="1:7" x14ac:dyDescent="0.3">
      <c r="A159" s="134">
        <v>44</v>
      </c>
      <c r="B159" s="117" t="s">
        <v>169</v>
      </c>
      <c r="C159" s="118" t="s">
        <v>317</v>
      </c>
      <c r="D159" s="186">
        <v>1</v>
      </c>
      <c r="E159" s="174">
        <v>1050</v>
      </c>
      <c r="F159" s="82"/>
      <c r="G159" s="83">
        <f t="shared" si="7"/>
        <v>0</v>
      </c>
    </row>
    <row r="160" spans="1:7" x14ac:dyDescent="0.3">
      <c r="A160" s="134">
        <v>45</v>
      </c>
      <c r="B160" s="117" t="s">
        <v>170</v>
      </c>
      <c r="C160" s="118" t="s">
        <v>317</v>
      </c>
      <c r="D160" s="187">
        <v>1</v>
      </c>
      <c r="E160" s="174">
        <v>1500</v>
      </c>
      <c r="F160" s="82"/>
      <c r="G160" s="83">
        <f t="shared" si="7"/>
        <v>0</v>
      </c>
    </row>
    <row r="161" spans="1:7" x14ac:dyDescent="0.3">
      <c r="A161" s="134">
        <v>46</v>
      </c>
      <c r="B161" s="117" t="s">
        <v>171</v>
      </c>
      <c r="C161" s="118" t="s">
        <v>317</v>
      </c>
      <c r="D161" s="186">
        <v>1</v>
      </c>
      <c r="E161" s="174">
        <v>170</v>
      </c>
      <c r="F161" s="82"/>
      <c r="G161" s="83">
        <f t="shared" si="7"/>
        <v>0</v>
      </c>
    </row>
    <row r="162" spans="1:7" x14ac:dyDescent="0.3">
      <c r="A162" s="134">
        <v>47</v>
      </c>
      <c r="B162" s="117" t="s">
        <v>172</v>
      </c>
      <c r="C162" s="118" t="s">
        <v>317</v>
      </c>
      <c r="D162" s="187">
        <v>1</v>
      </c>
      <c r="E162" s="174">
        <v>400</v>
      </c>
      <c r="F162" s="82"/>
      <c r="G162" s="83">
        <f t="shared" si="7"/>
        <v>0</v>
      </c>
    </row>
    <row r="163" spans="1:7" x14ac:dyDescent="0.3">
      <c r="A163" s="134">
        <v>48</v>
      </c>
      <c r="B163" s="117" t="s">
        <v>173</v>
      </c>
      <c r="C163" s="118" t="s">
        <v>317</v>
      </c>
      <c r="D163" s="186">
        <v>1</v>
      </c>
      <c r="E163" s="174">
        <v>350</v>
      </c>
      <c r="F163" s="82"/>
      <c r="G163" s="83">
        <f t="shared" si="7"/>
        <v>0</v>
      </c>
    </row>
    <row r="164" spans="1:7" x14ac:dyDescent="0.3">
      <c r="A164" s="134">
        <v>49</v>
      </c>
      <c r="B164" s="117" t="s">
        <v>174</v>
      </c>
      <c r="C164" s="118" t="s">
        <v>317</v>
      </c>
      <c r="D164" s="187">
        <v>1</v>
      </c>
      <c r="E164" s="174">
        <v>420</v>
      </c>
      <c r="F164" s="82"/>
      <c r="G164" s="83">
        <f t="shared" si="7"/>
        <v>0</v>
      </c>
    </row>
    <row r="165" spans="1:7" x14ac:dyDescent="0.3">
      <c r="A165" s="134">
        <v>50</v>
      </c>
      <c r="B165" s="117" t="s">
        <v>175</v>
      </c>
      <c r="C165" s="118" t="s">
        <v>317</v>
      </c>
      <c r="D165" s="186">
        <v>1</v>
      </c>
      <c r="E165" s="174">
        <v>420</v>
      </c>
      <c r="F165" s="82"/>
      <c r="G165" s="83">
        <f t="shared" si="7"/>
        <v>0</v>
      </c>
    </row>
    <row r="166" spans="1:7" x14ac:dyDescent="0.3">
      <c r="A166" s="134">
        <v>51</v>
      </c>
      <c r="B166" s="117" t="s">
        <v>176</v>
      </c>
      <c r="C166" s="118" t="s">
        <v>317</v>
      </c>
      <c r="D166" s="187">
        <v>1</v>
      </c>
      <c r="E166" s="174">
        <v>3000</v>
      </c>
      <c r="F166" s="82"/>
      <c r="G166" s="83">
        <f t="shared" si="7"/>
        <v>0</v>
      </c>
    </row>
    <row r="167" spans="1:7" x14ac:dyDescent="0.3">
      <c r="A167" s="134">
        <v>52</v>
      </c>
      <c r="B167" s="117" t="s">
        <v>177</v>
      </c>
      <c r="C167" s="118" t="s">
        <v>317</v>
      </c>
      <c r="D167" s="186">
        <v>1</v>
      </c>
      <c r="E167" s="174">
        <v>500</v>
      </c>
      <c r="F167" s="82"/>
      <c r="G167" s="83">
        <f t="shared" si="7"/>
        <v>0</v>
      </c>
    </row>
    <row r="168" spans="1:7" x14ac:dyDescent="0.3">
      <c r="A168" s="134">
        <v>53</v>
      </c>
      <c r="B168" s="117" t="s">
        <v>178</v>
      </c>
      <c r="C168" s="118" t="s">
        <v>317</v>
      </c>
      <c r="D168" s="187">
        <v>1</v>
      </c>
      <c r="E168" s="174">
        <v>11</v>
      </c>
      <c r="F168" s="82"/>
      <c r="G168" s="83">
        <f t="shared" si="7"/>
        <v>0</v>
      </c>
    </row>
    <row r="169" spans="1:7" x14ac:dyDescent="0.3">
      <c r="A169" s="134">
        <v>54</v>
      </c>
      <c r="B169" s="117" t="s">
        <v>179</v>
      </c>
      <c r="C169" s="118" t="s">
        <v>317</v>
      </c>
      <c r="D169" s="186">
        <v>1</v>
      </c>
      <c r="E169" s="174">
        <v>14</v>
      </c>
      <c r="F169" s="82"/>
      <c r="G169" s="83">
        <f t="shared" si="7"/>
        <v>0</v>
      </c>
    </row>
    <row r="170" spans="1:7" x14ac:dyDescent="0.3">
      <c r="A170" s="134">
        <v>55</v>
      </c>
      <c r="B170" s="117" t="s">
        <v>180</v>
      </c>
      <c r="C170" s="118" t="s">
        <v>317</v>
      </c>
      <c r="D170" s="187">
        <v>1</v>
      </c>
      <c r="E170" s="174">
        <v>40</v>
      </c>
      <c r="F170" s="82"/>
      <c r="G170" s="83">
        <f t="shared" si="7"/>
        <v>0</v>
      </c>
    </row>
    <row r="171" spans="1:7" x14ac:dyDescent="0.3">
      <c r="A171" s="134">
        <v>56</v>
      </c>
      <c r="B171" s="117" t="s">
        <v>181</v>
      </c>
      <c r="C171" s="118" t="s">
        <v>317</v>
      </c>
      <c r="D171" s="186">
        <v>1</v>
      </c>
      <c r="E171" s="174">
        <v>30</v>
      </c>
      <c r="F171" s="82"/>
      <c r="G171" s="83">
        <f t="shared" si="7"/>
        <v>0</v>
      </c>
    </row>
    <row r="172" spans="1:7" x14ac:dyDescent="0.3">
      <c r="A172" s="134">
        <v>57</v>
      </c>
      <c r="B172" s="117" t="s">
        <v>182</v>
      </c>
      <c r="C172" s="118" t="s">
        <v>317</v>
      </c>
      <c r="D172" s="187">
        <v>1</v>
      </c>
      <c r="E172" s="174">
        <v>20</v>
      </c>
      <c r="F172" s="82"/>
      <c r="G172" s="83">
        <f t="shared" si="7"/>
        <v>0</v>
      </c>
    </row>
    <row r="173" spans="1:7" x14ac:dyDescent="0.3">
      <c r="A173" s="134">
        <v>58</v>
      </c>
      <c r="B173" s="117" t="s">
        <v>183</v>
      </c>
      <c r="C173" s="118" t="s">
        <v>317</v>
      </c>
      <c r="D173" s="186">
        <v>1</v>
      </c>
      <c r="E173" s="174">
        <v>20</v>
      </c>
      <c r="F173" s="82"/>
      <c r="G173" s="83">
        <f t="shared" si="7"/>
        <v>0</v>
      </c>
    </row>
    <row r="174" spans="1:7" x14ac:dyDescent="0.3">
      <c r="A174" s="134">
        <v>59</v>
      </c>
      <c r="B174" s="117" t="s">
        <v>184</v>
      </c>
      <c r="C174" s="118" t="s">
        <v>317</v>
      </c>
      <c r="D174" s="187">
        <v>1</v>
      </c>
      <c r="E174" s="174">
        <v>8</v>
      </c>
      <c r="F174" s="82"/>
      <c r="G174" s="83">
        <f t="shared" si="7"/>
        <v>0</v>
      </c>
    </row>
    <row r="175" spans="1:7" x14ac:dyDescent="0.3">
      <c r="A175" s="134">
        <v>60</v>
      </c>
      <c r="B175" s="117" t="s">
        <v>185</v>
      </c>
      <c r="C175" s="118" t="s">
        <v>317</v>
      </c>
      <c r="D175" s="186">
        <v>1</v>
      </c>
      <c r="E175" s="174">
        <v>40</v>
      </c>
      <c r="F175" s="82"/>
      <c r="G175" s="83">
        <f t="shared" si="7"/>
        <v>0</v>
      </c>
    </row>
    <row r="176" spans="1:7" x14ac:dyDescent="0.3">
      <c r="A176" s="134">
        <v>61</v>
      </c>
      <c r="B176" s="117" t="s">
        <v>186</v>
      </c>
      <c r="C176" s="118" t="s">
        <v>317</v>
      </c>
      <c r="D176" s="187">
        <v>1</v>
      </c>
      <c r="E176" s="174">
        <v>45</v>
      </c>
      <c r="F176" s="82"/>
      <c r="G176" s="83">
        <f t="shared" si="7"/>
        <v>0</v>
      </c>
    </row>
    <row r="177" spans="1:7" x14ac:dyDescent="0.3">
      <c r="A177" s="134">
        <v>62</v>
      </c>
      <c r="B177" s="117" t="s">
        <v>187</v>
      </c>
      <c r="C177" s="118" t="s">
        <v>317</v>
      </c>
      <c r="D177" s="186">
        <v>1</v>
      </c>
      <c r="E177" s="174">
        <v>500</v>
      </c>
      <c r="F177" s="82"/>
      <c r="G177" s="83">
        <f t="shared" si="7"/>
        <v>0</v>
      </c>
    </row>
    <row r="178" spans="1:7" x14ac:dyDescent="0.3">
      <c r="A178" s="134">
        <v>63</v>
      </c>
      <c r="B178" s="117" t="s">
        <v>188</v>
      </c>
      <c r="C178" s="118" t="s">
        <v>317</v>
      </c>
      <c r="D178" s="187">
        <v>1</v>
      </c>
      <c r="E178" s="174">
        <v>7</v>
      </c>
      <c r="F178" s="82"/>
      <c r="G178" s="83">
        <f t="shared" si="7"/>
        <v>0</v>
      </c>
    </row>
    <row r="179" spans="1:7" x14ac:dyDescent="0.3">
      <c r="A179" s="134">
        <v>64</v>
      </c>
      <c r="B179" s="117" t="s">
        <v>189</v>
      </c>
      <c r="C179" s="118" t="s">
        <v>317</v>
      </c>
      <c r="D179" s="186">
        <v>1</v>
      </c>
      <c r="E179" s="174">
        <v>10</v>
      </c>
      <c r="F179" s="82"/>
      <c r="G179" s="83">
        <f t="shared" si="7"/>
        <v>0</v>
      </c>
    </row>
    <row r="180" spans="1:7" x14ac:dyDescent="0.3">
      <c r="A180" s="134">
        <v>65</v>
      </c>
      <c r="B180" s="117" t="s">
        <v>190</v>
      </c>
      <c r="C180" s="118" t="s">
        <v>317</v>
      </c>
      <c r="D180" s="187">
        <v>1</v>
      </c>
      <c r="E180" s="174">
        <v>25</v>
      </c>
      <c r="F180" s="82"/>
      <c r="G180" s="83">
        <f t="shared" si="7"/>
        <v>0</v>
      </c>
    </row>
    <row r="181" spans="1:7" x14ac:dyDescent="0.3">
      <c r="A181" s="134">
        <v>66</v>
      </c>
      <c r="B181" s="117" t="s">
        <v>191</v>
      </c>
      <c r="C181" s="118" t="s">
        <v>317</v>
      </c>
      <c r="D181" s="186">
        <v>1</v>
      </c>
      <c r="E181" s="174">
        <v>15</v>
      </c>
      <c r="F181" s="82"/>
      <c r="G181" s="83">
        <f t="shared" ref="G181:G202" si="8">SUM(D181*F181)</f>
        <v>0</v>
      </c>
    </row>
    <row r="182" spans="1:7" x14ac:dyDescent="0.3">
      <c r="A182" s="134">
        <v>67</v>
      </c>
      <c r="B182" s="117" t="s">
        <v>192</v>
      </c>
      <c r="C182" s="118" t="s">
        <v>317</v>
      </c>
      <c r="D182" s="187">
        <v>1</v>
      </c>
      <c r="E182" s="174">
        <v>30</v>
      </c>
      <c r="F182" s="82"/>
      <c r="G182" s="83">
        <f t="shared" si="8"/>
        <v>0</v>
      </c>
    </row>
    <row r="183" spans="1:7" x14ac:dyDescent="0.3">
      <c r="A183" s="134">
        <v>68</v>
      </c>
      <c r="B183" s="117" t="s">
        <v>193</v>
      </c>
      <c r="C183" s="118" t="s">
        <v>317</v>
      </c>
      <c r="D183" s="186">
        <v>1</v>
      </c>
      <c r="E183" s="174">
        <v>30</v>
      </c>
      <c r="F183" s="82"/>
      <c r="G183" s="83">
        <f t="shared" si="8"/>
        <v>0</v>
      </c>
    </row>
    <row r="184" spans="1:7" x14ac:dyDescent="0.3">
      <c r="A184" s="134">
        <v>69</v>
      </c>
      <c r="B184" s="117" t="s">
        <v>194</v>
      </c>
      <c r="C184" s="118" t="s">
        <v>317</v>
      </c>
      <c r="D184" s="187">
        <v>1</v>
      </c>
      <c r="E184" s="174">
        <v>30</v>
      </c>
      <c r="F184" s="82"/>
      <c r="G184" s="83">
        <f t="shared" si="8"/>
        <v>0</v>
      </c>
    </row>
    <row r="185" spans="1:7" x14ac:dyDescent="0.3">
      <c r="A185" s="134">
        <v>70</v>
      </c>
      <c r="B185" s="117" t="s">
        <v>195</v>
      </c>
      <c r="C185" s="118" t="s">
        <v>317</v>
      </c>
      <c r="D185" s="186">
        <v>1</v>
      </c>
      <c r="E185" s="174">
        <v>80</v>
      </c>
      <c r="F185" s="82"/>
      <c r="G185" s="83">
        <f t="shared" si="8"/>
        <v>0</v>
      </c>
    </row>
    <row r="186" spans="1:7" x14ac:dyDescent="0.3">
      <c r="A186" s="134">
        <v>71</v>
      </c>
      <c r="B186" s="117" t="s">
        <v>196</v>
      </c>
      <c r="C186" s="118" t="s">
        <v>317</v>
      </c>
      <c r="D186" s="187">
        <v>1</v>
      </c>
      <c r="E186" s="174">
        <v>80</v>
      </c>
      <c r="F186" s="82"/>
      <c r="G186" s="83">
        <f t="shared" si="8"/>
        <v>0</v>
      </c>
    </row>
    <row r="187" spans="1:7" x14ac:dyDescent="0.3">
      <c r="A187" s="134">
        <v>72</v>
      </c>
      <c r="B187" s="117" t="s">
        <v>197</v>
      </c>
      <c r="C187" s="118" t="s">
        <v>317</v>
      </c>
      <c r="D187" s="186">
        <v>1</v>
      </c>
      <c r="E187" s="174">
        <v>80</v>
      </c>
      <c r="F187" s="82"/>
      <c r="G187" s="83">
        <f t="shared" si="8"/>
        <v>0</v>
      </c>
    </row>
    <row r="188" spans="1:7" x14ac:dyDescent="0.3">
      <c r="A188" s="134">
        <v>73</v>
      </c>
      <c r="B188" s="117" t="s">
        <v>198</v>
      </c>
      <c r="C188" s="118" t="s">
        <v>317</v>
      </c>
      <c r="D188" s="187">
        <v>1</v>
      </c>
      <c r="E188" s="174">
        <v>40</v>
      </c>
      <c r="F188" s="82"/>
      <c r="G188" s="83">
        <f t="shared" si="8"/>
        <v>0</v>
      </c>
    </row>
    <row r="189" spans="1:7" x14ac:dyDescent="0.3">
      <c r="A189" s="134">
        <v>74</v>
      </c>
      <c r="B189" s="117" t="s">
        <v>199</v>
      </c>
      <c r="C189" s="118" t="s">
        <v>317</v>
      </c>
      <c r="D189" s="186">
        <v>1</v>
      </c>
      <c r="E189" s="174">
        <v>50</v>
      </c>
      <c r="F189" s="82"/>
      <c r="G189" s="83">
        <f t="shared" si="8"/>
        <v>0</v>
      </c>
    </row>
    <row r="190" spans="1:7" x14ac:dyDescent="0.3">
      <c r="A190" s="134">
        <v>75</v>
      </c>
      <c r="B190" s="117" t="s">
        <v>200</v>
      </c>
      <c r="C190" s="118" t="s">
        <v>317</v>
      </c>
      <c r="D190" s="187">
        <v>1</v>
      </c>
      <c r="E190" s="174">
        <v>20</v>
      </c>
      <c r="F190" s="82"/>
      <c r="G190" s="83">
        <f t="shared" si="8"/>
        <v>0</v>
      </c>
    </row>
    <row r="191" spans="1:7" x14ac:dyDescent="0.3">
      <c r="A191" s="134">
        <v>76</v>
      </c>
      <c r="B191" s="117" t="s">
        <v>201</v>
      </c>
      <c r="C191" s="118" t="s">
        <v>317</v>
      </c>
      <c r="D191" s="186">
        <v>1</v>
      </c>
      <c r="E191" s="174">
        <v>100</v>
      </c>
      <c r="F191" s="82"/>
      <c r="G191" s="83">
        <f t="shared" si="8"/>
        <v>0</v>
      </c>
    </row>
    <row r="192" spans="1:7" x14ac:dyDescent="0.3">
      <c r="A192" s="134">
        <v>77</v>
      </c>
      <c r="B192" s="117" t="s">
        <v>202</v>
      </c>
      <c r="C192" s="118" t="s">
        <v>317</v>
      </c>
      <c r="D192" s="187">
        <v>1</v>
      </c>
      <c r="E192" s="174">
        <v>200</v>
      </c>
      <c r="F192" s="82"/>
      <c r="G192" s="83">
        <f t="shared" si="8"/>
        <v>0</v>
      </c>
    </row>
    <row r="193" spans="1:7" x14ac:dyDescent="0.3">
      <c r="A193" s="134">
        <v>78</v>
      </c>
      <c r="B193" s="117" t="s">
        <v>203</v>
      </c>
      <c r="C193" s="118" t="s">
        <v>317</v>
      </c>
      <c r="D193" s="186">
        <v>1</v>
      </c>
      <c r="E193" s="174">
        <v>500</v>
      </c>
      <c r="F193" s="82"/>
      <c r="G193" s="83">
        <f t="shared" si="8"/>
        <v>0</v>
      </c>
    </row>
    <row r="194" spans="1:7" x14ac:dyDescent="0.3">
      <c r="A194" s="134">
        <v>79</v>
      </c>
      <c r="B194" s="117" t="s">
        <v>204</v>
      </c>
      <c r="C194" s="118" t="s">
        <v>317</v>
      </c>
      <c r="D194" s="187">
        <v>1</v>
      </c>
      <c r="E194" s="174">
        <v>200</v>
      </c>
      <c r="F194" s="82"/>
      <c r="G194" s="83">
        <f t="shared" si="8"/>
        <v>0</v>
      </c>
    </row>
    <row r="195" spans="1:7" x14ac:dyDescent="0.3">
      <c r="A195" s="134">
        <v>80</v>
      </c>
      <c r="B195" s="117" t="s">
        <v>150</v>
      </c>
      <c r="C195" s="118" t="s">
        <v>317</v>
      </c>
      <c r="D195" s="186">
        <v>1</v>
      </c>
      <c r="E195" s="174">
        <v>100</v>
      </c>
      <c r="F195" s="82"/>
      <c r="G195" s="83">
        <f t="shared" si="8"/>
        <v>0</v>
      </c>
    </row>
    <row r="196" spans="1:7" x14ac:dyDescent="0.3">
      <c r="A196" s="134">
        <v>81</v>
      </c>
      <c r="B196" s="117" t="s">
        <v>155</v>
      </c>
      <c r="C196" s="118" t="s">
        <v>317</v>
      </c>
      <c r="D196" s="187">
        <v>1</v>
      </c>
      <c r="E196" s="174">
        <v>13</v>
      </c>
      <c r="F196" s="82"/>
      <c r="G196" s="83">
        <f t="shared" si="8"/>
        <v>0</v>
      </c>
    </row>
    <row r="197" spans="1:7" x14ac:dyDescent="0.3">
      <c r="A197" s="134">
        <v>82</v>
      </c>
      <c r="B197" s="117" t="s">
        <v>206</v>
      </c>
      <c r="C197" s="118" t="s">
        <v>317</v>
      </c>
      <c r="D197" s="186">
        <v>1</v>
      </c>
      <c r="E197" s="174">
        <v>20</v>
      </c>
      <c r="F197" s="82"/>
      <c r="G197" s="83">
        <f t="shared" si="8"/>
        <v>0</v>
      </c>
    </row>
    <row r="198" spans="1:7" x14ac:dyDescent="0.3">
      <c r="A198" s="134">
        <v>83</v>
      </c>
      <c r="B198" s="117" t="s">
        <v>207</v>
      </c>
      <c r="C198" s="118" t="s">
        <v>317</v>
      </c>
      <c r="D198" s="187">
        <v>1</v>
      </c>
      <c r="E198" s="174">
        <v>35</v>
      </c>
      <c r="F198" s="82"/>
      <c r="G198" s="83">
        <f t="shared" si="8"/>
        <v>0</v>
      </c>
    </row>
    <row r="199" spans="1:7" x14ac:dyDescent="0.3">
      <c r="A199" s="134">
        <v>84</v>
      </c>
      <c r="B199" s="117" t="s">
        <v>208</v>
      </c>
      <c r="C199" s="118" t="s">
        <v>322</v>
      </c>
      <c r="D199" s="186">
        <v>1</v>
      </c>
      <c r="E199" s="174">
        <v>0.7</v>
      </c>
      <c r="F199" s="82"/>
      <c r="G199" s="83">
        <f t="shared" si="8"/>
        <v>0</v>
      </c>
    </row>
    <row r="200" spans="1:7" x14ac:dyDescent="0.3">
      <c r="A200" s="134">
        <v>85</v>
      </c>
      <c r="B200" s="117" t="s">
        <v>209</v>
      </c>
      <c r="C200" s="118" t="s">
        <v>322</v>
      </c>
      <c r="D200" s="187">
        <v>1</v>
      </c>
      <c r="E200" s="174">
        <v>1</v>
      </c>
      <c r="F200" s="82"/>
      <c r="G200" s="83">
        <f t="shared" si="8"/>
        <v>0</v>
      </c>
    </row>
    <row r="201" spans="1:7" x14ac:dyDescent="0.3">
      <c r="A201" s="134">
        <v>86</v>
      </c>
      <c r="B201" s="117" t="s">
        <v>210</v>
      </c>
      <c r="C201" s="118" t="s">
        <v>322</v>
      </c>
      <c r="D201" s="186">
        <v>1</v>
      </c>
      <c r="E201" s="174">
        <v>1</v>
      </c>
      <c r="F201" s="82"/>
      <c r="G201" s="83">
        <f>SUM(D201*F201)</f>
        <v>0</v>
      </c>
    </row>
    <row r="202" spans="1:7" x14ac:dyDescent="0.3">
      <c r="A202" s="134">
        <v>87</v>
      </c>
      <c r="B202" s="117" t="s">
        <v>211</v>
      </c>
      <c r="C202" s="118" t="s">
        <v>322</v>
      </c>
      <c r="D202" s="187">
        <v>1</v>
      </c>
      <c r="E202" s="174">
        <v>1.2</v>
      </c>
      <c r="F202" s="82"/>
      <c r="G202" s="83">
        <f t="shared" si="8"/>
        <v>0</v>
      </c>
    </row>
    <row r="203" spans="1:7" x14ac:dyDescent="0.3">
      <c r="A203" s="352" t="s">
        <v>212</v>
      </c>
      <c r="B203" s="353"/>
      <c r="C203" s="353"/>
      <c r="D203" s="353"/>
      <c r="E203" s="353"/>
      <c r="F203" s="353"/>
      <c r="G203" s="354"/>
    </row>
    <row r="204" spans="1:7" x14ac:dyDescent="0.3">
      <c r="A204" s="104">
        <v>88</v>
      </c>
      <c r="B204" s="233" t="s">
        <v>213</v>
      </c>
      <c r="C204" s="71" t="s">
        <v>317</v>
      </c>
      <c r="D204" s="177">
        <v>1</v>
      </c>
      <c r="E204" s="174">
        <v>200</v>
      </c>
      <c r="F204" s="82"/>
      <c r="G204" s="83">
        <f t="shared" ref="G204:G250" si="9">SUM(D204*F204)</f>
        <v>0</v>
      </c>
    </row>
    <row r="205" spans="1:7" x14ac:dyDescent="0.3">
      <c r="A205" s="104">
        <v>89</v>
      </c>
      <c r="B205" s="233" t="s">
        <v>214</v>
      </c>
      <c r="C205" s="71" t="s">
        <v>317</v>
      </c>
      <c r="D205" s="177">
        <v>1</v>
      </c>
      <c r="E205" s="174">
        <v>300</v>
      </c>
      <c r="F205" s="82"/>
      <c r="G205" s="83">
        <f t="shared" si="9"/>
        <v>0</v>
      </c>
    </row>
    <row r="206" spans="1:7" x14ac:dyDescent="0.3">
      <c r="A206" s="104">
        <v>90</v>
      </c>
      <c r="B206" s="233" t="s">
        <v>215</v>
      </c>
      <c r="C206" s="71" t="s">
        <v>317</v>
      </c>
      <c r="D206" s="177">
        <v>1</v>
      </c>
      <c r="E206" s="174">
        <v>400</v>
      </c>
      <c r="F206" s="82"/>
      <c r="G206" s="83">
        <f t="shared" si="9"/>
        <v>0</v>
      </c>
    </row>
    <row r="207" spans="1:7" x14ac:dyDescent="0.3">
      <c r="A207" s="104">
        <v>91</v>
      </c>
      <c r="B207" s="233" t="s">
        <v>216</v>
      </c>
      <c r="C207" s="71" t="s">
        <v>317</v>
      </c>
      <c r="D207" s="177">
        <v>1</v>
      </c>
      <c r="E207" s="174">
        <v>550</v>
      </c>
      <c r="F207" s="82"/>
      <c r="G207" s="83">
        <f t="shared" si="9"/>
        <v>0</v>
      </c>
    </row>
    <row r="208" spans="1:7" x14ac:dyDescent="0.3">
      <c r="A208" s="104">
        <v>92</v>
      </c>
      <c r="B208" s="233" t="s">
        <v>217</v>
      </c>
      <c r="C208" s="71" t="s">
        <v>317</v>
      </c>
      <c r="D208" s="177">
        <v>1</v>
      </c>
      <c r="E208" s="174">
        <v>650</v>
      </c>
      <c r="F208" s="82"/>
      <c r="G208" s="83">
        <f t="shared" si="9"/>
        <v>0</v>
      </c>
    </row>
    <row r="209" spans="1:7" ht="31.2" x14ac:dyDescent="0.3">
      <c r="A209" s="104">
        <v>93</v>
      </c>
      <c r="B209" s="233" t="s">
        <v>218</v>
      </c>
      <c r="C209" s="71" t="s">
        <v>317</v>
      </c>
      <c r="D209" s="177">
        <v>1</v>
      </c>
      <c r="E209" s="174">
        <v>350</v>
      </c>
      <c r="F209" s="82"/>
      <c r="G209" s="83">
        <f t="shared" si="9"/>
        <v>0</v>
      </c>
    </row>
    <row r="210" spans="1:7" ht="31.2" x14ac:dyDescent="0.3">
      <c r="A210" s="104">
        <v>94</v>
      </c>
      <c r="B210" s="233" t="s">
        <v>219</v>
      </c>
      <c r="C210" s="71" t="s">
        <v>317</v>
      </c>
      <c r="D210" s="177">
        <v>1</v>
      </c>
      <c r="E210" s="174">
        <v>450</v>
      </c>
      <c r="F210" s="82"/>
      <c r="G210" s="83">
        <f t="shared" si="9"/>
        <v>0</v>
      </c>
    </row>
    <row r="211" spans="1:7" ht="31.2" x14ac:dyDescent="0.3">
      <c r="A211" s="104">
        <v>95</v>
      </c>
      <c r="B211" s="233" t="s">
        <v>226</v>
      </c>
      <c r="C211" s="71" t="s">
        <v>317</v>
      </c>
      <c r="D211" s="177">
        <v>1</v>
      </c>
      <c r="E211" s="174">
        <v>85</v>
      </c>
      <c r="F211" s="82"/>
      <c r="G211" s="83">
        <f t="shared" si="9"/>
        <v>0</v>
      </c>
    </row>
    <row r="212" spans="1:7" ht="31.2" x14ac:dyDescent="0.3">
      <c r="A212" s="104">
        <v>96</v>
      </c>
      <c r="B212" s="233" t="s">
        <v>325</v>
      </c>
      <c r="C212" s="71" t="s">
        <v>317</v>
      </c>
      <c r="D212" s="177">
        <v>1</v>
      </c>
      <c r="E212" s="174">
        <v>160</v>
      </c>
      <c r="F212" s="82"/>
      <c r="G212" s="83">
        <f t="shared" si="9"/>
        <v>0</v>
      </c>
    </row>
    <row r="213" spans="1:7" x14ac:dyDescent="0.3">
      <c r="A213" s="104">
        <v>97</v>
      </c>
      <c r="B213" s="233" t="s">
        <v>220</v>
      </c>
      <c r="C213" s="71" t="s">
        <v>317</v>
      </c>
      <c r="D213" s="177">
        <v>1</v>
      </c>
      <c r="E213" s="174">
        <v>45</v>
      </c>
      <c r="F213" s="82"/>
      <c r="G213" s="83">
        <f t="shared" si="9"/>
        <v>0</v>
      </c>
    </row>
    <row r="214" spans="1:7" x14ac:dyDescent="0.3">
      <c r="A214" s="104">
        <v>98</v>
      </c>
      <c r="B214" s="233" t="s">
        <v>221</v>
      </c>
      <c r="C214" s="71" t="s">
        <v>317</v>
      </c>
      <c r="D214" s="177">
        <v>1</v>
      </c>
      <c r="E214" s="174">
        <v>80</v>
      </c>
      <c r="F214" s="82"/>
      <c r="G214" s="83">
        <f t="shared" si="9"/>
        <v>0</v>
      </c>
    </row>
    <row r="215" spans="1:7" x14ac:dyDescent="0.3">
      <c r="A215" s="104">
        <v>99</v>
      </c>
      <c r="B215" s="233" t="s">
        <v>222</v>
      </c>
      <c r="C215" s="71" t="s">
        <v>317</v>
      </c>
      <c r="D215" s="177">
        <v>1</v>
      </c>
      <c r="E215" s="174">
        <v>200</v>
      </c>
      <c r="F215" s="82"/>
      <c r="G215" s="83">
        <f t="shared" si="9"/>
        <v>0</v>
      </c>
    </row>
    <row r="216" spans="1:7" x14ac:dyDescent="0.3">
      <c r="A216" s="104">
        <v>100</v>
      </c>
      <c r="B216" s="233" t="s">
        <v>223</v>
      </c>
      <c r="C216" s="71" t="s">
        <v>317</v>
      </c>
      <c r="D216" s="177">
        <v>1</v>
      </c>
      <c r="E216" s="174">
        <v>200</v>
      </c>
      <c r="F216" s="82"/>
      <c r="G216" s="83">
        <f t="shared" si="9"/>
        <v>0</v>
      </c>
    </row>
    <row r="217" spans="1:7" x14ac:dyDescent="0.3">
      <c r="A217" s="104">
        <v>101</v>
      </c>
      <c r="B217" s="233" t="s">
        <v>224</v>
      </c>
      <c r="C217" s="71" t="s">
        <v>317</v>
      </c>
      <c r="D217" s="177">
        <v>1</v>
      </c>
      <c r="E217" s="174">
        <v>20</v>
      </c>
      <c r="F217" s="82"/>
      <c r="G217" s="83">
        <f t="shared" si="9"/>
        <v>0</v>
      </c>
    </row>
    <row r="218" spans="1:7" x14ac:dyDescent="0.3">
      <c r="A218" s="104">
        <v>102</v>
      </c>
      <c r="B218" s="233" t="s">
        <v>225</v>
      </c>
      <c r="C218" s="71" t="s">
        <v>317</v>
      </c>
      <c r="D218" s="177">
        <v>1</v>
      </c>
      <c r="E218" s="174">
        <v>30</v>
      </c>
      <c r="F218" s="82"/>
      <c r="G218" s="83">
        <f t="shared" si="9"/>
        <v>0</v>
      </c>
    </row>
    <row r="219" spans="1:7" ht="31.2" x14ac:dyDescent="0.3">
      <c r="A219" s="104">
        <v>103</v>
      </c>
      <c r="B219" s="233" t="s">
        <v>226</v>
      </c>
      <c r="C219" s="71" t="s">
        <v>317</v>
      </c>
      <c r="D219" s="177">
        <v>1</v>
      </c>
      <c r="E219" s="174">
        <v>85</v>
      </c>
      <c r="F219" s="82"/>
      <c r="G219" s="83">
        <f t="shared" si="9"/>
        <v>0</v>
      </c>
    </row>
    <row r="220" spans="1:7" ht="31.2" x14ac:dyDescent="0.3">
      <c r="A220" s="104">
        <v>104</v>
      </c>
      <c r="B220" s="233" t="s">
        <v>227</v>
      </c>
      <c r="C220" s="71" t="s">
        <v>317</v>
      </c>
      <c r="D220" s="177">
        <v>1</v>
      </c>
      <c r="E220" s="174">
        <v>160</v>
      </c>
      <c r="F220" s="82"/>
      <c r="G220" s="83">
        <f t="shared" si="9"/>
        <v>0</v>
      </c>
    </row>
    <row r="221" spans="1:7" ht="31.2" x14ac:dyDescent="0.3">
      <c r="A221" s="104">
        <v>105</v>
      </c>
      <c r="B221" s="233" t="s">
        <v>228</v>
      </c>
      <c r="C221" s="71" t="s">
        <v>317</v>
      </c>
      <c r="D221" s="177">
        <v>1</v>
      </c>
      <c r="E221" s="174">
        <v>240</v>
      </c>
      <c r="F221" s="82"/>
      <c r="G221" s="83">
        <f t="shared" si="9"/>
        <v>0</v>
      </c>
    </row>
    <row r="222" spans="1:7" x14ac:dyDescent="0.3">
      <c r="A222" s="104">
        <v>106</v>
      </c>
      <c r="B222" s="233" t="s">
        <v>229</v>
      </c>
      <c r="C222" s="71" t="s">
        <v>317</v>
      </c>
      <c r="D222" s="177">
        <v>1</v>
      </c>
      <c r="E222" s="174">
        <v>15</v>
      </c>
      <c r="F222" s="82"/>
      <c r="G222" s="83">
        <f t="shared" si="9"/>
        <v>0</v>
      </c>
    </row>
    <row r="223" spans="1:7" x14ac:dyDescent="0.3">
      <c r="A223" s="104">
        <v>107</v>
      </c>
      <c r="B223" s="233" t="s">
        <v>230</v>
      </c>
      <c r="C223" s="71" t="s">
        <v>317</v>
      </c>
      <c r="D223" s="177">
        <v>1</v>
      </c>
      <c r="E223" s="174">
        <v>25</v>
      </c>
      <c r="F223" s="82"/>
      <c r="G223" s="83">
        <f t="shared" si="9"/>
        <v>0</v>
      </c>
    </row>
    <row r="224" spans="1:7" x14ac:dyDescent="0.3">
      <c r="A224" s="104">
        <v>108</v>
      </c>
      <c r="B224" s="233" t="s">
        <v>231</v>
      </c>
      <c r="C224" s="71" t="s">
        <v>317</v>
      </c>
      <c r="D224" s="177">
        <v>1</v>
      </c>
      <c r="E224" s="174">
        <v>40</v>
      </c>
      <c r="F224" s="82"/>
      <c r="G224" s="83">
        <f t="shared" si="9"/>
        <v>0</v>
      </c>
    </row>
    <row r="225" spans="1:7" ht="31.2" x14ac:dyDescent="0.3">
      <c r="A225" s="104">
        <v>110</v>
      </c>
      <c r="B225" s="233" t="s">
        <v>232</v>
      </c>
      <c r="C225" s="71" t="s">
        <v>317</v>
      </c>
      <c r="D225" s="177">
        <v>1</v>
      </c>
      <c r="E225" s="174">
        <v>350</v>
      </c>
      <c r="F225" s="82"/>
      <c r="G225" s="83">
        <f t="shared" si="9"/>
        <v>0</v>
      </c>
    </row>
    <row r="226" spans="1:7" ht="31.2" x14ac:dyDescent="0.3">
      <c r="A226" s="104">
        <v>111</v>
      </c>
      <c r="B226" s="233" t="s">
        <v>233</v>
      </c>
      <c r="C226" s="71" t="s">
        <v>317</v>
      </c>
      <c r="D226" s="177">
        <v>1</v>
      </c>
      <c r="E226" s="174">
        <v>250</v>
      </c>
      <c r="F226" s="82"/>
      <c r="G226" s="83">
        <f t="shared" si="9"/>
        <v>0</v>
      </c>
    </row>
    <row r="227" spans="1:7" ht="31.2" x14ac:dyDescent="0.3">
      <c r="A227" s="104">
        <v>112</v>
      </c>
      <c r="B227" s="233" t="s">
        <v>234</v>
      </c>
      <c r="C227" s="71" t="s">
        <v>317</v>
      </c>
      <c r="D227" s="177">
        <v>1</v>
      </c>
      <c r="E227" s="174">
        <v>250</v>
      </c>
      <c r="F227" s="82"/>
      <c r="G227" s="83">
        <f t="shared" si="9"/>
        <v>0</v>
      </c>
    </row>
    <row r="228" spans="1:7" ht="31.2" x14ac:dyDescent="0.3">
      <c r="A228" s="104">
        <v>113</v>
      </c>
      <c r="B228" s="233" t="s">
        <v>326</v>
      </c>
      <c r="C228" s="71" t="s">
        <v>317</v>
      </c>
      <c r="D228" s="177">
        <v>1</v>
      </c>
      <c r="E228" s="174">
        <v>250</v>
      </c>
      <c r="F228" s="82"/>
      <c r="G228" s="83">
        <f t="shared" si="9"/>
        <v>0</v>
      </c>
    </row>
    <row r="229" spans="1:7" ht="31.2" x14ac:dyDescent="0.3">
      <c r="A229" s="104">
        <v>114</v>
      </c>
      <c r="B229" s="233" t="s">
        <v>236</v>
      </c>
      <c r="C229" s="71" t="s">
        <v>317</v>
      </c>
      <c r="D229" s="177">
        <v>1</v>
      </c>
      <c r="E229" s="174">
        <v>120</v>
      </c>
      <c r="F229" s="82"/>
      <c r="G229" s="83">
        <f t="shared" si="9"/>
        <v>0</v>
      </c>
    </row>
    <row r="230" spans="1:7" ht="31.2" x14ac:dyDescent="0.3">
      <c r="A230" s="104">
        <v>115</v>
      </c>
      <c r="B230" s="233" t="s">
        <v>237</v>
      </c>
      <c r="C230" s="71" t="s">
        <v>317</v>
      </c>
      <c r="D230" s="177">
        <v>1</v>
      </c>
      <c r="E230" s="174">
        <v>60</v>
      </c>
      <c r="F230" s="82"/>
      <c r="G230" s="83">
        <f t="shared" si="9"/>
        <v>0</v>
      </c>
    </row>
    <row r="231" spans="1:7" x14ac:dyDescent="0.3">
      <c r="A231" s="104">
        <v>116</v>
      </c>
      <c r="B231" s="233" t="s">
        <v>327</v>
      </c>
      <c r="C231" s="71" t="s">
        <v>317</v>
      </c>
      <c r="D231" s="177">
        <v>1</v>
      </c>
      <c r="E231" s="174">
        <v>4</v>
      </c>
      <c r="F231" s="82"/>
      <c r="G231" s="83">
        <f t="shared" si="9"/>
        <v>0</v>
      </c>
    </row>
    <row r="232" spans="1:7" x14ac:dyDescent="0.3">
      <c r="A232" s="104">
        <v>117</v>
      </c>
      <c r="B232" s="233" t="s">
        <v>328</v>
      </c>
      <c r="C232" s="71" t="s">
        <v>317</v>
      </c>
      <c r="D232" s="177">
        <v>1</v>
      </c>
      <c r="E232" s="174">
        <v>45</v>
      </c>
      <c r="F232" s="82"/>
      <c r="G232" s="83">
        <f t="shared" si="9"/>
        <v>0</v>
      </c>
    </row>
    <row r="233" spans="1:7" ht="31.2" x14ac:dyDescent="0.3">
      <c r="A233" s="104">
        <v>118</v>
      </c>
      <c r="B233" s="233" t="s">
        <v>240</v>
      </c>
      <c r="C233" s="71" t="s">
        <v>317</v>
      </c>
      <c r="D233" s="177">
        <v>1</v>
      </c>
      <c r="E233" s="174">
        <v>25</v>
      </c>
      <c r="F233" s="82"/>
      <c r="G233" s="83">
        <f t="shared" si="9"/>
        <v>0</v>
      </c>
    </row>
    <row r="234" spans="1:7" ht="31.2" x14ac:dyDescent="0.3">
      <c r="A234" s="104">
        <v>119</v>
      </c>
      <c r="B234" s="233" t="s">
        <v>241</v>
      </c>
      <c r="C234" s="71" t="s">
        <v>317</v>
      </c>
      <c r="D234" s="177">
        <v>1</v>
      </c>
      <c r="E234" s="174">
        <v>100</v>
      </c>
      <c r="F234" s="82"/>
      <c r="G234" s="83">
        <f t="shared" si="9"/>
        <v>0</v>
      </c>
    </row>
    <row r="235" spans="1:7" ht="31.2" x14ac:dyDescent="0.3">
      <c r="A235" s="104">
        <v>120</v>
      </c>
      <c r="B235" s="233" t="s">
        <v>242</v>
      </c>
      <c r="C235" s="71" t="s">
        <v>317</v>
      </c>
      <c r="D235" s="177">
        <v>1</v>
      </c>
      <c r="E235" s="174">
        <v>150</v>
      </c>
      <c r="F235" s="82"/>
      <c r="G235" s="83">
        <f t="shared" si="9"/>
        <v>0</v>
      </c>
    </row>
    <row r="236" spans="1:7" ht="31.2" x14ac:dyDescent="0.3">
      <c r="A236" s="104">
        <v>121</v>
      </c>
      <c r="B236" s="233" t="s">
        <v>243</v>
      </c>
      <c r="C236" s="71" t="s">
        <v>317</v>
      </c>
      <c r="D236" s="177">
        <v>1</v>
      </c>
      <c r="E236" s="174">
        <v>300</v>
      </c>
      <c r="F236" s="82"/>
      <c r="G236" s="83">
        <f t="shared" si="9"/>
        <v>0</v>
      </c>
    </row>
    <row r="237" spans="1:7" ht="31.2" x14ac:dyDescent="0.3">
      <c r="A237" s="104">
        <v>122</v>
      </c>
      <c r="B237" s="233" t="s">
        <v>244</v>
      </c>
      <c r="C237" s="71" t="s">
        <v>317</v>
      </c>
      <c r="D237" s="177">
        <v>1</v>
      </c>
      <c r="E237" s="174">
        <v>600</v>
      </c>
      <c r="F237" s="82"/>
      <c r="G237" s="83">
        <f t="shared" si="9"/>
        <v>0</v>
      </c>
    </row>
    <row r="238" spans="1:7" x14ac:dyDescent="0.3">
      <c r="A238" s="104">
        <v>123</v>
      </c>
      <c r="B238" s="233" t="s">
        <v>245</v>
      </c>
      <c r="C238" s="71" t="s">
        <v>317</v>
      </c>
      <c r="D238" s="177">
        <v>1</v>
      </c>
      <c r="E238" s="174">
        <v>20</v>
      </c>
      <c r="F238" s="82"/>
      <c r="G238" s="83">
        <f t="shared" si="9"/>
        <v>0</v>
      </c>
    </row>
    <row r="239" spans="1:7" x14ac:dyDescent="0.3">
      <c r="A239" s="104">
        <v>124</v>
      </c>
      <c r="B239" s="233" t="s">
        <v>246</v>
      </c>
      <c r="C239" s="71" t="s">
        <v>317</v>
      </c>
      <c r="D239" s="177">
        <v>1</v>
      </c>
      <c r="E239" s="174">
        <v>30</v>
      </c>
      <c r="F239" s="82"/>
      <c r="G239" s="83">
        <f t="shared" si="9"/>
        <v>0</v>
      </c>
    </row>
    <row r="240" spans="1:7" x14ac:dyDescent="0.3">
      <c r="A240" s="104">
        <v>125</v>
      </c>
      <c r="B240" s="233" t="s">
        <v>247</v>
      </c>
      <c r="C240" s="71" t="s">
        <v>322</v>
      </c>
      <c r="D240" s="177">
        <v>1</v>
      </c>
      <c r="E240" s="174">
        <v>0.7</v>
      </c>
      <c r="F240" s="82"/>
      <c r="G240" s="83">
        <f t="shared" si="9"/>
        <v>0</v>
      </c>
    </row>
    <row r="241" spans="1:7" x14ac:dyDescent="0.3">
      <c r="A241" s="104">
        <v>126</v>
      </c>
      <c r="B241" s="233" t="s">
        <v>249</v>
      </c>
      <c r="C241" s="71" t="s">
        <v>322</v>
      </c>
      <c r="D241" s="177">
        <v>1</v>
      </c>
      <c r="E241" s="174">
        <v>0.9</v>
      </c>
      <c r="F241" s="82"/>
      <c r="G241" s="83">
        <f t="shared" si="9"/>
        <v>0</v>
      </c>
    </row>
    <row r="242" spans="1:7" x14ac:dyDescent="0.3">
      <c r="A242" s="104">
        <v>127</v>
      </c>
      <c r="B242" s="233" t="s">
        <v>250</v>
      </c>
      <c r="C242" s="71" t="s">
        <v>317</v>
      </c>
      <c r="D242" s="177">
        <v>1</v>
      </c>
      <c r="E242" s="174">
        <v>1.5</v>
      </c>
      <c r="F242" s="82"/>
      <c r="G242" s="83">
        <f t="shared" si="9"/>
        <v>0</v>
      </c>
    </row>
    <row r="243" spans="1:7" x14ac:dyDescent="0.3">
      <c r="A243" s="104">
        <v>128</v>
      </c>
      <c r="B243" s="233" t="s">
        <v>251</v>
      </c>
      <c r="C243" s="71" t="s">
        <v>317</v>
      </c>
      <c r="D243" s="177">
        <v>1</v>
      </c>
      <c r="E243" s="174">
        <v>0.7</v>
      </c>
      <c r="F243" s="82"/>
      <c r="G243" s="83">
        <f t="shared" si="9"/>
        <v>0</v>
      </c>
    </row>
    <row r="244" spans="1:7" x14ac:dyDescent="0.3">
      <c r="A244" s="104">
        <v>129</v>
      </c>
      <c r="B244" s="233" t="s">
        <v>252</v>
      </c>
      <c r="C244" s="71" t="s">
        <v>322</v>
      </c>
      <c r="D244" s="177">
        <v>1</v>
      </c>
      <c r="E244" s="174">
        <v>0.5</v>
      </c>
      <c r="F244" s="82"/>
      <c r="G244" s="83">
        <f t="shared" si="9"/>
        <v>0</v>
      </c>
    </row>
    <row r="245" spans="1:7" x14ac:dyDescent="0.3">
      <c r="A245" s="104">
        <v>130</v>
      </c>
      <c r="B245" s="233" t="s">
        <v>253</v>
      </c>
      <c r="C245" s="71" t="s">
        <v>322</v>
      </c>
      <c r="D245" s="177">
        <v>1</v>
      </c>
      <c r="E245" s="174">
        <v>7</v>
      </c>
      <c r="F245" s="82"/>
      <c r="G245" s="83">
        <f t="shared" si="9"/>
        <v>0</v>
      </c>
    </row>
    <row r="246" spans="1:7" x14ac:dyDescent="0.3">
      <c r="A246" s="104">
        <v>131</v>
      </c>
      <c r="B246" s="233" t="s">
        <v>254</v>
      </c>
      <c r="C246" s="71" t="s">
        <v>322</v>
      </c>
      <c r="D246" s="177">
        <v>1</v>
      </c>
      <c r="E246" s="174">
        <v>7</v>
      </c>
      <c r="F246" s="82"/>
      <c r="G246" s="83">
        <f t="shared" si="9"/>
        <v>0</v>
      </c>
    </row>
    <row r="247" spans="1:7" x14ac:dyDescent="0.3">
      <c r="A247" s="104">
        <v>132</v>
      </c>
      <c r="B247" s="233" t="s">
        <v>329</v>
      </c>
      <c r="C247" s="71" t="s">
        <v>317</v>
      </c>
      <c r="D247" s="177">
        <v>1</v>
      </c>
      <c r="E247" s="174">
        <v>60</v>
      </c>
      <c r="F247" s="82"/>
      <c r="G247" s="83">
        <f t="shared" si="9"/>
        <v>0</v>
      </c>
    </row>
    <row r="248" spans="1:7" x14ac:dyDescent="0.3">
      <c r="A248" s="104">
        <v>133</v>
      </c>
      <c r="B248" s="233" t="s">
        <v>256</v>
      </c>
      <c r="C248" s="71" t="s">
        <v>317</v>
      </c>
      <c r="D248" s="177">
        <v>1</v>
      </c>
      <c r="E248" s="174">
        <v>150</v>
      </c>
      <c r="F248" s="82"/>
      <c r="G248" s="83">
        <f t="shared" si="9"/>
        <v>0</v>
      </c>
    </row>
    <row r="249" spans="1:7" x14ac:dyDescent="0.3">
      <c r="A249" s="104">
        <v>134</v>
      </c>
      <c r="B249" s="233" t="s">
        <v>257</v>
      </c>
      <c r="C249" s="71" t="s">
        <v>317</v>
      </c>
      <c r="D249" s="177">
        <v>1</v>
      </c>
      <c r="E249" s="174">
        <v>300</v>
      </c>
      <c r="F249" s="82"/>
      <c r="G249" s="83">
        <f t="shared" si="9"/>
        <v>0</v>
      </c>
    </row>
    <row r="250" spans="1:7" ht="31.2" x14ac:dyDescent="0.3">
      <c r="A250" s="104">
        <v>135</v>
      </c>
      <c r="B250" s="233" t="s">
        <v>258</v>
      </c>
      <c r="C250" s="71" t="s">
        <v>317</v>
      </c>
      <c r="D250" s="177">
        <v>1</v>
      </c>
      <c r="E250" s="174">
        <v>900</v>
      </c>
      <c r="F250" s="82"/>
      <c r="G250" s="83">
        <f t="shared" si="9"/>
        <v>0</v>
      </c>
    </row>
    <row r="251" spans="1:7" x14ac:dyDescent="0.3">
      <c r="A251" s="352" t="s">
        <v>259</v>
      </c>
      <c r="B251" s="353"/>
      <c r="C251" s="353"/>
      <c r="D251" s="353"/>
      <c r="E251" s="353"/>
      <c r="F251" s="353"/>
      <c r="G251" s="354"/>
    </row>
    <row r="252" spans="1:7" x14ac:dyDescent="0.3">
      <c r="A252" s="104">
        <v>136</v>
      </c>
      <c r="B252" s="233" t="s">
        <v>260</v>
      </c>
      <c r="C252" s="71" t="s">
        <v>317</v>
      </c>
      <c r="D252" s="177">
        <v>1</v>
      </c>
      <c r="E252" s="174">
        <v>250</v>
      </c>
      <c r="F252" s="82"/>
      <c r="G252" s="83">
        <f t="shared" ref="G252:G284" si="10">SUM(D252*F252)</f>
        <v>0</v>
      </c>
    </row>
    <row r="253" spans="1:7" x14ac:dyDescent="0.3">
      <c r="A253" s="104">
        <v>138</v>
      </c>
      <c r="B253" s="233" t="s">
        <v>261</v>
      </c>
      <c r="C253" s="71" t="s">
        <v>317</v>
      </c>
      <c r="D253" s="177">
        <v>1</v>
      </c>
      <c r="E253" s="174">
        <v>350</v>
      </c>
      <c r="F253" s="82"/>
      <c r="G253" s="83">
        <f t="shared" si="10"/>
        <v>0</v>
      </c>
    </row>
    <row r="254" spans="1:7" x14ac:dyDescent="0.3">
      <c r="A254" s="104">
        <v>139</v>
      </c>
      <c r="B254" s="233" t="s">
        <v>262</v>
      </c>
      <c r="C254" s="71" t="s">
        <v>317</v>
      </c>
      <c r="D254" s="177">
        <v>1</v>
      </c>
      <c r="E254" s="174">
        <v>500</v>
      </c>
      <c r="F254" s="82"/>
      <c r="G254" s="83">
        <f t="shared" si="10"/>
        <v>0</v>
      </c>
    </row>
    <row r="255" spans="1:7" x14ac:dyDescent="0.3">
      <c r="A255" s="104">
        <v>140</v>
      </c>
      <c r="B255" s="233" t="s">
        <v>263</v>
      </c>
      <c r="C255" s="71" t="s">
        <v>317</v>
      </c>
      <c r="D255" s="177">
        <v>1</v>
      </c>
      <c r="E255" s="174">
        <v>180</v>
      </c>
      <c r="F255" s="82"/>
      <c r="G255" s="83">
        <f t="shared" si="10"/>
        <v>0</v>
      </c>
    </row>
    <row r="256" spans="1:7" x14ac:dyDescent="0.3">
      <c r="A256" s="104">
        <v>141</v>
      </c>
      <c r="B256" s="233" t="s">
        <v>264</v>
      </c>
      <c r="C256" s="71" t="s">
        <v>317</v>
      </c>
      <c r="D256" s="177">
        <v>1</v>
      </c>
      <c r="E256" s="174">
        <v>60</v>
      </c>
      <c r="F256" s="82"/>
      <c r="G256" s="83">
        <f t="shared" si="10"/>
        <v>0</v>
      </c>
    </row>
    <row r="257" spans="1:7" x14ac:dyDescent="0.3">
      <c r="A257" s="104">
        <v>142</v>
      </c>
      <c r="B257" s="233" t="s">
        <v>330</v>
      </c>
      <c r="C257" s="71" t="s">
        <v>317</v>
      </c>
      <c r="D257" s="177">
        <v>1</v>
      </c>
      <c r="E257" s="174">
        <v>110</v>
      </c>
      <c r="F257" s="82"/>
      <c r="G257" s="83">
        <f t="shared" si="10"/>
        <v>0</v>
      </c>
    </row>
    <row r="258" spans="1:7" x14ac:dyDescent="0.3">
      <c r="A258" s="104">
        <v>143</v>
      </c>
      <c r="B258" s="233" t="s">
        <v>331</v>
      </c>
      <c r="C258" s="71" t="s">
        <v>317</v>
      </c>
      <c r="D258" s="177">
        <v>1</v>
      </c>
      <c r="E258" s="174">
        <v>75</v>
      </c>
      <c r="F258" s="82"/>
      <c r="G258" s="83">
        <f t="shared" si="10"/>
        <v>0</v>
      </c>
    </row>
    <row r="259" spans="1:7" x14ac:dyDescent="0.3">
      <c r="A259" s="104">
        <v>144</v>
      </c>
      <c r="B259" s="233" t="s">
        <v>267</v>
      </c>
      <c r="C259" s="71" t="s">
        <v>317</v>
      </c>
      <c r="D259" s="177">
        <v>1</v>
      </c>
      <c r="E259" s="174">
        <v>25</v>
      </c>
      <c r="F259" s="82"/>
      <c r="G259" s="83">
        <f t="shared" si="10"/>
        <v>0</v>
      </c>
    </row>
    <row r="260" spans="1:7" x14ac:dyDescent="0.3">
      <c r="A260" s="104">
        <v>145</v>
      </c>
      <c r="B260" s="233" t="s">
        <v>268</v>
      </c>
      <c r="C260" s="71" t="s">
        <v>317</v>
      </c>
      <c r="D260" s="177">
        <v>1</v>
      </c>
      <c r="E260" s="174">
        <v>30</v>
      </c>
      <c r="F260" s="82"/>
      <c r="G260" s="83">
        <f t="shared" si="10"/>
        <v>0</v>
      </c>
    </row>
    <row r="261" spans="1:7" x14ac:dyDescent="0.3">
      <c r="A261" s="104">
        <v>146</v>
      </c>
      <c r="B261" s="233" t="s">
        <v>269</v>
      </c>
      <c r="C261" s="71" t="s">
        <v>317</v>
      </c>
      <c r="D261" s="177">
        <v>1</v>
      </c>
      <c r="E261" s="174">
        <v>45</v>
      </c>
      <c r="F261" s="82"/>
      <c r="G261" s="83">
        <f t="shared" si="10"/>
        <v>0</v>
      </c>
    </row>
    <row r="262" spans="1:7" x14ac:dyDescent="0.3">
      <c r="A262" s="104">
        <v>147</v>
      </c>
      <c r="B262" s="233" t="s">
        <v>270</v>
      </c>
      <c r="C262" s="71" t="s">
        <v>317</v>
      </c>
      <c r="D262" s="177">
        <v>1</v>
      </c>
      <c r="E262" s="174">
        <v>15</v>
      </c>
      <c r="F262" s="82"/>
      <c r="G262" s="83">
        <f t="shared" si="10"/>
        <v>0</v>
      </c>
    </row>
    <row r="263" spans="1:7" x14ac:dyDescent="0.3">
      <c r="A263" s="104">
        <v>148</v>
      </c>
      <c r="B263" s="233" t="s">
        <v>271</v>
      </c>
      <c r="C263" s="71" t="s">
        <v>317</v>
      </c>
      <c r="D263" s="177">
        <v>1</v>
      </c>
      <c r="E263" s="174">
        <v>23</v>
      </c>
      <c r="F263" s="82"/>
      <c r="G263" s="83">
        <f t="shared" si="10"/>
        <v>0</v>
      </c>
    </row>
    <row r="264" spans="1:7" x14ac:dyDescent="0.3">
      <c r="A264" s="104">
        <v>149</v>
      </c>
      <c r="B264" s="233" t="s">
        <v>272</v>
      </c>
      <c r="C264" s="71" t="s">
        <v>317</v>
      </c>
      <c r="D264" s="177">
        <v>1</v>
      </c>
      <c r="E264" s="174">
        <v>50</v>
      </c>
      <c r="F264" s="82"/>
      <c r="G264" s="83">
        <f t="shared" si="10"/>
        <v>0</v>
      </c>
    </row>
    <row r="265" spans="1:7" ht="31.2" x14ac:dyDescent="0.3">
      <c r="A265" s="104">
        <v>150</v>
      </c>
      <c r="B265" s="233" t="s">
        <v>273</v>
      </c>
      <c r="C265" s="71" t="s">
        <v>317</v>
      </c>
      <c r="D265" s="177">
        <v>1</v>
      </c>
      <c r="E265" s="174">
        <v>50</v>
      </c>
      <c r="F265" s="82"/>
      <c r="G265" s="83">
        <f t="shared" si="10"/>
        <v>0</v>
      </c>
    </row>
    <row r="266" spans="1:7" ht="31.2" x14ac:dyDescent="0.3">
      <c r="A266" s="104">
        <v>151</v>
      </c>
      <c r="B266" s="233" t="s">
        <v>274</v>
      </c>
      <c r="C266" s="71" t="s">
        <v>317</v>
      </c>
      <c r="D266" s="177">
        <v>1</v>
      </c>
      <c r="E266" s="174">
        <v>60</v>
      </c>
      <c r="F266" s="82"/>
      <c r="G266" s="83">
        <f t="shared" si="10"/>
        <v>0</v>
      </c>
    </row>
    <row r="267" spans="1:7" ht="31.2" x14ac:dyDescent="0.3">
      <c r="A267" s="104">
        <v>152</v>
      </c>
      <c r="B267" s="233" t="s">
        <v>275</v>
      </c>
      <c r="C267" s="71" t="s">
        <v>317</v>
      </c>
      <c r="D267" s="177">
        <v>1</v>
      </c>
      <c r="E267" s="174">
        <v>60</v>
      </c>
      <c r="F267" s="82"/>
      <c r="G267" s="83">
        <f t="shared" si="10"/>
        <v>0</v>
      </c>
    </row>
    <row r="268" spans="1:7" ht="31.2" x14ac:dyDescent="0.3">
      <c r="A268" s="104">
        <v>153</v>
      </c>
      <c r="B268" s="233" t="s">
        <v>276</v>
      </c>
      <c r="C268" s="71" t="s">
        <v>317</v>
      </c>
      <c r="D268" s="177">
        <v>1</v>
      </c>
      <c r="E268" s="174">
        <v>150</v>
      </c>
      <c r="F268" s="82"/>
      <c r="G268" s="83">
        <f t="shared" si="10"/>
        <v>0</v>
      </c>
    </row>
    <row r="269" spans="1:7" ht="31.2" x14ac:dyDescent="0.3">
      <c r="A269" s="104">
        <v>154</v>
      </c>
      <c r="B269" s="233" t="s">
        <v>277</v>
      </c>
      <c r="C269" s="71" t="s">
        <v>317</v>
      </c>
      <c r="D269" s="177">
        <v>1</v>
      </c>
      <c r="E269" s="174">
        <v>150</v>
      </c>
      <c r="F269" s="82"/>
      <c r="G269" s="83">
        <f t="shared" si="10"/>
        <v>0</v>
      </c>
    </row>
    <row r="270" spans="1:7" x14ac:dyDescent="0.3">
      <c r="A270" s="104">
        <v>155</v>
      </c>
      <c r="B270" s="233" t="s">
        <v>278</v>
      </c>
      <c r="C270" s="71" t="s">
        <v>317</v>
      </c>
      <c r="D270" s="177">
        <v>1</v>
      </c>
      <c r="E270" s="174">
        <v>60</v>
      </c>
      <c r="F270" s="82"/>
      <c r="G270" s="83">
        <f t="shared" si="10"/>
        <v>0</v>
      </c>
    </row>
    <row r="271" spans="1:7" ht="31.2" x14ac:dyDescent="0.3">
      <c r="A271" s="104">
        <v>156</v>
      </c>
      <c r="B271" s="233" t="s">
        <v>279</v>
      </c>
      <c r="C271" s="71" t="s">
        <v>317</v>
      </c>
      <c r="D271" s="177">
        <v>1</v>
      </c>
      <c r="E271" s="174">
        <v>150</v>
      </c>
      <c r="F271" s="82"/>
      <c r="G271" s="83">
        <f t="shared" si="10"/>
        <v>0</v>
      </c>
    </row>
    <row r="272" spans="1:7" ht="31.2" x14ac:dyDescent="0.3">
      <c r="A272" s="104">
        <v>157</v>
      </c>
      <c r="B272" s="233" t="s">
        <v>332</v>
      </c>
      <c r="C272" s="71" t="s">
        <v>317</v>
      </c>
      <c r="D272" s="177">
        <v>1</v>
      </c>
      <c r="E272" s="174">
        <v>150</v>
      </c>
      <c r="F272" s="82"/>
      <c r="G272" s="83">
        <f t="shared" si="10"/>
        <v>0</v>
      </c>
    </row>
    <row r="273" spans="1:7" ht="31.2" x14ac:dyDescent="0.3">
      <c r="A273" s="104">
        <v>158</v>
      </c>
      <c r="B273" s="233" t="s">
        <v>333</v>
      </c>
      <c r="C273" s="71" t="s">
        <v>317</v>
      </c>
      <c r="D273" s="177">
        <v>1</v>
      </c>
      <c r="E273" s="174">
        <v>80</v>
      </c>
      <c r="F273" s="82"/>
      <c r="G273" s="83">
        <f t="shared" si="10"/>
        <v>0</v>
      </c>
    </row>
    <row r="274" spans="1:7" ht="31.2" x14ac:dyDescent="0.3">
      <c r="A274" s="104">
        <v>159</v>
      </c>
      <c r="B274" s="233" t="s">
        <v>334</v>
      </c>
      <c r="C274" s="71" t="s">
        <v>317</v>
      </c>
      <c r="D274" s="177">
        <v>1</v>
      </c>
      <c r="E274" s="174">
        <v>1</v>
      </c>
      <c r="F274" s="82"/>
      <c r="G274" s="83">
        <f t="shared" si="10"/>
        <v>0</v>
      </c>
    </row>
    <row r="275" spans="1:7" ht="31.2" x14ac:dyDescent="0.3">
      <c r="A275" s="104">
        <v>160</v>
      </c>
      <c r="B275" s="233" t="s">
        <v>283</v>
      </c>
      <c r="C275" s="71" t="s">
        <v>317</v>
      </c>
      <c r="D275" s="177">
        <v>1</v>
      </c>
      <c r="E275" s="174">
        <v>1</v>
      </c>
      <c r="F275" s="82"/>
      <c r="G275" s="83">
        <f t="shared" si="10"/>
        <v>0</v>
      </c>
    </row>
    <row r="276" spans="1:7" ht="31.2" x14ac:dyDescent="0.3">
      <c r="A276" s="104">
        <v>161</v>
      </c>
      <c r="B276" s="233" t="s">
        <v>335</v>
      </c>
      <c r="C276" s="71" t="s">
        <v>317</v>
      </c>
      <c r="D276" s="177">
        <v>1</v>
      </c>
      <c r="E276" s="174">
        <v>2.5</v>
      </c>
      <c r="F276" s="82"/>
      <c r="G276" s="83">
        <f t="shared" si="10"/>
        <v>0</v>
      </c>
    </row>
    <row r="277" spans="1:7" x14ac:dyDescent="0.3">
      <c r="A277" s="104">
        <v>162</v>
      </c>
      <c r="B277" s="233" t="s">
        <v>336</v>
      </c>
      <c r="C277" s="71" t="s">
        <v>317</v>
      </c>
      <c r="D277" s="177">
        <v>1</v>
      </c>
      <c r="E277" s="174">
        <v>2.5</v>
      </c>
      <c r="F277" s="82"/>
      <c r="G277" s="83">
        <f t="shared" si="10"/>
        <v>0</v>
      </c>
    </row>
    <row r="278" spans="1:7" x14ac:dyDescent="0.3">
      <c r="A278" s="104">
        <v>163</v>
      </c>
      <c r="B278" s="233" t="s">
        <v>337</v>
      </c>
      <c r="C278" s="71" t="s">
        <v>317</v>
      </c>
      <c r="D278" s="177">
        <v>1</v>
      </c>
      <c r="E278" s="174">
        <v>2.5</v>
      </c>
      <c r="F278" s="82"/>
      <c r="G278" s="83">
        <f t="shared" si="10"/>
        <v>0</v>
      </c>
    </row>
    <row r="279" spans="1:7" x14ac:dyDescent="0.3">
      <c r="A279" s="104">
        <v>164</v>
      </c>
      <c r="B279" s="233" t="s">
        <v>338</v>
      </c>
      <c r="C279" s="71" t="s">
        <v>317</v>
      </c>
      <c r="D279" s="177">
        <v>1</v>
      </c>
      <c r="E279" s="174">
        <v>4</v>
      </c>
      <c r="F279" s="82"/>
      <c r="G279" s="83">
        <f t="shared" si="10"/>
        <v>0</v>
      </c>
    </row>
    <row r="280" spans="1:7" ht="31.2" x14ac:dyDescent="0.3">
      <c r="A280" s="104">
        <v>165</v>
      </c>
      <c r="B280" s="233" t="s">
        <v>339</v>
      </c>
      <c r="C280" s="71" t="s">
        <v>317</v>
      </c>
      <c r="D280" s="177">
        <v>1</v>
      </c>
      <c r="E280" s="174">
        <v>1</v>
      </c>
      <c r="F280" s="82"/>
      <c r="G280" s="83">
        <f t="shared" si="10"/>
        <v>0</v>
      </c>
    </row>
    <row r="281" spans="1:7" x14ac:dyDescent="0.3">
      <c r="A281" s="104">
        <v>166</v>
      </c>
      <c r="B281" s="233" t="s">
        <v>289</v>
      </c>
      <c r="C281" s="71" t="s">
        <v>317</v>
      </c>
      <c r="D281" s="177">
        <v>1</v>
      </c>
      <c r="E281" s="174">
        <v>1.5</v>
      </c>
      <c r="F281" s="82"/>
      <c r="G281" s="83">
        <f t="shared" si="10"/>
        <v>0</v>
      </c>
    </row>
    <row r="282" spans="1:7" x14ac:dyDescent="0.3">
      <c r="A282" s="104">
        <v>167</v>
      </c>
      <c r="B282" s="233" t="s">
        <v>290</v>
      </c>
      <c r="C282" s="71" t="s">
        <v>317</v>
      </c>
      <c r="D282" s="177">
        <v>1</v>
      </c>
      <c r="E282" s="174">
        <v>15</v>
      </c>
      <c r="F282" s="82"/>
      <c r="G282" s="83">
        <f t="shared" si="10"/>
        <v>0</v>
      </c>
    </row>
    <row r="283" spans="1:7" x14ac:dyDescent="0.3">
      <c r="A283" s="104">
        <v>168</v>
      </c>
      <c r="B283" s="233" t="s">
        <v>340</v>
      </c>
      <c r="C283" s="71" t="s">
        <v>317</v>
      </c>
      <c r="D283" s="177">
        <v>1</v>
      </c>
      <c r="E283" s="174">
        <v>11</v>
      </c>
      <c r="F283" s="82"/>
      <c r="G283" s="83">
        <f t="shared" si="10"/>
        <v>0</v>
      </c>
    </row>
    <row r="284" spans="1:7" x14ac:dyDescent="0.3">
      <c r="A284" s="104">
        <v>169</v>
      </c>
      <c r="B284" s="233" t="s">
        <v>341</v>
      </c>
      <c r="C284" s="71" t="s">
        <v>317</v>
      </c>
      <c r="D284" s="177">
        <v>1</v>
      </c>
      <c r="E284" s="174">
        <v>15</v>
      </c>
      <c r="F284" s="82"/>
      <c r="G284" s="83">
        <f t="shared" si="10"/>
        <v>0</v>
      </c>
    </row>
    <row r="285" spans="1:7" x14ac:dyDescent="0.3">
      <c r="A285" s="414" t="s">
        <v>292</v>
      </c>
      <c r="B285" s="415"/>
      <c r="C285" s="415"/>
      <c r="D285" s="415"/>
      <c r="E285" s="415"/>
      <c r="F285" s="415"/>
      <c r="G285" s="416"/>
    </row>
    <row r="286" spans="1:7" x14ac:dyDescent="0.3">
      <c r="A286" s="104">
        <v>170</v>
      </c>
      <c r="B286" s="233" t="s">
        <v>293</v>
      </c>
      <c r="C286" s="71" t="s">
        <v>317</v>
      </c>
      <c r="D286" s="177">
        <v>1</v>
      </c>
      <c r="E286" s="174">
        <v>0.5</v>
      </c>
      <c r="F286" s="82"/>
      <c r="G286" s="83">
        <f t="shared" ref="G286:G288" si="11">SUM(D286*F286)</f>
        <v>0</v>
      </c>
    </row>
    <row r="287" spans="1:7" ht="31.2" x14ac:dyDescent="0.3">
      <c r="A287" s="104">
        <v>171</v>
      </c>
      <c r="B287" s="233" t="s">
        <v>295</v>
      </c>
      <c r="C287" s="71" t="s">
        <v>317</v>
      </c>
      <c r="D287" s="177">
        <v>1</v>
      </c>
      <c r="E287" s="174">
        <v>1.5</v>
      </c>
      <c r="F287" s="82"/>
      <c r="G287" s="83">
        <f t="shared" si="11"/>
        <v>0</v>
      </c>
    </row>
    <row r="288" spans="1:7" ht="16.2" thickBot="1" x14ac:dyDescent="0.35">
      <c r="A288" s="281">
        <v>172</v>
      </c>
      <c r="B288" s="243" t="s">
        <v>342</v>
      </c>
      <c r="C288" s="111" t="s">
        <v>317</v>
      </c>
      <c r="D288" s="190">
        <v>1</v>
      </c>
      <c r="E288" s="176">
        <v>50</v>
      </c>
      <c r="F288" s="113"/>
      <c r="G288" s="114">
        <f t="shared" si="11"/>
        <v>0</v>
      </c>
    </row>
    <row r="289" spans="1:8" ht="15.6" customHeight="1" x14ac:dyDescent="0.3">
      <c r="A289" s="332" t="s">
        <v>356</v>
      </c>
      <c r="B289" s="333"/>
      <c r="C289" s="333"/>
      <c r="D289" s="333"/>
      <c r="E289" s="333"/>
      <c r="F289" s="413"/>
      <c r="G289" s="170">
        <f>SUM(G116:G288)</f>
        <v>0</v>
      </c>
      <c r="H289" s="33"/>
    </row>
    <row r="290" spans="1:8" x14ac:dyDescent="0.3">
      <c r="A290" s="389" t="s">
        <v>70</v>
      </c>
      <c r="B290" s="390"/>
      <c r="C290" s="390"/>
      <c r="D290" s="390"/>
      <c r="E290" s="390"/>
      <c r="F290" s="391"/>
      <c r="G290" s="171">
        <f>SUM(G291-G289)</f>
        <v>0</v>
      </c>
      <c r="H290" s="35"/>
    </row>
    <row r="291" spans="1:8" ht="16.2" thickBot="1" x14ac:dyDescent="0.35">
      <c r="A291" s="386" t="s">
        <v>370</v>
      </c>
      <c r="B291" s="387"/>
      <c r="C291" s="387"/>
      <c r="D291" s="387"/>
      <c r="E291" s="387"/>
      <c r="F291" s="388"/>
      <c r="G291" s="172">
        <f>SUM(G289*1.21)</f>
        <v>0</v>
      </c>
      <c r="H291" s="35"/>
    </row>
    <row r="294" spans="1:8" ht="16.2" thickBot="1" x14ac:dyDescent="0.35">
      <c r="A294" s="24" t="s">
        <v>297</v>
      </c>
      <c r="B294" s="24" t="s">
        <v>377</v>
      </c>
      <c r="C294" s="14"/>
      <c r="D294" s="14"/>
      <c r="E294" s="14"/>
      <c r="F294" s="14"/>
    </row>
    <row r="295" spans="1:8" x14ac:dyDescent="0.3">
      <c r="A295" s="423" t="s">
        <v>16</v>
      </c>
      <c r="B295" s="425" t="s">
        <v>298</v>
      </c>
      <c r="C295" s="427" t="s">
        <v>299</v>
      </c>
      <c r="D295" s="14"/>
      <c r="E295" s="14"/>
      <c r="F295" s="14"/>
    </row>
    <row r="296" spans="1:8" x14ac:dyDescent="0.3">
      <c r="A296" s="424"/>
      <c r="B296" s="426"/>
      <c r="C296" s="428"/>
      <c r="D296" s="14"/>
      <c r="E296" s="14"/>
      <c r="F296" s="14"/>
    </row>
    <row r="297" spans="1:8" ht="31.2" x14ac:dyDescent="0.3">
      <c r="A297" s="28">
        <v>1</v>
      </c>
      <c r="B297" s="25" t="s">
        <v>300</v>
      </c>
      <c r="C297" s="36">
        <f>G74</f>
        <v>0</v>
      </c>
      <c r="D297" s="14"/>
      <c r="E297" s="14"/>
      <c r="F297" s="14"/>
    </row>
    <row r="298" spans="1:8" ht="31.2" x14ac:dyDescent="0.3">
      <c r="A298" s="29">
        <v>2</v>
      </c>
      <c r="B298" s="26" t="s">
        <v>301</v>
      </c>
      <c r="C298" s="36">
        <f>H108</f>
        <v>0</v>
      </c>
      <c r="D298" s="14"/>
      <c r="E298" s="14"/>
      <c r="F298" s="14"/>
    </row>
    <row r="299" spans="1:8" ht="16.2" thickBot="1" x14ac:dyDescent="0.35">
      <c r="A299" s="30">
        <v>3</v>
      </c>
      <c r="B299" s="26" t="s">
        <v>302</v>
      </c>
      <c r="C299" s="37">
        <f>G289</f>
        <v>0</v>
      </c>
      <c r="D299" s="14"/>
      <c r="E299" s="14"/>
      <c r="F299" s="14"/>
    </row>
    <row r="300" spans="1:8" ht="15.45" customHeight="1" x14ac:dyDescent="0.3">
      <c r="A300" s="429" t="s">
        <v>365</v>
      </c>
      <c r="B300" s="430"/>
      <c r="C300" s="38">
        <f>SUM(C297:C299)</f>
        <v>0</v>
      </c>
      <c r="D300" s="14"/>
      <c r="E300" s="14"/>
      <c r="F300" s="14"/>
    </row>
    <row r="301" spans="1:8" x14ac:dyDescent="0.3">
      <c r="A301" s="431" t="s">
        <v>303</v>
      </c>
      <c r="B301" s="432"/>
      <c r="C301" s="39">
        <f>SUM(C302-C300)</f>
        <v>0</v>
      </c>
      <c r="D301" s="14"/>
      <c r="E301" s="14"/>
      <c r="F301" s="14"/>
    </row>
    <row r="302" spans="1:8" ht="16.05" customHeight="1" thickBot="1" x14ac:dyDescent="0.35">
      <c r="A302" s="433" t="s">
        <v>355</v>
      </c>
      <c r="B302" s="434"/>
      <c r="C302" s="40">
        <f>SUM(C300*1.21)</f>
        <v>0</v>
      </c>
      <c r="D302" s="52"/>
      <c r="E302" s="14"/>
      <c r="F302" s="14"/>
    </row>
    <row r="303" spans="1:8" ht="15.45" customHeight="1" x14ac:dyDescent="0.3">
      <c r="A303" s="435" t="s">
        <v>378</v>
      </c>
      <c r="B303" s="436"/>
      <c r="C303" s="436"/>
      <c r="D303" s="14"/>
      <c r="E303" s="14"/>
      <c r="F303" s="14"/>
    </row>
    <row r="304" spans="1:8" x14ac:dyDescent="0.3">
      <c r="A304" s="15"/>
      <c r="B304" s="14"/>
      <c r="C304" s="14"/>
      <c r="D304" s="14"/>
      <c r="E304" s="14"/>
      <c r="F304" s="14"/>
    </row>
    <row r="305" spans="1:6" x14ac:dyDescent="0.3">
      <c r="A305" s="16" t="s">
        <v>304</v>
      </c>
      <c r="B305" s="16"/>
      <c r="C305" s="16"/>
      <c r="D305" s="16"/>
      <c r="E305" s="16"/>
      <c r="F305" s="16"/>
    </row>
    <row r="306" spans="1:6" ht="33.450000000000003" customHeight="1" x14ac:dyDescent="0.3">
      <c r="A306" s="31" t="s">
        <v>16</v>
      </c>
      <c r="B306" s="32" t="s">
        <v>305</v>
      </c>
      <c r="C306" s="437" t="s">
        <v>380</v>
      </c>
      <c r="D306" s="438"/>
      <c r="E306" s="438"/>
      <c r="F306" s="439"/>
    </row>
    <row r="307" spans="1:6" ht="36.6" customHeight="1" x14ac:dyDescent="0.3">
      <c r="A307" s="27"/>
      <c r="B307" s="27"/>
      <c r="C307" s="420"/>
      <c r="D307" s="421"/>
      <c r="E307" s="421"/>
      <c r="F307" s="422"/>
    </row>
    <row r="308" spans="1:6" ht="36.6" customHeight="1" x14ac:dyDescent="0.3">
      <c r="A308" s="27"/>
      <c r="B308" s="27"/>
      <c r="C308" s="420"/>
      <c r="D308" s="421"/>
      <c r="E308" s="421"/>
      <c r="F308" s="422"/>
    </row>
    <row r="309" spans="1:6" ht="36.6" customHeight="1" x14ac:dyDescent="0.3">
      <c r="A309" s="27"/>
      <c r="B309" s="27"/>
      <c r="C309" s="420"/>
      <c r="D309" s="421"/>
      <c r="E309" s="421"/>
      <c r="F309" s="422"/>
    </row>
    <row r="310" spans="1:6" ht="36.6" customHeight="1" x14ac:dyDescent="0.3">
      <c r="A310" s="27"/>
      <c r="B310" s="27"/>
      <c r="C310" s="420"/>
      <c r="D310" s="421"/>
      <c r="E310" s="421"/>
      <c r="F310" s="422"/>
    </row>
    <row r="311" spans="1:6" ht="36.6" customHeight="1" x14ac:dyDescent="0.3">
      <c r="A311" s="27"/>
      <c r="B311" s="27"/>
      <c r="C311" s="420"/>
      <c r="D311" s="421"/>
      <c r="E311" s="421"/>
      <c r="F311" s="422"/>
    </row>
    <row r="312" spans="1:6" ht="36.6" customHeight="1" x14ac:dyDescent="0.3">
      <c r="A312" s="27"/>
      <c r="B312" s="27"/>
      <c r="C312" s="420"/>
      <c r="D312" s="421"/>
      <c r="E312" s="421"/>
      <c r="F312" s="422"/>
    </row>
    <row r="313" spans="1:6" ht="36.450000000000003" customHeight="1" x14ac:dyDescent="0.3">
      <c r="A313" s="443" t="s">
        <v>381</v>
      </c>
      <c r="B313" s="443"/>
      <c r="C313" s="443"/>
      <c r="D313" s="443"/>
      <c r="E313" s="443"/>
      <c r="F313" s="443"/>
    </row>
    <row r="314" spans="1:6" x14ac:dyDescent="0.3">
      <c r="A314" s="17"/>
      <c r="B314" s="17"/>
      <c r="C314" s="17"/>
      <c r="D314" s="17"/>
      <c r="E314" s="17"/>
      <c r="F314" s="17"/>
    </row>
    <row r="315" spans="1:6" x14ac:dyDescent="0.3">
      <c r="A315" s="444" t="s">
        <v>306</v>
      </c>
      <c r="B315" s="444"/>
      <c r="C315" s="444"/>
      <c r="D315" s="444"/>
      <c r="E315" s="444"/>
      <c r="F315" s="444"/>
    </row>
    <row r="316" spans="1:6" x14ac:dyDescent="0.3">
      <c r="A316" s="18"/>
      <c r="B316" s="18"/>
      <c r="C316" s="18"/>
      <c r="D316" s="18"/>
      <c r="E316" s="18"/>
      <c r="F316" s="18"/>
    </row>
    <row r="317" spans="1:6" x14ac:dyDescent="0.3">
      <c r="A317" s="441" t="s">
        <v>307</v>
      </c>
      <c r="B317" s="441"/>
      <c r="C317" s="441"/>
      <c r="D317" s="441"/>
      <c r="E317" s="441"/>
      <c r="F317" s="441"/>
    </row>
    <row r="318" spans="1:6" ht="18" customHeight="1" x14ac:dyDescent="0.3">
      <c r="A318" s="440" t="s">
        <v>308</v>
      </c>
      <c r="B318" s="440"/>
      <c r="C318" s="440"/>
      <c r="D318" s="440"/>
      <c r="E318" s="440"/>
      <c r="F318" s="440"/>
    </row>
    <row r="319" spans="1:6" ht="21" customHeight="1" x14ac:dyDescent="0.3">
      <c r="A319" s="441" t="s">
        <v>309</v>
      </c>
      <c r="B319" s="441"/>
      <c r="C319" s="441"/>
      <c r="D319" s="441"/>
      <c r="E319" s="441"/>
      <c r="F319" s="441"/>
    </row>
    <row r="320" spans="1:6" ht="31.2" customHeight="1" x14ac:dyDescent="0.3">
      <c r="A320" s="440" t="s">
        <v>310</v>
      </c>
      <c r="B320" s="440"/>
      <c r="C320" s="440"/>
      <c r="D320" s="440"/>
      <c r="E320" s="440"/>
      <c r="F320" s="440"/>
    </row>
    <row r="321" spans="1:6" x14ac:dyDescent="0.3">
      <c r="A321" s="441" t="s">
        <v>311</v>
      </c>
      <c r="B321" s="441"/>
      <c r="C321" s="441"/>
      <c r="D321" s="441"/>
      <c r="E321" s="441"/>
      <c r="F321" s="441"/>
    </row>
    <row r="322" spans="1:6" ht="46.5" customHeight="1" x14ac:dyDescent="0.3">
      <c r="A322" s="445" t="s">
        <v>312</v>
      </c>
      <c r="B322" s="445"/>
      <c r="C322" s="445"/>
      <c r="D322" s="445"/>
      <c r="E322" s="445"/>
      <c r="F322" s="445"/>
    </row>
    <row r="323" spans="1:6" x14ac:dyDescent="0.3">
      <c r="A323" s="5"/>
      <c r="B323" s="5"/>
      <c r="C323" s="5"/>
      <c r="D323" s="5"/>
      <c r="E323" s="5"/>
      <c r="F323" s="5"/>
    </row>
    <row r="324" spans="1:6" ht="16.2" thickBot="1" x14ac:dyDescent="0.35">
      <c r="A324" s="442"/>
      <c r="B324" s="442"/>
      <c r="C324" s="19"/>
      <c r="D324" s="5"/>
      <c r="E324" s="5"/>
      <c r="F324" s="20"/>
    </row>
    <row r="325" spans="1:6" x14ac:dyDescent="0.3">
      <c r="A325" s="19"/>
      <c r="B325" s="21" t="s">
        <v>313</v>
      </c>
      <c r="C325" s="19"/>
      <c r="D325" s="5"/>
      <c r="E325" s="5"/>
      <c r="F325" s="22" t="s">
        <v>314</v>
      </c>
    </row>
    <row r="326" spans="1:6" x14ac:dyDescent="0.3">
      <c r="A326" s="5"/>
      <c r="B326" s="5"/>
      <c r="C326" s="5"/>
      <c r="D326" s="5"/>
      <c r="E326" s="5"/>
      <c r="F326" s="5"/>
    </row>
    <row r="327" spans="1:6" x14ac:dyDescent="0.3">
      <c r="A327" s="5"/>
      <c r="B327" s="5"/>
      <c r="C327" s="5"/>
      <c r="D327" s="5"/>
      <c r="E327" s="5"/>
      <c r="F327" s="5"/>
    </row>
    <row r="328" spans="1:6" x14ac:dyDescent="0.3">
      <c r="A328" s="5"/>
      <c r="B328" s="5"/>
      <c r="C328" s="5"/>
      <c r="D328" s="5"/>
      <c r="E328" s="5"/>
      <c r="F328" s="5"/>
    </row>
    <row r="329" spans="1:6" x14ac:dyDescent="0.3">
      <c r="A329" s="23"/>
      <c r="B329" s="23"/>
      <c r="C329" s="23"/>
      <c r="D329" s="23"/>
      <c r="E329" s="23"/>
      <c r="F329" s="23"/>
    </row>
  </sheetData>
  <sheetProtection algorithmName="SHA-512" hashValue="S00yP0kTUYy0GtfD5OCCgLIgE5ASVQbwIJBGt36LfN8v0Zy/FAuFsaO00HuDaDRn3V8uAvzdSGSgVsGUIvQpCQ==" saltValue="+P572Jlm/forrbd76auUyg==" spinCount="100000" sheet="1" insertRows="0"/>
  <protectedRanges>
    <protectedRange sqref="A2:H2" name="herbas0"/>
    <protectedRange sqref="A2:H2" name="herbas2"/>
    <protectedRange sqref="F324" name="Parašas"/>
    <protectedRange sqref="A307:F312" name="Dokumentai"/>
    <protectedRange sqref="F96 F150 F203 F251 F285" name="Antra lentelė"/>
    <protectedRange sqref="A11:H11" name="Vieta"/>
    <protectedRange sqref="A4:H4" name="Pavadinimas"/>
    <protectedRange sqref="C15:H20" name="Diapazonas2"/>
    <protectedRange sqref="D46 D59 D65" name="Leidžiama"/>
    <protectedRange sqref="C15:H20" name="Informacija apie tiekėją"/>
    <protectedRange sqref="A9:H9" name="Data"/>
    <protectedRange sqref="A1:H1" name="Herbas"/>
    <protectedRange sqref="A324:B324" name="Pareigų pavadinimas"/>
    <protectedRange sqref="A25:H27" name="Subranga"/>
    <protectedRange sqref="A2:H2" name="herbas3"/>
  </protectedRanges>
  <mergeCells count="76">
    <mergeCell ref="A320:F320"/>
    <mergeCell ref="A321:F321"/>
    <mergeCell ref="A324:B324"/>
    <mergeCell ref="C312:F312"/>
    <mergeCell ref="A313:F313"/>
    <mergeCell ref="A315:F315"/>
    <mergeCell ref="A317:F317"/>
    <mergeCell ref="A318:F318"/>
    <mergeCell ref="A319:F319"/>
    <mergeCell ref="A322:F322"/>
    <mergeCell ref="C311:F311"/>
    <mergeCell ref="A295:A296"/>
    <mergeCell ref="B295:B296"/>
    <mergeCell ref="C295:C296"/>
    <mergeCell ref="A300:B300"/>
    <mergeCell ref="A301:B301"/>
    <mergeCell ref="A302:B302"/>
    <mergeCell ref="A303:C303"/>
    <mergeCell ref="C306:F306"/>
    <mergeCell ref="C307:F307"/>
    <mergeCell ref="C308:F308"/>
    <mergeCell ref="C309:F309"/>
    <mergeCell ref="C310:F310"/>
    <mergeCell ref="A81:G81"/>
    <mergeCell ref="A79:G79"/>
    <mergeCell ref="A289:F289"/>
    <mergeCell ref="A89:H89"/>
    <mergeCell ref="B96:H96"/>
    <mergeCell ref="B100:H100"/>
    <mergeCell ref="A108:G108"/>
    <mergeCell ref="A109:G109"/>
    <mergeCell ref="A110:G110"/>
    <mergeCell ref="A115:G115"/>
    <mergeCell ref="A150:G150"/>
    <mergeCell ref="A203:G203"/>
    <mergeCell ref="A251:G251"/>
    <mergeCell ref="A285:G285"/>
    <mergeCell ref="B106:H106"/>
    <mergeCell ref="A82:G82"/>
    <mergeCell ref="D27:H27"/>
    <mergeCell ref="A74:F74"/>
    <mergeCell ref="A75:F75"/>
    <mergeCell ref="A76:F76"/>
    <mergeCell ref="A12:H12"/>
    <mergeCell ref="A17:B17"/>
    <mergeCell ref="C17:H17"/>
    <mergeCell ref="A18:B18"/>
    <mergeCell ref="C18:H18"/>
    <mergeCell ref="D26:H26"/>
    <mergeCell ref="B26:C26"/>
    <mergeCell ref="A7:H7"/>
    <mergeCell ref="A8:H8"/>
    <mergeCell ref="A9:H9"/>
    <mergeCell ref="A10:H10"/>
    <mergeCell ref="A11:H11"/>
    <mergeCell ref="A1:H1"/>
    <mergeCell ref="A2:H2"/>
    <mergeCell ref="A4:H4"/>
    <mergeCell ref="A5:H5"/>
    <mergeCell ref="A6:F6"/>
    <mergeCell ref="A291:F291"/>
    <mergeCell ref="A290:F290"/>
    <mergeCell ref="A16:B16"/>
    <mergeCell ref="C16:H16"/>
    <mergeCell ref="A15:B15"/>
    <mergeCell ref="C15:H15"/>
    <mergeCell ref="A19:B19"/>
    <mergeCell ref="C19:H19"/>
    <mergeCell ref="A20:B20"/>
    <mergeCell ref="C20:H20"/>
    <mergeCell ref="A84:H84"/>
    <mergeCell ref="B24:C24"/>
    <mergeCell ref="D24:H24"/>
    <mergeCell ref="B25:C25"/>
    <mergeCell ref="D25:H25"/>
    <mergeCell ref="B27:C27"/>
  </mergeCells>
  <dataValidations count="1">
    <dataValidation type="textLength" allowBlank="1" showInputMessage="1" showErrorMessage="1" error="Įvedėte per daug simbolių" prompt="Leidžiami tik 2 skaičiai po kablelio" sqref="D65 D59" xr:uid="{B3A0091C-A99C-4FCB-89E4-941D1FB9AF96}">
      <formula1>0</formula1>
      <formula2>4</formula2>
    </dataValidation>
  </dataValidations>
  <pageMargins left="0.70866141732283472" right="0.70866141732283472" top="0.74803149606299213" bottom="0.74803149606299213" header="0.31496062992125984" footer="0.31496062992125984"/>
  <pageSetup paperSize="9" scale="77" orientation="landscape" r:id="rId1"/>
  <rowBreaks count="1" manualBreakCount="1">
    <brk id="85"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4E26-F19B-430E-9BFF-6CEF19D56AB7}">
  <sheetPr codeName="Lapas2"/>
  <dimension ref="A1:H326"/>
  <sheetViews>
    <sheetView topLeftCell="A25" zoomScale="75" zoomScaleNormal="75" zoomScaleSheetLayoutView="80" workbookViewId="0">
      <selection activeCell="F35" sqref="F35"/>
    </sheetView>
  </sheetViews>
  <sheetFormatPr defaultColWidth="9.33203125" defaultRowHeight="15.6" x14ac:dyDescent="0.3"/>
  <cols>
    <col min="1" max="1" width="9.88671875" style="1" customWidth="1"/>
    <col min="2" max="2" width="52.6640625" style="1" customWidth="1"/>
    <col min="3" max="3" width="20.88671875" style="2" customWidth="1"/>
    <col min="4" max="4" width="19.109375" style="3" customWidth="1"/>
    <col min="5" max="5" width="13.6640625" style="3" customWidth="1"/>
    <col min="6" max="6" width="17.33203125" style="3" customWidth="1"/>
    <col min="7" max="7" width="20.21875" style="3" customWidth="1"/>
    <col min="8" max="8" width="16.6640625" style="3" customWidth="1"/>
    <col min="9" max="16384" width="9.33203125" style="1"/>
  </cols>
  <sheetData>
    <row r="1" spans="1:8" x14ac:dyDescent="0.3">
      <c r="A1" s="403"/>
      <c r="B1" s="403"/>
      <c r="C1" s="403"/>
      <c r="D1" s="403"/>
      <c r="E1" s="403"/>
      <c r="F1" s="403"/>
      <c r="G1" s="403"/>
      <c r="H1" s="403"/>
    </row>
    <row r="2" spans="1:8" ht="51.75" customHeight="1" x14ac:dyDescent="0.3">
      <c r="A2" s="404" t="s">
        <v>0</v>
      </c>
      <c r="B2" s="404"/>
      <c r="C2" s="404"/>
      <c r="D2" s="404"/>
      <c r="E2" s="404"/>
      <c r="F2" s="404"/>
      <c r="G2" s="404"/>
      <c r="H2" s="404"/>
    </row>
    <row r="3" spans="1:8" x14ac:dyDescent="0.3">
      <c r="A3" s="6"/>
      <c r="B3" s="6"/>
      <c r="C3" s="6"/>
      <c r="D3" s="6"/>
      <c r="E3" s="6"/>
      <c r="F3" s="6"/>
      <c r="G3" s="6"/>
      <c r="H3" s="5"/>
    </row>
    <row r="4" spans="1:8" x14ac:dyDescent="0.3">
      <c r="A4" s="404" t="s">
        <v>1</v>
      </c>
      <c r="B4" s="404"/>
      <c r="C4" s="404"/>
      <c r="D4" s="404"/>
      <c r="E4" s="404"/>
      <c r="F4" s="404"/>
      <c r="G4" s="404"/>
      <c r="H4" s="404"/>
    </row>
    <row r="5" spans="1:8" x14ac:dyDescent="0.3">
      <c r="A5" s="307" t="s">
        <v>2</v>
      </c>
      <c r="B5" s="307"/>
      <c r="C5" s="307"/>
      <c r="D5" s="307"/>
      <c r="E5" s="307"/>
      <c r="F5" s="307"/>
      <c r="G5" s="307"/>
      <c r="H5" s="307"/>
    </row>
    <row r="6" spans="1:8" x14ac:dyDescent="0.3">
      <c r="A6" s="405" t="s">
        <v>3</v>
      </c>
      <c r="B6" s="405"/>
      <c r="C6" s="405"/>
      <c r="D6" s="405"/>
      <c r="E6" s="405"/>
      <c r="F6" s="405"/>
      <c r="G6" s="7"/>
      <c r="H6" s="5"/>
    </row>
    <row r="7" spans="1:8" x14ac:dyDescent="0.3">
      <c r="A7" s="406" t="s">
        <v>4</v>
      </c>
      <c r="B7" s="406"/>
      <c r="C7" s="406"/>
      <c r="D7" s="406"/>
      <c r="E7" s="406"/>
      <c r="F7" s="406"/>
      <c r="G7" s="406"/>
      <c r="H7" s="406"/>
    </row>
    <row r="8" spans="1:8" ht="54.45" customHeight="1" x14ac:dyDescent="0.3">
      <c r="A8" s="407" t="s">
        <v>366</v>
      </c>
      <c r="B8" s="407"/>
      <c r="C8" s="407"/>
      <c r="D8" s="407"/>
      <c r="E8" s="407"/>
      <c r="F8" s="407"/>
      <c r="G8" s="407"/>
      <c r="H8" s="407"/>
    </row>
    <row r="9" spans="1:8" x14ac:dyDescent="0.3">
      <c r="A9" s="408"/>
      <c r="B9" s="408"/>
      <c r="C9" s="408"/>
      <c r="D9" s="408"/>
      <c r="E9" s="408"/>
      <c r="F9" s="408"/>
      <c r="G9" s="408"/>
      <c r="H9" s="408"/>
    </row>
    <row r="10" spans="1:8" x14ac:dyDescent="0.3">
      <c r="A10" s="409" t="s">
        <v>5</v>
      </c>
      <c r="B10" s="409"/>
      <c r="C10" s="409"/>
      <c r="D10" s="409"/>
      <c r="E10" s="409"/>
      <c r="F10" s="409"/>
      <c r="G10" s="409"/>
      <c r="H10" s="409"/>
    </row>
    <row r="11" spans="1:8" x14ac:dyDescent="0.3">
      <c r="A11" s="408"/>
      <c r="B11" s="408"/>
      <c r="C11" s="408"/>
      <c r="D11" s="408"/>
      <c r="E11" s="408"/>
      <c r="F11" s="408"/>
      <c r="G11" s="408"/>
      <c r="H11" s="408"/>
    </row>
    <row r="12" spans="1:8" x14ac:dyDescent="0.3">
      <c r="A12" s="409" t="s">
        <v>6</v>
      </c>
      <c r="B12" s="409"/>
      <c r="C12" s="409"/>
      <c r="D12" s="409"/>
      <c r="E12" s="409"/>
      <c r="F12" s="409"/>
      <c r="G12" s="409"/>
      <c r="H12" s="409"/>
    </row>
    <row r="13" spans="1:8" x14ac:dyDescent="0.3">
      <c r="A13" s="5"/>
      <c r="B13" s="5"/>
      <c r="C13" s="5"/>
      <c r="D13" s="5"/>
      <c r="E13" s="5"/>
      <c r="F13" s="13"/>
      <c r="G13" s="13"/>
      <c r="H13" s="5"/>
    </row>
    <row r="14" spans="1:8" x14ac:dyDescent="0.3">
      <c r="A14" s="8" t="s">
        <v>7</v>
      </c>
      <c r="B14" s="8"/>
      <c r="C14" s="9"/>
      <c r="D14" s="9"/>
      <c r="E14" s="9"/>
      <c r="F14" s="9"/>
      <c r="G14" s="9"/>
      <c r="H14" s="5"/>
    </row>
    <row r="15" spans="1:8" ht="33" customHeight="1" x14ac:dyDescent="0.3">
      <c r="A15" s="392" t="s">
        <v>8</v>
      </c>
      <c r="B15" s="392"/>
      <c r="C15" s="393"/>
      <c r="D15" s="393"/>
      <c r="E15" s="393"/>
      <c r="F15" s="393"/>
      <c r="G15" s="393"/>
      <c r="H15" s="393"/>
    </row>
    <row r="16" spans="1:8" ht="33" customHeight="1" x14ac:dyDescent="0.3">
      <c r="A16" s="392" t="s">
        <v>9</v>
      </c>
      <c r="B16" s="392"/>
      <c r="C16" s="393"/>
      <c r="D16" s="393"/>
      <c r="E16" s="393"/>
      <c r="F16" s="393"/>
      <c r="G16" s="393"/>
      <c r="H16" s="393"/>
    </row>
    <row r="17" spans="1:8" ht="33" customHeight="1" x14ac:dyDescent="0.3">
      <c r="A17" s="392" t="s">
        <v>10</v>
      </c>
      <c r="B17" s="392"/>
      <c r="C17" s="395"/>
      <c r="D17" s="395"/>
      <c r="E17" s="395"/>
      <c r="F17" s="395"/>
      <c r="G17" s="395"/>
      <c r="H17" s="395"/>
    </row>
    <row r="18" spans="1:8" ht="33" customHeight="1" x14ac:dyDescent="0.3">
      <c r="A18" s="392" t="s">
        <v>11</v>
      </c>
      <c r="B18" s="392"/>
      <c r="C18" s="400"/>
      <c r="D18" s="402"/>
      <c r="E18" s="402"/>
      <c r="F18" s="402"/>
      <c r="G18" s="402"/>
      <c r="H18" s="401"/>
    </row>
    <row r="19" spans="1:8" ht="33" customHeight="1" x14ac:dyDescent="0.3">
      <c r="A19" s="394" t="s">
        <v>12</v>
      </c>
      <c r="B19" s="394"/>
      <c r="C19" s="395"/>
      <c r="D19" s="395"/>
      <c r="E19" s="395"/>
      <c r="F19" s="395"/>
      <c r="G19" s="395"/>
      <c r="H19" s="395"/>
    </row>
    <row r="20" spans="1:8" ht="33" customHeight="1" x14ac:dyDescent="0.3">
      <c r="A20" s="394" t="s">
        <v>13</v>
      </c>
      <c r="B20" s="394"/>
      <c r="C20" s="395"/>
      <c r="D20" s="395"/>
      <c r="E20" s="395"/>
      <c r="F20" s="395"/>
      <c r="G20" s="395"/>
      <c r="H20" s="395"/>
    </row>
    <row r="21" spans="1:8" x14ac:dyDescent="0.3">
      <c r="A21" s="5"/>
      <c r="B21" s="5"/>
      <c r="C21" s="5"/>
      <c r="D21" s="5"/>
      <c r="E21" s="5"/>
      <c r="F21" s="5"/>
      <c r="G21" s="5"/>
      <c r="H21" s="5"/>
    </row>
    <row r="22" spans="1:8" x14ac:dyDescent="0.3">
      <c r="A22" s="9" t="s">
        <v>14</v>
      </c>
      <c r="B22" s="9"/>
      <c r="C22" s="9"/>
      <c r="D22" s="9"/>
      <c r="E22" s="9"/>
      <c r="F22" s="9"/>
      <c r="G22" s="9"/>
      <c r="H22" s="5"/>
    </row>
    <row r="23" spans="1:8" x14ac:dyDescent="0.3">
      <c r="A23" s="10" t="s">
        <v>15</v>
      </c>
      <c r="B23" s="10"/>
      <c r="C23" s="10"/>
      <c r="D23" s="5"/>
      <c r="E23" s="5"/>
      <c r="F23" s="5"/>
      <c r="G23" s="5"/>
      <c r="H23" s="5"/>
    </row>
    <row r="24" spans="1:8" ht="43.5" customHeight="1" x14ac:dyDescent="0.3">
      <c r="A24" s="11" t="s">
        <v>16</v>
      </c>
      <c r="B24" s="397" t="s">
        <v>17</v>
      </c>
      <c r="C24" s="398"/>
      <c r="D24" s="399" t="s">
        <v>18</v>
      </c>
      <c r="E24" s="399"/>
      <c r="F24" s="399"/>
      <c r="G24" s="399"/>
      <c r="H24" s="399"/>
    </row>
    <row r="25" spans="1:8" ht="33.6" customHeight="1" x14ac:dyDescent="0.3">
      <c r="A25" s="12"/>
      <c r="B25" s="400"/>
      <c r="C25" s="401"/>
      <c r="D25" s="400"/>
      <c r="E25" s="402"/>
      <c r="F25" s="402"/>
      <c r="G25" s="402"/>
      <c r="H25" s="401"/>
    </row>
    <row r="26" spans="1:8" ht="33.6" customHeight="1" x14ac:dyDescent="0.3">
      <c r="A26" s="12"/>
      <c r="B26" s="400"/>
      <c r="C26" s="401"/>
      <c r="D26" s="400"/>
      <c r="E26" s="402"/>
      <c r="F26" s="402"/>
      <c r="G26" s="402"/>
      <c r="H26" s="401"/>
    </row>
    <row r="27" spans="1:8" ht="33.6" customHeight="1" x14ac:dyDescent="0.3">
      <c r="A27" s="12"/>
      <c r="B27" s="400"/>
      <c r="C27" s="401"/>
      <c r="D27" s="400"/>
      <c r="E27" s="402"/>
      <c r="F27" s="402"/>
      <c r="G27" s="402"/>
      <c r="H27" s="401"/>
    </row>
    <row r="30" spans="1:8" ht="16.2" thickBot="1" x14ac:dyDescent="0.35">
      <c r="A30" s="165"/>
      <c r="B30" s="166" t="s">
        <v>19</v>
      </c>
      <c r="C30" s="165"/>
      <c r="D30" s="165"/>
      <c r="E30" s="165"/>
      <c r="F30" s="165"/>
      <c r="G30" s="165"/>
      <c r="H30" s="1"/>
    </row>
    <row r="31" spans="1:8" ht="96" customHeight="1" x14ac:dyDescent="0.3">
      <c r="A31" s="167" t="s">
        <v>16</v>
      </c>
      <c r="B31" s="168" t="s">
        <v>20</v>
      </c>
      <c r="C31" s="169" t="s">
        <v>21</v>
      </c>
      <c r="D31" s="67" t="s">
        <v>367</v>
      </c>
      <c r="E31" s="67" t="s">
        <v>373</v>
      </c>
      <c r="F31" s="68" t="s">
        <v>22</v>
      </c>
      <c r="G31" s="191" t="s">
        <v>351</v>
      </c>
      <c r="H31" s="41"/>
    </row>
    <row r="32" spans="1:8" x14ac:dyDescent="0.3">
      <c r="A32" s="70">
        <v>1</v>
      </c>
      <c r="B32" s="71">
        <v>2</v>
      </c>
      <c r="C32" s="72">
        <v>3</v>
      </c>
      <c r="D32" s="72">
        <v>4</v>
      </c>
      <c r="E32" s="72">
        <v>5</v>
      </c>
      <c r="F32" s="73">
        <v>6</v>
      </c>
      <c r="G32" s="74">
        <v>7</v>
      </c>
      <c r="H32" s="34"/>
    </row>
    <row r="33" spans="1:8" x14ac:dyDescent="0.3">
      <c r="A33" s="298" t="s">
        <v>23</v>
      </c>
      <c r="B33" s="76" t="s">
        <v>24</v>
      </c>
      <c r="C33" s="77"/>
      <c r="D33" s="77"/>
      <c r="E33" s="77"/>
      <c r="F33" s="78"/>
      <c r="G33" s="79"/>
    </row>
    <row r="34" spans="1:8" ht="31.2" x14ac:dyDescent="0.3">
      <c r="A34" s="81"/>
      <c r="B34" s="199" t="s">
        <v>25</v>
      </c>
      <c r="C34" s="192" t="s">
        <v>350</v>
      </c>
      <c r="D34" s="200"/>
      <c r="E34" s="174">
        <v>1.5</v>
      </c>
      <c r="F34" s="179">
        <v>6</v>
      </c>
      <c r="G34" s="83">
        <f>SUM(D34*F34)</f>
        <v>0</v>
      </c>
      <c r="H34" s="42"/>
    </row>
    <row r="35" spans="1:8" ht="31.2" x14ac:dyDescent="0.3">
      <c r="A35" s="81"/>
      <c r="B35" s="199" t="s">
        <v>26</v>
      </c>
      <c r="C35" s="192" t="s">
        <v>350</v>
      </c>
      <c r="D35" s="200"/>
      <c r="E35" s="174">
        <v>1.5</v>
      </c>
      <c r="F35" s="179">
        <v>6</v>
      </c>
      <c r="G35" s="83">
        <f t="shared" ref="G35:G45" si="0">SUM(D35*F35)</f>
        <v>0</v>
      </c>
      <c r="H35" s="42"/>
    </row>
    <row r="36" spans="1:8" ht="31.2" x14ac:dyDescent="0.3">
      <c r="A36" s="81"/>
      <c r="B36" s="199" t="s">
        <v>27</v>
      </c>
      <c r="C36" s="192" t="s">
        <v>350</v>
      </c>
      <c r="D36" s="200"/>
      <c r="E36" s="174">
        <v>1.5</v>
      </c>
      <c r="F36" s="179">
        <v>21</v>
      </c>
      <c r="G36" s="83">
        <f t="shared" si="0"/>
        <v>0</v>
      </c>
      <c r="H36" s="42"/>
    </row>
    <row r="37" spans="1:8" ht="31.2" x14ac:dyDescent="0.3">
      <c r="A37" s="81"/>
      <c r="B37" s="199" t="s">
        <v>28</v>
      </c>
      <c r="C37" s="192" t="s">
        <v>350</v>
      </c>
      <c r="D37" s="200"/>
      <c r="E37" s="174">
        <v>1.5</v>
      </c>
      <c r="F37" s="179">
        <v>21</v>
      </c>
      <c r="G37" s="83">
        <f t="shared" si="0"/>
        <v>0</v>
      </c>
      <c r="H37" s="42"/>
    </row>
    <row r="38" spans="1:8" ht="31.2" x14ac:dyDescent="0.3">
      <c r="A38" s="81"/>
      <c r="B38" s="199" t="s">
        <v>29</v>
      </c>
      <c r="C38" s="192" t="s">
        <v>350</v>
      </c>
      <c r="D38" s="200"/>
      <c r="E38" s="174">
        <v>1.5</v>
      </c>
      <c r="F38" s="179">
        <v>35</v>
      </c>
      <c r="G38" s="83">
        <f t="shared" si="0"/>
        <v>0</v>
      </c>
      <c r="H38" s="42"/>
    </row>
    <row r="39" spans="1:8" ht="31.2" x14ac:dyDescent="0.3">
      <c r="A39" s="81"/>
      <c r="B39" s="199" t="s">
        <v>30</v>
      </c>
      <c r="C39" s="192" t="s">
        <v>350</v>
      </c>
      <c r="D39" s="200"/>
      <c r="E39" s="174">
        <v>1.5</v>
      </c>
      <c r="F39" s="179">
        <v>35</v>
      </c>
      <c r="G39" s="83">
        <f t="shared" si="0"/>
        <v>0</v>
      </c>
      <c r="H39" s="42"/>
    </row>
    <row r="40" spans="1:8" ht="31.2" x14ac:dyDescent="0.3">
      <c r="A40" s="84"/>
      <c r="B40" s="85" t="s">
        <v>31</v>
      </c>
      <c r="C40" s="192" t="s">
        <v>350</v>
      </c>
      <c r="D40" s="200"/>
      <c r="E40" s="174">
        <v>1.5</v>
      </c>
      <c r="F40" s="179">
        <v>22</v>
      </c>
      <c r="G40" s="83">
        <f t="shared" si="0"/>
        <v>0</v>
      </c>
      <c r="H40" s="42"/>
    </row>
    <row r="41" spans="1:8" ht="31.2" x14ac:dyDescent="0.3">
      <c r="A41" s="84"/>
      <c r="B41" s="85" t="s">
        <v>32</v>
      </c>
      <c r="C41" s="192" t="s">
        <v>350</v>
      </c>
      <c r="D41" s="200"/>
      <c r="E41" s="174">
        <v>1.5</v>
      </c>
      <c r="F41" s="179">
        <v>22</v>
      </c>
      <c r="G41" s="83">
        <f t="shared" si="0"/>
        <v>0</v>
      </c>
      <c r="H41" s="42"/>
    </row>
    <row r="42" spans="1:8" ht="31.2" x14ac:dyDescent="0.3">
      <c r="A42" s="84"/>
      <c r="B42" s="85" t="s">
        <v>33</v>
      </c>
      <c r="C42" s="192" t="s">
        <v>350</v>
      </c>
      <c r="D42" s="200"/>
      <c r="E42" s="174">
        <v>1.5</v>
      </c>
      <c r="F42" s="179">
        <v>26</v>
      </c>
      <c r="G42" s="83">
        <f t="shared" si="0"/>
        <v>0</v>
      </c>
      <c r="H42" s="42"/>
    </row>
    <row r="43" spans="1:8" ht="31.2" x14ac:dyDescent="0.3">
      <c r="A43" s="81"/>
      <c r="B43" s="199" t="s">
        <v>34</v>
      </c>
      <c r="C43" s="192" t="s">
        <v>350</v>
      </c>
      <c r="D43" s="200"/>
      <c r="E43" s="174">
        <v>1.5</v>
      </c>
      <c r="F43" s="179">
        <v>26</v>
      </c>
      <c r="G43" s="83">
        <f t="shared" si="0"/>
        <v>0</v>
      </c>
      <c r="H43" s="42"/>
    </row>
    <row r="44" spans="1:8" ht="31.2" x14ac:dyDescent="0.3">
      <c r="A44" s="81"/>
      <c r="B44" s="199" t="s">
        <v>35</v>
      </c>
      <c r="C44" s="192" t="s">
        <v>350</v>
      </c>
      <c r="D44" s="200"/>
      <c r="E44" s="174">
        <v>1.5</v>
      </c>
      <c r="F44" s="179">
        <v>1</v>
      </c>
      <c r="G44" s="83">
        <f t="shared" si="0"/>
        <v>0</v>
      </c>
      <c r="H44" s="42"/>
    </row>
    <row r="45" spans="1:8" ht="31.2" x14ac:dyDescent="0.3">
      <c r="A45" s="81"/>
      <c r="B45" s="199" t="s">
        <v>36</v>
      </c>
      <c r="C45" s="192" t="s">
        <v>350</v>
      </c>
      <c r="D45" s="200"/>
      <c r="E45" s="174">
        <v>1.5</v>
      </c>
      <c r="F45" s="179">
        <v>1</v>
      </c>
      <c r="G45" s="83">
        <f t="shared" si="0"/>
        <v>0</v>
      </c>
      <c r="H45" s="42"/>
    </row>
    <row r="46" spans="1:8" ht="31.2" x14ac:dyDescent="0.3">
      <c r="A46" s="298" t="s">
        <v>37</v>
      </c>
      <c r="B46" s="206" t="s">
        <v>38</v>
      </c>
      <c r="C46" s="207"/>
      <c r="D46" s="208"/>
      <c r="E46" s="180"/>
      <c r="F46" s="181"/>
      <c r="G46" s="86"/>
      <c r="H46" s="42"/>
    </row>
    <row r="47" spans="1:8" ht="31.2" x14ac:dyDescent="0.3">
      <c r="A47" s="81"/>
      <c r="B47" s="199" t="s">
        <v>39</v>
      </c>
      <c r="C47" s="192" t="s">
        <v>350</v>
      </c>
      <c r="D47" s="200"/>
      <c r="E47" s="174">
        <v>1.5</v>
      </c>
      <c r="F47" s="179">
        <v>7</v>
      </c>
      <c r="G47" s="83">
        <f>SUM(D47*F47)</f>
        <v>0</v>
      </c>
      <c r="H47" s="42"/>
    </row>
    <row r="48" spans="1:8" ht="31.2" x14ac:dyDescent="0.3">
      <c r="A48" s="81"/>
      <c r="B48" s="199" t="s">
        <v>40</v>
      </c>
      <c r="C48" s="192" t="s">
        <v>350</v>
      </c>
      <c r="D48" s="200"/>
      <c r="E48" s="174">
        <v>1.5</v>
      </c>
      <c r="F48" s="179">
        <v>7</v>
      </c>
      <c r="G48" s="83">
        <f t="shared" ref="G48:G58" si="1">SUM(D48*F48)</f>
        <v>0</v>
      </c>
      <c r="H48" s="42"/>
    </row>
    <row r="49" spans="1:8" ht="31.2" x14ac:dyDescent="0.3">
      <c r="A49" s="81"/>
      <c r="B49" s="199" t="s">
        <v>41</v>
      </c>
      <c r="C49" s="192" t="s">
        <v>350</v>
      </c>
      <c r="D49" s="200"/>
      <c r="E49" s="174">
        <v>1.5</v>
      </c>
      <c r="F49" s="179">
        <v>21</v>
      </c>
      <c r="G49" s="83">
        <f t="shared" si="1"/>
        <v>0</v>
      </c>
      <c r="H49" s="42"/>
    </row>
    <row r="50" spans="1:8" ht="31.2" x14ac:dyDescent="0.3">
      <c r="A50" s="81"/>
      <c r="B50" s="199" t="s">
        <v>42</v>
      </c>
      <c r="C50" s="192" t="s">
        <v>350</v>
      </c>
      <c r="D50" s="200"/>
      <c r="E50" s="174">
        <v>1.5</v>
      </c>
      <c r="F50" s="179">
        <v>21</v>
      </c>
      <c r="G50" s="83">
        <f t="shared" si="1"/>
        <v>0</v>
      </c>
      <c r="H50" s="42"/>
    </row>
    <row r="51" spans="1:8" ht="31.2" x14ac:dyDescent="0.3">
      <c r="A51" s="81"/>
      <c r="B51" s="199" t="s">
        <v>43</v>
      </c>
      <c r="C51" s="192" t="s">
        <v>350</v>
      </c>
      <c r="D51" s="200"/>
      <c r="E51" s="174">
        <v>1.5</v>
      </c>
      <c r="F51" s="179">
        <v>34</v>
      </c>
      <c r="G51" s="83">
        <f t="shared" si="1"/>
        <v>0</v>
      </c>
      <c r="H51" s="42"/>
    </row>
    <row r="52" spans="1:8" ht="31.2" x14ac:dyDescent="0.3">
      <c r="A52" s="81"/>
      <c r="B52" s="199" t="s">
        <v>44</v>
      </c>
      <c r="C52" s="192" t="s">
        <v>350</v>
      </c>
      <c r="D52" s="200"/>
      <c r="E52" s="174">
        <v>1.5</v>
      </c>
      <c r="F52" s="179">
        <v>34</v>
      </c>
      <c r="G52" s="83">
        <f t="shared" si="1"/>
        <v>0</v>
      </c>
      <c r="H52" s="42"/>
    </row>
    <row r="53" spans="1:8" ht="31.2" x14ac:dyDescent="0.3">
      <c r="A53" s="81"/>
      <c r="B53" s="199" t="s">
        <v>45</v>
      </c>
      <c r="C53" s="192" t="s">
        <v>350</v>
      </c>
      <c r="D53" s="200"/>
      <c r="E53" s="174">
        <v>1.5</v>
      </c>
      <c r="F53" s="179">
        <v>23</v>
      </c>
      <c r="G53" s="83">
        <f t="shared" si="1"/>
        <v>0</v>
      </c>
      <c r="H53" s="42"/>
    </row>
    <row r="54" spans="1:8" ht="31.2" x14ac:dyDescent="0.3">
      <c r="A54" s="81"/>
      <c r="B54" s="199" t="s">
        <v>46</v>
      </c>
      <c r="C54" s="192" t="s">
        <v>350</v>
      </c>
      <c r="D54" s="200"/>
      <c r="E54" s="174">
        <v>1.5</v>
      </c>
      <c r="F54" s="179">
        <v>23</v>
      </c>
      <c r="G54" s="83">
        <f t="shared" si="1"/>
        <v>0</v>
      </c>
      <c r="H54" s="42"/>
    </row>
    <row r="55" spans="1:8" ht="31.2" x14ac:dyDescent="0.3">
      <c r="A55" s="81"/>
      <c r="B55" s="199" t="s">
        <v>47</v>
      </c>
      <c r="C55" s="192" t="s">
        <v>350</v>
      </c>
      <c r="D55" s="200"/>
      <c r="E55" s="174">
        <v>1.5</v>
      </c>
      <c r="F55" s="179">
        <v>26</v>
      </c>
      <c r="G55" s="83">
        <f t="shared" si="1"/>
        <v>0</v>
      </c>
      <c r="H55" s="42"/>
    </row>
    <row r="56" spans="1:8" ht="31.2" x14ac:dyDescent="0.3">
      <c r="A56" s="81"/>
      <c r="B56" s="199" t="s">
        <v>48</v>
      </c>
      <c r="C56" s="192" t="s">
        <v>350</v>
      </c>
      <c r="D56" s="200"/>
      <c r="E56" s="174">
        <v>1.5</v>
      </c>
      <c r="F56" s="179">
        <v>26</v>
      </c>
      <c r="G56" s="83">
        <f t="shared" si="1"/>
        <v>0</v>
      </c>
      <c r="H56" s="42"/>
    </row>
    <row r="57" spans="1:8" ht="31.2" x14ac:dyDescent="0.3">
      <c r="A57" s="81"/>
      <c r="B57" s="199" t="s">
        <v>49</v>
      </c>
      <c r="C57" s="192" t="s">
        <v>350</v>
      </c>
      <c r="D57" s="200"/>
      <c r="E57" s="174">
        <v>1.5</v>
      </c>
      <c r="F57" s="179">
        <v>1</v>
      </c>
      <c r="G57" s="83">
        <f t="shared" si="1"/>
        <v>0</v>
      </c>
      <c r="H57" s="42"/>
    </row>
    <row r="58" spans="1:8" ht="31.2" x14ac:dyDescent="0.3">
      <c r="A58" s="81"/>
      <c r="B58" s="199" t="s">
        <v>50</v>
      </c>
      <c r="C58" s="192" t="s">
        <v>350</v>
      </c>
      <c r="D58" s="200"/>
      <c r="E58" s="174">
        <v>1.5</v>
      </c>
      <c r="F58" s="179">
        <v>1</v>
      </c>
      <c r="G58" s="83">
        <f t="shared" si="1"/>
        <v>0</v>
      </c>
      <c r="H58" s="42"/>
    </row>
    <row r="59" spans="1:8" ht="31.2" x14ac:dyDescent="0.3">
      <c r="A59" s="298" t="s">
        <v>51</v>
      </c>
      <c r="B59" s="206" t="s">
        <v>52</v>
      </c>
      <c r="C59" s="194"/>
      <c r="D59" s="212"/>
      <c r="E59" s="182"/>
      <c r="F59" s="183"/>
      <c r="G59" s="86"/>
      <c r="H59" s="42"/>
    </row>
    <row r="60" spans="1:8" ht="46.8" x14ac:dyDescent="0.3">
      <c r="A60" s="81"/>
      <c r="B60" s="199" t="s">
        <v>53</v>
      </c>
      <c r="C60" s="192" t="s">
        <v>350</v>
      </c>
      <c r="D60" s="200"/>
      <c r="E60" s="174">
        <v>100</v>
      </c>
      <c r="F60" s="179">
        <v>7</v>
      </c>
      <c r="G60" s="83">
        <f>SUM(D60*F60)</f>
        <v>0</v>
      </c>
      <c r="H60" s="42"/>
    </row>
    <row r="61" spans="1:8" ht="46.8" x14ac:dyDescent="0.3">
      <c r="A61" s="81"/>
      <c r="B61" s="199" t="s">
        <v>55</v>
      </c>
      <c r="C61" s="192" t="s">
        <v>350</v>
      </c>
      <c r="D61" s="200"/>
      <c r="E61" s="174">
        <v>150</v>
      </c>
      <c r="F61" s="179">
        <v>55</v>
      </c>
      <c r="G61" s="83">
        <f t="shared" ref="G61:G64" si="2">SUM(D61*F61)</f>
        <v>0</v>
      </c>
      <c r="H61" s="42"/>
    </row>
    <row r="62" spans="1:8" ht="46.8" x14ac:dyDescent="0.3">
      <c r="A62" s="81"/>
      <c r="B62" s="199" t="s">
        <v>56</v>
      </c>
      <c r="C62" s="192" t="s">
        <v>350</v>
      </c>
      <c r="D62" s="200"/>
      <c r="E62" s="174">
        <v>200</v>
      </c>
      <c r="F62" s="179">
        <v>23</v>
      </c>
      <c r="G62" s="83">
        <f t="shared" si="2"/>
        <v>0</v>
      </c>
      <c r="H62" s="42"/>
    </row>
    <row r="63" spans="1:8" ht="46.8" x14ac:dyDescent="0.3">
      <c r="A63" s="81"/>
      <c r="B63" s="199" t="s">
        <v>57</v>
      </c>
      <c r="C63" s="192" t="s">
        <v>350</v>
      </c>
      <c r="D63" s="200"/>
      <c r="E63" s="174">
        <v>350</v>
      </c>
      <c r="F63" s="179">
        <v>26</v>
      </c>
      <c r="G63" s="83">
        <f t="shared" si="2"/>
        <v>0</v>
      </c>
      <c r="H63" s="42"/>
    </row>
    <row r="64" spans="1:8" ht="46.8" x14ac:dyDescent="0.3">
      <c r="A64" s="81"/>
      <c r="B64" s="199" t="s">
        <v>343</v>
      </c>
      <c r="C64" s="192" t="s">
        <v>350</v>
      </c>
      <c r="D64" s="200"/>
      <c r="E64" s="174">
        <v>450</v>
      </c>
      <c r="F64" s="179">
        <v>1</v>
      </c>
      <c r="G64" s="83">
        <f t="shared" si="2"/>
        <v>0</v>
      </c>
      <c r="H64" s="42"/>
    </row>
    <row r="65" spans="1:8" ht="31.2" x14ac:dyDescent="0.3">
      <c r="A65" s="298" t="s">
        <v>59</v>
      </c>
      <c r="B65" s="206" t="s">
        <v>60</v>
      </c>
      <c r="C65" s="207"/>
      <c r="D65" s="208"/>
      <c r="E65" s="180"/>
      <c r="F65" s="181"/>
      <c r="G65" s="87"/>
      <c r="H65" s="45"/>
    </row>
    <row r="66" spans="1:8" ht="31.2" x14ac:dyDescent="0.3">
      <c r="A66" s="84"/>
      <c r="B66" s="85" t="s">
        <v>61</v>
      </c>
      <c r="C66" s="192" t="s">
        <v>350</v>
      </c>
      <c r="D66" s="200"/>
      <c r="E66" s="174">
        <v>100</v>
      </c>
      <c r="F66" s="179">
        <v>3</v>
      </c>
      <c r="G66" s="83">
        <f>SUM(D66*F66)</f>
        <v>0</v>
      </c>
      <c r="H66" s="42"/>
    </row>
    <row r="67" spans="1:8" ht="31.2" x14ac:dyDescent="0.3">
      <c r="A67" s="84"/>
      <c r="B67" s="85" t="s">
        <v>62</v>
      </c>
      <c r="C67" s="192" t="s">
        <v>350</v>
      </c>
      <c r="D67" s="200"/>
      <c r="E67" s="174">
        <v>150</v>
      </c>
      <c r="F67" s="179">
        <v>1</v>
      </c>
      <c r="G67" s="83">
        <f t="shared" ref="G67:G73" si="3">SUM(D67*F67)</f>
        <v>0</v>
      </c>
      <c r="H67" s="42"/>
    </row>
    <row r="68" spans="1:8" ht="31.2" x14ac:dyDescent="0.3">
      <c r="A68" s="81"/>
      <c r="B68" s="199" t="s">
        <v>63</v>
      </c>
      <c r="C68" s="192" t="s">
        <v>350</v>
      </c>
      <c r="D68" s="200"/>
      <c r="E68" s="174">
        <v>200</v>
      </c>
      <c r="F68" s="179">
        <v>1</v>
      </c>
      <c r="G68" s="83">
        <f t="shared" si="3"/>
        <v>0</v>
      </c>
      <c r="H68" s="42"/>
    </row>
    <row r="69" spans="1:8" ht="46.8" x14ac:dyDescent="0.3">
      <c r="A69" s="81"/>
      <c r="B69" s="199" t="s">
        <v>64</v>
      </c>
      <c r="C69" s="192" t="s">
        <v>350</v>
      </c>
      <c r="D69" s="200"/>
      <c r="E69" s="174">
        <v>300</v>
      </c>
      <c r="F69" s="179">
        <v>1</v>
      </c>
      <c r="G69" s="83">
        <f t="shared" si="3"/>
        <v>0</v>
      </c>
      <c r="H69" s="42"/>
    </row>
    <row r="70" spans="1:8" ht="46.8" x14ac:dyDescent="0.3">
      <c r="A70" s="81"/>
      <c r="B70" s="199" t="s">
        <v>65</v>
      </c>
      <c r="C70" s="192" t="s">
        <v>350</v>
      </c>
      <c r="D70" s="200"/>
      <c r="E70" s="174">
        <v>350</v>
      </c>
      <c r="F70" s="179">
        <v>2</v>
      </c>
      <c r="G70" s="83">
        <f t="shared" si="3"/>
        <v>0</v>
      </c>
      <c r="H70" s="42"/>
    </row>
    <row r="71" spans="1:8" ht="46.8" x14ac:dyDescent="0.3">
      <c r="A71" s="81"/>
      <c r="B71" s="199" t="s">
        <v>66</v>
      </c>
      <c r="C71" s="192" t="s">
        <v>350</v>
      </c>
      <c r="D71" s="200"/>
      <c r="E71" s="174">
        <v>400</v>
      </c>
      <c r="F71" s="179">
        <v>1</v>
      </c>
      <c r="G71" s="83">
        <f t="shared" si="3"/>
        <v>0</v>
      </c>
      <c r="H71" s="42"/>
    </row>
    <row r="72" spans="1:8" ht="46.8" x14ac:dyDescent="0.3">
      <c r="A72" s="81"/>
      <c r="B72" s="199" t="s">
        <v>67</v>
      </c>
      <c r="C72" s="192" t="s">
        <v>350</v>
      </c>
      <c r="D72" s="200"/>
      <c r="E72" s="174">
        <v>450</v>
      </c>
      <c r="F72" s="179">
        <v>1</v>
      </c>
      <c r="G72" s="83">
        <f t="shared" si="3"/>
        <v>0</v>
      </c>
      <c r="H72" s="42"/>
    </row>
    <row r="73" spans="1:8" ht="31.8" thickBot="1" x14ac:dyDescent="0.35">
      <c r="A73" s="88"/>
      <c r="B73" s="218" t="s">
        <v>68</v>
      </c>
      <c r="C73" s="192" t="s">
        <v>350</v>
      </c>
      <c r="D73" s="219"/>
      <c r="E73" s="184">
        <v>550</v>
      </c>
      <c r="F73" s="185">
        <v>1</v>
      </c>
      <c r="G73" s="83">
        <f t="shared" si="3"/>
        <v>0</v>
      </c>
      <c r="H73" s="42"/>
    </row>
    <row r="74" spans="1:8" x14ac:dyDescent="0.3">
      <c r="A74" s="323" t="s">
        <v>69</v>
      </c>
      <c r="B74" s="324"/>
      <c r="C74" s="324"/>
      <c r="D74" s="324"/>
      <c r="E74" s="324"/>
      <c r="F74" s="324"/>
      <c r="G74" s="89">
        <f>SUM(G34:G73)</f>
        <v>0</v>
      </c>
      <c r="H74" s="43"/>
    </row>
    <row r="75" spans="1:8" x14ac:dyDescent="0.3">
      <c r="A75" s="325" t="s">
        <v>70</v>
      </c>
      <c r="B75" s="326"/>
      <c r="C75" s="326"/>
      <c r="D75" s="326"/>
      <c r="E75" s="326"/>
      <c r="F75" s="326"/>
      <c r="G75" s="91">
        <f>G74*0.21</f>
        <v>0</v>
      </c>
      <c r="H75" s="43"/>
    </row>
    <row r="76" spans="1:8" ht="16.2" customHeight="1" thickBot="1" x14ac:dyDescent="0.35">
      <c r="A76" s="327" t="s">
        <v>71</v>
      </c>
      <c r="B76" s="328"/>
      <c r="C76" s="328"/>
      <c r="D76" s="328"/>
      <c r="E76" s="328"/>
      <c r="F76" s="328"/>
      <c r="G76" s="92">
        <f>G74+G75</f>
        <v>0</v>
      </c>
      <c r="H76" s="44"/>
    </row>
    <row r="77" spans="1:8" x14ac:dyDescent="0.3">
      <c r="A77" s="46"/>
      <c r="B77" s="46"/>
      <c r="C77" s="46"/>
      <c r="D77" s="46"/>
      <c r="E77" s="46"/>
      <c r="F77" s="46"/>
      <c r="G77" s="46"/>
    </row>
    <row r="78" spans="1:8" x14ac:dyDescent="0.3">
      <c r="A78" s="5" t="s">
        <v>72</v>
      </c>
      <c r="B78" s="5"/>
      <c r="C78" s="5"/>
      <c r="D78" s="5"/>
      <c r="E78" s="5"/>
      <c r="F78" s="5"/>
      <c r="G78" s="5"/>
      <c r="H78" s="5"/>
    </row>
    <row r="79" spans="1:8" ht="25.5" customHeight="1" x14ac:dyDescent="0.3">
      <c r="A79" s="412" t="s">
        <v>73</v>
      </c>
      <c r="B79" s="412"/>
      <c r="C79" s="412"/>
      <c r="D79" s="412"/>
      <c r="E79" s="412"/>
      <c r="F79" s="412"/>
      <c r="G79" s="412"/>
      <c r="H79" s="47"/>
    </row>
    <row r="80" spans="1:8" ht="19.95" customHeight="1" x14ac:dyDescent="0.3">
      <c r="A80" s="49" t="s">
        <v>74</v>
      </c>
      <c r="B80" s="49"/>
      <c r="C80" s="49"/>
      <c r="D80" s="49"/>
      <c r="E80" s="49"/>
      <c r="F80" s="47"/>
      <c r="G80" s="47"/>
      <c r="H80" s="47"/>
    </row>
    <row r="81" spans="1:8" ht="18" customHeight="1" x14ac:dyDescent="0.3">
      <c r="A81" s="446" t="s">
        <v>371</v>
      </c>
      <c r="B81" s="446"/>
      <c r="C81" s="446"/>
      <c r="D81" s="446"/>
      <c r="E81" s="446"/>
      <c r="F81" s="446"/>
      <c r="G81" s="446"/>
      <c r="H81" s="47"/>
    </row>
    <row r="82" spans="1:8" ht="28.5" customHeight="1" x14ac:dyDescent="0.3">
      <c r="A82" s="331" t="s">
        <v>379</v>
      </c>
      <c r="B82" s="331"/>
      <c r="C82" s="331"/>
      <c r="D82" s="331"/>
      <c r="E82" s="331"/>
      <c r="F82" s="331"/>
      <c r="G82" s="331"/>
      <c r="H82" s="47"/>
    </row>
    <row r="83" spans="1:8" x14ac:dyDescent="0.3">
      <c r="A83" s="48" t="s">
        <v>75</v>
      </c>
      <c r="B83" s="48"/>
      <c r="C83" s="48"/>
      <c r="D83" s="48"/>
      <c r="E83" s="48"/>
      <c r="F83" s="48"/>
      <c r="G83" s="48"/>
      <c r="H83" s="48"/>
    </row>
    <row r="84" spans="1:8" x14ac:dyDescent="0.3">
      <c r="A84" s="396"/>
      <c r="B84" s="396"/>
      <c r="C84" s="396"/>
      <c r="D84" s="396"/>
      <c r="E84" s="396"/>
      <c r="F84" s="396"/>
      <c r="G84" s="396"/>
      <c r="H84" s="396"/>
    </row>
    <row r="85" spans="1:8" x14ac:dyDescent="0.3">
      <c r="B85" s="4"/>
    </row>
    <row r="86" spans="1:8" ht="16.2" thickBot="1" x14ac:dyDescent="0.35">
      <c r="A86" s="53"/>
      <c r="B86" s="98" t="s">
        <v>76</v>
      </c>
      <c r="C86" s="97"/>
      <c r="D86" s="80"/>
      <c r="E86" s="80"/>
      <c r="F86" s="80"/>
      <c r="G86" s="80"/>
      <c r="H86" s="80"/>
    </row>
    <row r="87" spans="1:8" ht="98.7" customHeight="1" x14ac:dyDescent="0.3">
      <c r="A87" s="99" t="s">
        <v>16</v>
      </c>
      <c r="B87" s="100" t="s">
        <v>20</v>
      </c>
      <c r="C87" s="101" t="s">
        <v>21</v>
      </c>
      <c r="D87" s="102" t="s">
        <v>375</v>
      </c>
      <c r="E87" s="280" t="s">
        <v>374</v>
      </c>
      <c r="F87" s="280" t="s">
        <v>376</v>
      </c>
      <c r="G87" s="67" t="s">
        <v>77</v>
      </c>
      <c r="H87" s="103" t="s">
        <v>362</v>
      </c>
    </row>
    <row r="88" spans="1:8" ht="22.5" customHeight="1" x14ac:dyDescent="0.3">
      <c r="A88" s="104">
        <v>1</v>
      </c>
      <c r="B88" s="72">
        <v>2</v>
      </c>
      <c r="C88" s="71">
        <v>3</v>
      </c>
      <c r="D88" s="72">
        <v>4</v>
      </c>
      <c r="E88" s="72">
        <v>5</v>
      </c>
      <c r="F88" s="72">
        <v>6</v>
      </c>
      <c r="G88" s="71">
        <v>7</v>
      </c>
      <c r="H88" s="74">
        <v>8</v>
      </c>
    </row>
    <row r="89" spans="1:8" ht="22.2" customHeight="1" x14ac:dyDescent="0.3">
      <c r="A89" s="334" t="s">
        <v>79</v>
      </c>
      <c r="B89" s="335"/>
      <c r="C89" s="335"/>
      <c r="D89" s="335"/>
      <c r="E89" s="335"/>
      <c r="F89" s="335"/>
      <c r="G89" s="335"/>
      <c r="H89" s="336"/>
    </row>
    <row r="90" spans="1:8" ht="31.2" x14ac:dyDescent="0.3">
      <c r="A90" s="284" t="s">
        <v>80</v>
      </c>
      <c r="B90" s="222" t="s">
        <v>81</v>
      </c>
      <c r="C90" s="106" t="s">
        <v>82</v>
      </c>
      <c r="D90" s="173">
        <v>1000</v>
      </c>
      <c r="E90" s="174">
        <v>15</v>
      </c>
      <c r="F90" s="82"/>
      <c r="G90" s="72" t="s">
        <v>83</v>
      </c>
      <c r="H90" s="83">
        <f t="shared" ref="H90:H95" si="4">SUM(D90*F90)</f>
        <v>0</v>
      </c>
    </row>
    <row r="91" spans="1:8" ht="31.2" x14ac:dyDescent="0.3">
      <c r="A91" s="104" t="s">
        <v>84</v>
      </c>
      <c r="B91" s="223" t="s">
        <v>85</v>
      </c>
      <c r="C91" s="71" t="s">
        <v>86</v>
      </c>
      <c r="D91" s="173">
        <v>20000</v>
      </c>
      <c r="E91" s="174">
        <v>12</v>
      </c>
      <c r="F91" s="82"/>
      <c r="G91" s="72" t="s">
        <v>83</v>
      </c>
      <c r="H91" s="83">
        <f t="shared" si="4"/>
        <v>0</v>
      </c>
    </row>
    <row r="92" spans="1:8" ht="31.2" x14ac:dyDescent="0.3">
      <c r="A92" s="104" t="s">
        <v>87</v>
      </c>
      <c r="B92" s="223" t="s">
        <v>88</v>
      </c>
      <c r="C92" s="71" t="s">
        <v>86</v>
      </c>
      <c r="D92" s="173">
        <v>1000</v>
      </c>
      <c r="E92" s="174">
        <v>15</v>
      </c>
      <c r="F92" s="82"/>
      <c r="G92" s="72" t="s">
        <v>83</v>
      </c>
      <c r="H92" s="83">
        <f t="shared" si="4"/>
        <v>0</v>
      </c>
    </row>
    <row r="93" spans="1:8" ht="31.2" x14ac:dyDescent="0.3">
      <c r="A93" s="104" t="s">
        <v>89</v>
      </c>
      <c r="B93" s="223" t="s">
        <v>90</v>
      </c>
      <c r="C93" s="71" t="s">
        <v>91</v>
      </c>
      <c r="D93" s="173">
        <v>104</v>
      </c>
      <c r="E93" s="174">
        <v>25</v>
      </c>
      <c r="F93" s="82"/>
      <c r="G93" s="72" t="s">
        <v>83</v>
      </c>
      <c r="H93" s="83">
        <f t="shared" si="4"/>
        <v>0</v>
      </c>
    </row>
    <row r="94" spans="1:8" ht="31.2" x14ac:dyDescent="0.3">
      <c r="A94" s="104" t="s">
        <v>92</v>
      </c>
      <c r="B94" s="223" t="s">
        <v>93</v>
      </c>
      <c r="C94" s="71" t="s">
        <v>86</v>
      </c>
      <c r="D94" s="173">
        <v>288</v>
      </c>
      <c r="E94" s="174">
        <v>15</v>
      </c>
      <c r="F94" s="82"/>
      <c r="G94" s="72" t="s">
        <v>83</v>
      </c>
      <c r="H94" s="83">
        <f t="shared" si="4"/>
        <v>0</v>
      </c>
    </row>
    <row r="95" spans="1:8" ht="31.2" x14ac:dyDescent="0.3">
      <c r="A95" s="281" t="s">
        <v>94</v>
      </c>
      <c r="B95" s="224" t="s">
        <v>95</v>
      </c>
      <c r="C95" s="111" t="s">
        <v>96</v>
      </c>
      <c r="D95" s="175">
        <v>36</v>
      </c>
      <c r="E95" s="176">
        <v>20</v>
      </c>
      <c r="F95" s="113"/>
      <c r="G95" s="227" t="s">
        <v>83</v>
      </c>
      <c r="H95" s="114">
        <f t="shared" si="4"/>
        <v>0</v>
      </c>
    </row>
    <row r="96" spans="1:8" x14ac:dyDescent="0.3">
      <c r="A96" s="115">
        <v>2</v>
      </c>
      <c r="B96" s="337"/>
      <c r="C96" s="337"/>
      <c r="D96" s="337"/>
      <c r="E96" s="337"/>
      <c r="F96" s="337"/>
      <c r="G96" s="337"/>
      <c r="H96" s="338"/>
    </row>
    <row r="97" spans="1:8" ht="31.2" x14ac:dyDescent="0.3">
      <c r="A97" s="116" t="s">
        <v>98</v>
      </c>
      <c r="B97" s="117" t="s">
        <v>99</v>
      </c>
      <c r="C97" s="118" t="s">
        <v>96</v>
      </c>
      <c r="D97" s="177">
        <v>36</v>
      </c>
      <c r="E97" s="174">
        <v>50</v>
      </c>
      <c r="F97" s="82"/>
      <c r="G97" s="227" t="s">
        <v>83</v>
      </c>
      <c r="H97" s="83">
        <f>SUM(D97*F97)</f>
        <v>0</v>
      </c>
    </row>
    <row r="98" spans="1:8" ht="31.2" x14ac:dyDescent="0.3">
      <c r="A98" s="116" t="s">
        <v>100</v>
      </c>
      <c r="B98" s="117" t="s">
        <v>316</v>
      </c>
      <c r="C98" s="118" t="s">
        <v>96</v>
      </c>
      <c r="D98" s="177">
        <v>36</v>
      </c>
      <c r="E98" s="174">
        <v>20</v>
      </c>
      <c r="F98" s="82"/>
      <c r="G98" s="227" t="s">
        <v>83</v>
      </c>
      <c r="H98" s="83">
        <f t="shared" ref="H98:H99" si="5">SUM(D98*F98)</f>
        <v>0</v>
      </c>
    </row>
    <row r="99" spans="1:8" ht="31.2" x14ac:dyDescent="0.3">
      <c r="A99" s="116" t="s">
        <v>102</v>
      </c>
      <c r="B99" s="117" t="s">
        <v>103</v>
      </c>
      <c r="C99" s="119" t="s">
        <v>96</v>
      </c>
      <c r="D99" s="173">
        <v>36</v>
      </c>
      <c r="E99" s="178">
        <v>25</v>
      </c>
      <c r="F99" s="120"/>
      <c r="G99" s="227" t="s">
        <v>83</v>
      </c>
      <c r="H99" s="83">
        <f t="shared" si="5"/>
        <v>0</v>
      </c>
    </row>
    <row r="100" spans="1:8" x14ac:dyDescent="0.3">
      <c r="A100" s="285" t="s">
        <v>104</v>
      </c>
      <c r="B100" s="339" t="s">
        <v>105</v>
      </c>
      <c r="C100" s="340"/>
      <c r="D100" s="340"/>
      <c r="E100" s="340"/>
      <c r="F100" s="340"/>
      <c r="G100" s="340"/>
      <c r="H100" s="341"/>
    </row>
    <row r="101" spans="1:8" ht="46.8" x14ac:dyDescent="0.3">
      <c r="A101" s="286" t="s">
        <v>106</v>
      </c>
      <c r="B101" s="225" t="s">
        <v>107</v>
      </c>
      <c r="C101" s="230" t="s">
        <v>108</v>
      </c>
      <c r="D101" s="267">
        <v>372</v>
      </c>
      <c r="E101" s="268">
        <v>40</v>
      </c>
      <c r="F101" s="120"/>
      <c r="G101" s="227" t="s">
        <v>83</v>
      </c>
      <c r="H101" s="83">
        <f>SUM(D101*F101)</f>
        <v>0</v>
      </c>
    </row>
    <row r="102" spans="1:8" ht="46.8" x14ac:dyDescent="0.3">
      <c r="A102" s="286" t="s">
        <v>109</v>
      </c>
      <c r="B102" s="225" t="s">
        <v>110</v>
      </c>
      <c r="C102" s="230" t="s">
        <v>344</v>
      </c>
      <c r="D102" s="267">
        <v>2600</v>
      </c>
      <c r="E102" s="268">
        <v>50</v>
      </c>
      <c r="F102" s="120"/>
      <c r="G102" s="227" t="s">
        <v>83</v>
      </c>
      <c r="H102" s="83">
        <f>SUM(D102*F102)</f>
        <v>0</v>
      </c>
    </row>
    <row r="103" spans="1:8" ht="46.8" x14ac:dyDescent="0.3">
      <c r="A103" s="286" t="s">
        <v>112</v>
      </c>
      <c r="B103" s="225" t="s">
        <v>113</v>
      </c>
      <c r="C103" s="230" t="s">
        <v>108</v>
      </c>
      <c r="D103" s="267">
        <v>720</v>
      </c>
      <c r="E103" s="268">
        <v>40</v>
      </c>
      <c r="F103" s="120"/>
      <c r="G103" s="227" t="s">
        <v>83</v>
      </c>
      <c r="H103" s="83">
        <f t="shared" ref="H103:H105" si="6">SUM(D103*F103)</f>
        <v>0</v>
      </c>
    </row>
    <row r="104" spans="1:8" ht="31.2" x14ac:dyDescent="0.3">
      <c r="A104" s="286" t="s">
        <v>114</v>
      </c>
      <c r="B104" s="225" t="s">
        <v>115</v>
      </c>
      <c r="C104" s="230" t="s">
        <v>108</v>
      </c>
      <c r="D104" s="267">
        <v>372</v>
      </c>
      <c r="E104" s="268">
        <v>45</v>
      </c>
      <c r="F104" s="120"/>
      <c r="G104" s="227" t="s">
        <v>83</v>
      </c>
      <c r="H104" s="83">
        <f t="shared" si="6"/>
        <v>0</v>
      </c>
    </row>
    <row r="105" spans="1:8" ht="31.8" thickBot="1" x14ac:dyDescent="0.35">
      <c r="A105" s="286" t="s">
        <v>116</v>
      </c>
      <c r="B105" s="226" t="s">
        <v>117</v>
      </c>
      <c r="C105" s="231" t="s">
        <v>118</v>
      </c>
      <c r="D105" s="269">
        <v>7</v>
      </c>
      <c r="E105" s="302">
        <v>250</v>
      </c>
      <c r="F105" s="120"/>
      <c r="G105" s="72" t="s">
        <v>83</v>
      </c>
      <c r="H105" s="83">
        <f t="shared" si="6"/>
        <v>0</v>
      </c>
    </row>
    <row r="106" spans="1:8" x14ac:dyDescent="0.3">
      <c r="A106" s="299" t="s">
        <v>346</v>
      </c>
      <c r="B106" s="417" t="s">
        <v>347</v>
      </c>
      <c r="C106" s="418"/>
      <c r="D106" s="418"/>
      <c r="E106" s="418"/>
      <c r="F106" s="418"/>
      <c r="G106" s="418"/>
      <c r="H106" s="419"/>
    </row>
    <row r="107" spans="1:8" ht="31.8" thickBot="1" x14ac:dyDescent="0.35">
      <c r="A107" s="276" t="s">
        <v>348</v>
      </c>
      <c r="B107" s="263" t="s">
        <v>349</v>
      </c>
      <c r="C107" s="229" t="s">
        <v>108</v>
      </c>
      <c r="D107" s="270">
        <v>10</v>
      </c>
      <c r="E107" s="271">
        <v>50</v>
      </c>
      <c r="F107" s="277"/>
      <c r="G107" s="228" t="s">
        <v>83</v>
      </c>
      <c r="H107" s="275">
        <f>SUM(D107*F107)</f>
        <v>0</v>
      </c>
    </row>
    <row r="108" spans="1:8" x14ac:dyDescent="0.3">
      <c r="A108" s="342" t="s">
        <v>359</v>
      </c>
      <c r="B108" s="343"/>
      <c r="C108" s="343"/>
      <c r="D108" s="343"/>
      <c r="E108" s="343"/>
      <c r="F108" s="343"/>
      <c r="G108" s="343"/>
      <c r="H108" s="121">
        <f>SUM(H90:H107)</f>
        <v>0</v>
      </c>
    </row>
    <row r="109" spans="1:8" x14ac:dyDescent="0.3">
      <c r="A109" s="344" t="s">
        <v>70</v>
      </c>
      <c r="B109" s="345"/>
      <c r="C109" s="345"/>
      <c r="D109" s="345"/>
      <c r="E109" s="345"/>
      <c r="F109" s="345"/>
      <c r="G109" s="345"/>
      <c r="H109" s="122">
        <f>SUM(H110-H108)</f>
        <v>0</v>
      </c>
    </row>
    <row r="110" spans="1:8" ht="16.2" thickBot="1" x14ac:dyDescent="0.35">
      <c r="A110" s="346" t="s">
        <v>360</v>
      </c>
      <c r="B110" s="347"/>
      <c r="C110" s="347"/>
      <c r="D110" s="347"/>
      <c r="E110" s="347"/>
      <c r="F110" s="347"/>
      <c r="G110" s="347"/>
      <c r="H110" s="123">
        <f>SUM(H108*1.21)</f>
        <v>0</v>
      </c>
    </row>
    <row r="112" spans="1:8" ht="16.2" thickBot="1" x14ac:dyDescent="0.35">
      <c r="A112" s="53"/>
      <c r="B112" s="124" t="s">
        <v>119</v>
      </c>
      <c r="C112" s="97"/>
      <c r="D112" s="80"/>
      <c r="E112" s="80"/>
      <c r="F112" s="80"/>
      <c r="G112" s="80"/>
    </row>
    <row r="113" spans="1:8" ht="93.6" customHeight="1" x14ac:dyDescent="0.3">
      <c r="A113" s="125" t="s">
        <v>120</v>
      </c>
      <c r="B113" s="126" t="s">
        <v>121</v>
      </c>
      <c r="C113" s="127" t="s">
        <v>21</v>
      </c>
      <c r="D113" s="128" t="s">
        <v>364</v>
      </c>
      <c r="E113" s="272" t="s">
        <v>361</v>
      </c>
      <c r="F113" s="272" t="s">
        <v>122</v>
      </c>
      <c r="G113" s="273" t="s">
        <v>362</v>
      </c>
      <c r="H113" s="34"/>
    </row>
    <row r="114" spans="1:8" ht="15.6" customHeight="1" x14ac:dyDescent="0.3">
      <c r="A114" s="104">
        <v>1</v>
      </c>
      <c r="B114" s="72">
        <v>2</v>
      </c>
      <c r="C114" s="71">
        <v>3</v>
      </c>
      <c r="D114" s="72">
        <v>4</v>
      </c>
      <c r="E114" s="72">
        <v>5</v>
      </c>
      <c r="F114" s="72">
        <v>6</v>
      </c>
      <c r="G114" s="74">
        <v>7</v>
      </c>
      <c r="H114" s="34"/>
    </row>
    <row r="115" spans="1:8" ht="15.6" customHeight="1" x14ac:dyDescent="0.3">
      <c r="A115" s="348" t="s">
        <v>123</v>
      </c>
      <c r="B115" s="349"/>
      <c r="C115" s="349"/>
      <c r="D115" s="349"/>
      <c r="E115" s="349"/>
      <c r="F115" s="349"/>
      <c r="G115" s="350"/>
      <c r="H115" s="34"/>
    </row>
    <row r="116" spans="1:8" s="244" customFormat="1" ht="31.2" x14ac:dyDescent="0.3">
      <c r="A116" s="249">
        <v>1</v>
      </c>
      <c r="B116" s="232" t="s">
        <v>124</v>
      </c>
      <c r="C116" s="236" t="s">
        <v>125</v>
      </c>
      <c r="D116" s="250">
        <v>1</v>
      </c>
      <c r="E116" s="201">
        <v>66</v>
      </c>
      <c r="F116" s="200"/>
      <c r="G116" s="257">
        <f t="shared" ref="G116:G149" si="7">SUM(D116*F116)</f>
        <v>0</v>
      </c>
      <c r="H116" s="34"/>
    </row>
    <row r="117" spans="1:8" s="244" customFormat="1" ht="31.2" x14ac:dyDescent="0.3">
      <c r="A117" s="249">
        <v>2</v>
      </c>
      <c r="B117" s="232" t="s">
        <v>126</v>
      </c>
      <c r="C117" s="236" t="s">
        <v>125</v>
      </c>
      <c r="D117" s="250">
        <v>1</v>
      </c>
      <c r="E117" s="201">
        <v>90</v>
      </c>
      <c r="F117" s="200"/>
      <c r="G117" s="257">
        <f t="shared" si="7"/>
        <v>0</v>
      </c>
      <c r="H117" s="34"/>
    </row>
    <row r="118" spans="1:8" s="244" customFormat="1" ht="31.2" x14ac:dyDescent="0.3">
      <c r="A118" s="249">
        <v>2</v>
      </c>
      <c r="B118" s="232" t="s">
        <v>127</v>
      </c>
      <c r="C118" s="236" t="s">
        <v>125</v>
      </c>
      <c r="D118" s="250">
        <v>1</v>
      </c>
      <c r="E118" s="201">
        <v>110</v>
      </c>
      <c r="F118" s="200"/>
      <c r="G118" s="257">
        <f t="shared" si="7"/>
        <v>0</v>
      </c>
      <c r="H118" s="34"/>
    </row>
    <row r="119" spans="1:8" s="244" customFormat="1" ht="31.2" x14ac:dyDescent="0.3">
      <c r="A119" s="249">
        <v>3</v>
      </c>
      <c r="B119" s="232" t="s">
        <v>128</v>
      </c>
      <c r="C119" s="236" t="s">
        <v>125</v>
      </c>
      <c r="D119" s="250">
        <v>1</v>
      </c>
      <c r="E119" s="201">
        <v>170</v>
      </c>
      <c r="F119" s="200"/>
      <c r="G119" s="257">
        <f t="shared" si="7"/>
        <v>0</v>
      </c>
      <c r="H119" s="34"/>
    </row>
    <row r="120" spans="1:8" s="244" customFormat="1" ht="31.2" x14ac:dyDescent="0.3">
      <c r="A120" s="249">
        <v>4</v>
      </c>
      <c r="B120" s="232" t="s">
        <v>129</v>
      </c>
      <c r="C120" s="236" t="s">
        <v>125</v>
      </c>
      <c r="D120" s="250">
        <v>1</v>
      </c>
      <c r="E120" s="201">
        <v>200</v>
      </c>
      <c r="F120" s="200"/>
      <c r="G120" s="257">
        <f t="shared" si="7"/>
        <v>0</v>
      </c>
      <c r="H120" s="34"/>
    </row>
    <row r="121" spans="1:8" s="244" customFormat="1" ht="31.2" x14ac:dyDescent="0.3">
      <c r="A121" s="249">
        <v>5</v>
      </c>
      <c r="B121" s="232" t="s">
        <v>130</v>
      </c>
      <c r="C121" s="236" t="s">
        <v>125</v>
      </c>
      <c r="D121" s="250">
        <v>1</v>
      </c>
      <c r="E121" s="201">
        <v>275</v>
      </c>
      <c r="F121" s="200"/>
      <c r="G121" s="257">
        <f t="shared" si="7"/>
        <v>0</v>
      </c>
      <c r="H121" s="34"/>
    </row>
    <row r="122" spans="1:8" s="244" customFormat="1" ht="31.2" x14ac:dyDescent="0.3">
      <c r="A122" s="249">
        <v>6</v>
      </c>
      <c r="B122" s="232" t="s">
        <v>131</v>
      </c>
      <c r="C122" s="236" t="s">
        <v>125</v>
      </c>
      <c r="D122" s="250">
        <v>1</v>
      </c>
      <c r="E122" s="201">
        <v>100</v>
      </c>
      <c r="F122" s="200"/>
      <c r="G122" s="257">
        <f t="shared" si="7"/>
        <v>0</v>
      </c>
      <c r="H122" s="34"/>
    </row>
    <row r="123" spans="1:8" s="244" customFormat="1" ht="31.2" x14ac:dyDescent="0.3">
      <c r="A123" s="300">
        <v>7</v>
      </c>
      <c r="B123" s="232" t="s">
        <v>132</v>
      </c>
      <c r="C123" s="236" t="s">
        <v>125</v>
      </c>
      <c r="D123" s="250">
        <v>1</v>
      </c>
      <c r="E123" s="201">
        <v>22</v>
      </c>
      <c r="F123" s="200"/>
      <c r="G123" s="257">
        <f t="shared" si="7"/>
        <v>0</v>
      </c>
      <c r="H123" s="34"/>
    </row>
    <row r="124" spans="1:8" s="244" customFormat="1" ht="31.2" x14ac:dyDescent="0.3">
      <c r="A124" s="300">
        <v>8</v>
      </c>
      <c r="B124" s="232" t="s">
        <v>133</v>
      </c>
      <c r="C124" s="236" t="s">
        <v>125</v>
      </c>
      <c r="D124" s="250">
        <v>1</v>
      </c>
      <c r="E124" s="201">
        <v>50</v>
      </c>
      <c r="F124" s="200"/>
      <c r="G124" s="257">
        <f t="shared" si="7"/>
        <v>0</v>
      </c>
      <c r="H124" s="34"/>
    </row>
    <row r="125" spans="1:8" s="244" customFormat="1" ht="31.2" x14ac:dyDescent="0.3">
      <c r="A125" s="300">
        <v>9</v>
      </c>
      <c r="B125" s="232" t="s">
        <v>134</v>
      </c>
      <c r="C125" s="236" t="s">
        <v>125</v>
      </c>
      <c r="D125" s="250">
        <v>1</v>
      </c>
      <c r="E125" s="201">
        <v>45</v>
      </c>
      <c r="F125" s="200"/>
      <c r="G125" s="257">
        <f t="shared" si="7"/>
        <v>0</v>
      </c>
      <c r="H125" s="34"/>
    </row>
    <row r="126" spans="1:8" s="244" customFormat="1" ht="31.2" x14ac:dyDescent="0.3">
      <c r="A126" s="300">
        <v>10</v>
      </c>
      <c r="B126" s="232" t="s">
        <v>135</v>
      </c>
      <c r="C126" s="236" t="s">
        <v>125</v>
      </c>
      <c r="D126" s="250">
        <v>1</v>
      </c>
      <c r="E126" s="201">
        <v>280</v>
      </c>
      <c r="F126" s="200"/>
      <c r="G126" s="257">
        <f t="shared" si="7"/>
        <v>0</v>
      </c>
      <c r="H126" s="34"/>
    </row>
    <row r="127" spans="1:8" s="244" customFormat="1" ht="31.2" x14ac:dyDescent="0.3">
      <c r="A127" s="300">
        <v>11</v>
      </c>
      <c r="B127" s="232" t="s">
        <v>136</v>
      </c>
      <c r="C127" s="236" t="s">
        <v>125</v>
      </c>
      <c r="D127" s="250">
        <v>1</v>
      </c>
      <c r="E127" s="201">
        <v>180</v>
      </c>
      <c r="F127" s="200"/>
      <c r="G127" s="257">
        <f t="shared" si="7"/>
        <v>0</v>
      </c>
      <c r="H127" s="34"/>
    </row>
    <row r="128" spans="1:8" s="244" customFormat="1" ht="31.2" x14ac:dyDescent="0.3">
      <c r="A128" s="300">
        <v>12</v>
      </c>
      <c r="B128" s="232" t="s">
        <v>137</v>
      </c>
      <c r="C128" s="236" t="s">
        <v>125</v>
      </c>
      <c r="D128" s="250">
        <v>1</v>
      </c>
      <c r="E128" s="201">
        <v>97</v>
      </c>
      <c r="F128" s="200"/>
      <c r="G128" s="257">
        <f t="shared" si="7"/>
        <v>0</v>
      </c>
      <c r="H128" s="34"/>
    </row>
    <row r="129" spans="1:8" s="244" customFormat="1" ht="31.2" x14ac:dyDescent="0.3">
      <c r="A129" s="300">
        <v>13</v>
      </c>
      <c r="B129" s="232" t="s">
        <v>138</v>
      </c>
      <c r="C129" s="236" t="s">
        <v>125</v>
      </c>
      <c r="D129" s="250">
        <v>1</v>
      </c>
      <c r="E129" s="201">
        <v>70</v>
      </c>
      <c r="F129" s="200"/>
      <c r="G129" s="257">
        <f t="shared" si="7"/>
        <v>0</v>
      </c>
      <c r="H129" s="34"/>
    </row>
    <row r="130" spans="1:8" s="244" customFormat="1" ht="31.2" x14ac:dyDescent="0.3">
      <c r="A130" s="300">
        <v>14</v>
      </c>
      <c r="B130" s="232" t="s">
        <v>139</v>
      </c>
      <c r="C130" s="236" t="s">
        <v>125</v>
      </c>
      <c r="D130" s="250">
        <v>1</v>
      </c>
      <c r="E130" s="201">
        <v>80</v>
      </c>
      <c r="F130" s="200"/>
      <c r="G130" s="257">
        <f t="shared" si="7"/>
        <v>0</v>
      </c>
      <c r="H130" s="34"/>
    </row>
    <row r="131" spans="1:8" s="244" customFormat="1" ht="31.2" x14ac:dyDescent="0.3">
      <c r="A131" s="300">
        <v>15</v>
      </c>
      <c r="B131" s="232" t="s">
        <v>140</v>
      </c>
      <c r="C131" s="236" t="s">
        <v>125</v>
      </c>
      <c r="D131" s="250">
        <v>1</v>
      </c>
      <c r="E131" s="201">
        <v>248</v>
      </c>
      <c r="F131" s="200"/>
      <c r="G131" s="257">
        <f t="shared" si="7"/>
        <v>0</v>
      </c>
      <c r="H131" s="34"/>
    </row>
    <row r="132" spans="1:8" s="244" customFormat="1" ht="31.2" x14ac:dyDescent="0.3">
      <c r="A132" s="300">
        <v>16</v>
      </c>
      <c r="B132" s="232" t="s">
        <v>141</v>
      </c>
      <c r="C132" s="236" t="s">
        <v>125</v>
      </c>
      <c r="D132" s="250">
        <v>1</v>
      </c>
      <c r="E132" s="201">
        <v>25</v>
      </c>
      <c r="F132" s="200"/>
      <c r="G132" s="257">
        <f t="shared" si="7"/>
        <v>0</v>
      </c>
      <c r="H132" s="34"/>
    </row>
    <row r="133" spans="1:8" s="244" customFormat="1" x14ac:dyDescent="0.3">
      <c r="A133" s="300">
        <v>17</v>
      </c>
      <c r="B133" s="232" t="s">
        <v>142</v>
      </c>
      <c r="C133" s="236" t="s">
        <v>125</v>
      </c>
      <c r="D133" s="250">
        <v>1</v>
      </c>
      <c r="E133" s="201">
        <v>12</v>
      </c>
      <c r="F133" s="200"/>
      <c r="G133" s="257">
        <f t="shared" si="7"/>
        <v>0</v>
      </c>
      <c r="H133" s="34"/>
    </row>
    <row r="134" spans="1:8" s="244" customFormat="1" x14ac:dyDescent="0.3">
      <c r="A134" s="300">
        <v>18</v>
      </c>
      <c r="B134" s="232" t="s">
        <v>143</v>
      </c>
      <c r="C134" s="236" t="s">
        <v>125</v>
      </c>
      <c r="D134" s="250">
        <v>1</v>
      </c>
      <c r="E134" s="201">
        <v>22</v>
      </c>
      <c r="F134" s="200"/>
      <c r="G134" s="257">
        <f t="shared" si="7"/>
        <v>0</v>
      </c>
      <c r="H134" s="34"/>
    </row>
    <row r="135" spans="1:8" s="244" customFormat="1" x14ac:dyDescent="0.3">
      <c r="A135" s="249">
        <v>19</v>
      </c>
      <c r="B135" s="232" t="s">
        <v>144</v>
      </c>
      <c r="C135" s="236" t="s">
        <v>125</v>
      </c>
      <c r="D135" s="250">
        <v>1</v>
      </c>
      <c r="E135" s="201">
        <v>32</v>
      </c>
      <c r="F135" s="200"/>
      <c r="G135" s="257">
        <f t="shared" si="7"/>
        <v>0</v>
      </c>
      <c r="H135" s="34"/>
    </row>
    <row r="136" spans="1:8" s="244" customFormat="1" x14ac:dyDescent="0.3">
      <c r="A136" s="249">
        <v>20</v>
      </c>
      <c r="B136" s="232" t="s">
        <v>145</v>
      </c>
      <c r="C136" s="236" t="s">
        <v>125</v>
      </c>
      <c r="D136" s="250">
        <v>1</v>
      </c>
      <c r="E136" s="201">
        <v>21</v>
      </c>
      <c r="F136" s="200"/>
      <c r="G136" s="257">
        <f t="shared" si="7"/>
        <v>0</v>
      </c>
      <c r="H136" s="34"/>
    </row>
    <row r="137" spans="1:8" s="244" customFormat="1" x14ac:dyDescent="0.3">
      <c r="A137" s="249">
        <v>21</v>
      </c>
      <c r="B137" s="232" t="s">
        <v>146</v>
      </c>
      <c r="C137" s="236" t="s">
        <v>125</v>
      </c>
      <c r="D137" s="250">
        <v>1</v>
      </c>
      <c r="E137" s="201">
        <v>11</v>
      </c>
      <c r="F137" s="200"/>
      <c r="G137" s="257">
        <f t="shared" si="7"/>
        <v>0</v>
      </c>
      <c r="H137" s="34"/>
    </row>
    <row r="138" spans="1:8" s="244" customFormat="1" x14ac:dyDescent="0.3">
      <c r="A138" s="249">
        <v>22</v>
      </c>
      <c r="B138" s="232" t="s">
        <v>147</v>
      </c>
      <c r="C138" s="236" t="s">
        <v>125</v>
      </c>
      <c r="D138" s="250">
        <v>1</v>
      </c>
      <c r="E138" s="201">
        <v>1</v>
      </c>
      <c r="F138" s="200"/>
      <c r="G138" s="257">
        <f t="shared" si="7"/>
        <v>0</v>
      </c>
      <c r="H138" s="34"/>
    </row>
    <row r="139" spans="1:8" s="244" customFormat="1" x14ac:dyDescent="0.3">
      <c r="A139" s="249">
        <v>23</v>
      </c>
      <c r="B139" s="232" t="s">
        <v>148</v>
      </c>
      <c r="C139" s="236" t="s">
        <v>125</v>
      </c>
      <c r="D139" s="250">
        <v>1</v>
      </c>
      <c r="E139" s="201">
        <v>2</v>
      </c>
      <c r="F139" s="200"/>
      <c r="G139" s="257">
        <f t="shared" si="7"/>
        <v>0</v>
      </c>
      <c r="H139" s="34"/>
    </row>
    <row r="140" spans="1:8" s="244" customFormat="1" x14ac:dyDescent="0.3">
      <c r="A140" s="249">
        <v>24</v>
      </c>
      <c r="B140" s="232" t="s">
        <v>149</v>
      </c>
      <c r="C140" s="236" t="s">
        <v>125</v>
      </c>
      <c r="D140" s="250">
        <v>1</v>
      </c>
      <c r="E140" s="201">
        <v>4</v>
      </c>
      <c r="F140" s="200"/>
      <c r="G140" s="257">
        <f t="shared" si="7"/>
        <v>0</v>
      </c>
      <c r="H140" s="34"/>
    </row>
    <row r="141" spans="1:8" s="244" customFormat="1" x14ac:dyDescent="0.3">
      <c r="A141" s="249">
        <v>25</v>
      </c>
      <c r="B141" s="232" t="s">
        <v>150</v>
      </c>
      <c r="C141" s="236" t="s">
        <v>125</v>
      </c>
      <c r="D141" s="250">
        <v>1</v>
      </c>
      <c r="E141" s="201">
        <v>100</v>
      </c>
      <c r="F141" s="200"/>
      <c r="G141" s="257">
        <f t="shared" si="7"/>
        <v>0</v>
      </c>
      <c r="H141" s="34"/>
    </row>
    <row r="142" spans="1:8" s="244" customFormat="1" x14ac:dyDescent="0.3">
      <c r="A142" s="249">
        <v>27</v>
      </c>
      <c r="B142" s="232" t="s">
        <v>151</v>
      </c>
      <c r="C142" s="236" t="s">
        <v>152</v>
      </c>
      <c r="D142" s="250">
        <v>1</v>
      </c>
      <c r="E142" s="201">
        <v>0.4</v>
      </c>
      <c r="F142" s="200"/>
      <c r="G142" s="257">
        <f t="shared" si="7"/>
        <v>0</v>
      </c>
      <c r="H142" s="34"/>
    </row>
    <row r="143" spans="1:8" s="244" customFormat="1" x14ac:dyDescent="0.3">
      <c r="A143" s="249">
        <v>28</v>
      </c>
      <c r="B143" s="232" t="s">
        <v>153</v>
      </c>
      <c r="C143" s="236" t="s">
        <v>152</v>
      </c>
      <c r="D143" s="250">
        <v>1</v>
      </c>
      <c r="E143" s="201">
        <v>0.5</v>
      </c>
      <c r="F143" s="200"/>
      <c r="G143" s="257">
        <f t="shared" si="7"/>
        <v>0</v>
      </c>
      <c r="H143" s="34"/>
    </row>
    <row r="144" spans="1:8" s="244" customFormat="1" x14ac:dyDescent="0.3">
      <c r="A144" s="249">
        <v>29</v>
      </c>
      <c r="B144" s="232" t="s">
        <v>154</v>
      </c>
      <c r="C144" s="236" t="s">
        <v>152</v>
      </c>
      <c r="D144" s="250">
        <v>1</v>
      </c>
      <c r="E144" s="201">
        <v>0.6</v>
      </c>
      <c r="F144" s="200"/>
      <c r="G144" s="257">
        <f t="shared" si="7"/>
        <v>0</v>
      </c>
      <c r="H144" s="34"/>
    </row>
    <row r="145" spans="1:8" s="244" customFormat="1" x14ac:dyDescent="0.3">
      <c r="A145" s="249">
        <v>31</v>
      </c>
      <c r="B145" s="232" t="s">
        <v>155</v>
      </c>
      <c r="C145" s="236" t="s">
        <v>125</v>
      </c>
      <c r="D145" s="250">
        <v>1</v>
      </c>
      <c r="E145" s="201">
        <v>12</v>
      </c>
      <c r="F145" s="200"/>
      <c r="G145" s="257">
        <f t="shared" si="7"/>
        <v>0</v>
      </c>
      <c r="H145" s="34"/>
    </row>
    <row r="146" spans="1:8" s="244" customFormat="1" x14ac:dyDescent="0.3">
      <c r="A146" s="249">
        <v>32</v>
      </c>
      <c r="B146" s="232" t="s">
        <v>156</v>
      </c>
      <c r="C146" s="236" t="s">
        <v>125</v>
      </c>
      <c r="D146" s="250">
        <v>1</v>
      </c>
      <c r="E146" s="201">
        <v>100</v>
      </c>
      <c r="F146" s="200"/>
      <c r="G146" s="257">
        <f t="shared" si="7"/>
        <v>0</v>
      </c>
      <c r="H146" s="34"/>
    </row>
    <row r="147" spans="1:8" s="244" customFormat="1" x14ac:dyDescent="0.3">
      <c r="A147" s="235">
        <v>33</v>
      </c>
      <c r="B147" s="233" t="s">
        <v>157</v>
      </c>
      <c r="C147" s="236" t="s">
        <v>125</v>
      </c>
      <c r="D147" s="250">
        <v>1</v>
      </c>
      <c r="E147" s="201">
        <v>120</v>
      </c>
      <c r="F147" s="200"/>
      <c r="G147" s="203">
        <f t="shared" si="7"/>
        <v>0</v>
      </c>
      <c r="H147" s="34"/>
    </row>
    <row r="148" spans="1:8" s="244" customFormat="1" ht="46.8" x14ac:dyDescent="0.3">
      <c r="A148" s="70">
        <v>34</v>
      </c>
      <c r="B148" s="233" t="s">
        <v>158</v>
      </c>
      <c r="C148" s="236" t="s">
        <v>125</v>
      </c>
      <c r="D148" s="250">
        <v>1</v>
      </c>
      <c r="E148" s="201">
        <v>60</v>
      </c>
      <c r="F148" s="200"/>
      <c r="G148" s="203">
        <f t="shared" si="7"/>
        <v>0</v>
      </c>
      <c r="H148" s="34"/>
    </row>
    <row r="149" spans="1:8" s="244" customFormat="1" x14ac:dyDescent="0.3">
      <c r="A149" s="235">
        <v>35</v>
      </c>
      <c r="B149" s="233" t="s">
        <v>159</v>
      </c>
      <c r="C149" s="236" t="s">
        <v>125</v>
      </c>
      <c r="D149" s="250">
        <v>1</v>
      </c>
      <c r="E149" s="201">
        <v>20</v>
      </c>
      <c r="F149" s="200"/>
      <c r="G149" s="203">
        <f t="shared" si="7"/>
        <v>0</v>
      </c>
      <c r="H149" s="34"/>
    </row>
    <row r="150" spans="1:8" ht="15.6" customHeight="1" x14ac:dyDescent="0.3">
      <c r="A150" s="351" t="s">
        <v>160</v>
      </c>
      <c r="B150" s="351"/>
      <c r="C150" s="351"/>
      <c r="D150" s="351"/>
      <c r="E150" s="351"/>
      <c r="F150" s="351"/>
      <c r="G150" s="351"/>
    </row>
    <row r="151" spans="1:8" s="244" customFormat="1" x14ac:dyDescent="0.3">
      <c r="A151" s="258">
        <v>36</v>
      </c>
      <c r="B151" s="234" t="s">
        <v>161</v>
      </c>
      <c r="C151" s="236" t="s">
        <v>125</v>
      </c>
      <c r="D151" s="259">
        <v>1</v>
      </c>
      <c r="E151" s="255">
        <v>120</v>
      </c>
      <c r="F151" s="256"/>
      <c r="G151" s="257">
        <f t="shared" ref="G151:G202" si="8">SUM(D151*F151)</f>
        <v>0</v>
      </c>
      <c r="H151" s="34"/>
    </row>
    <row r="152" spans="1:8" s="244" customFormat="1" x14ac:dyDescent="0.3">
      <c r="A152" s="116">
        <v>37</v>
      </c>
      <c r="B152" s="117" t="s">
        <v>162</v>
      </c>
      <c r="C152" s="236" t="s">
        <v>125</v>
      </c>
      <c r="D152" s="260">
        <v>1</v>
      </c>
      <c r="E152" s="201">
        <v>62</v>
      </c>
      <c r="F152" s="200"/>
      <c r="G152" s="203">
        <f t="shared" si="8"/>
        <v>0</v>
      </c>
      <c r="H152" s="34"/>
    </row>
    <row r="153" spans="1:8" s="244" customFormat="1" x14ac:dyDescent="0.3">
      <c r="A153" s="116">
        <v>38</v>
      </c>
      <c r="B153" s="117" t="s">
        <v>163</v>
      </c>
      <c r="C153" s="236" t="s">
        <v>125</v>
      </c>
      <c r="D153" s="259">
        <v>1</v>
      </c>
      <c r="E153" s="201">
        <v>35</v>
      </c>
      <c r="F153" s="200"/>
      <c r="G153" s="203">
        <f t="shared" si="8"/>
        <v>0</v>
      </c>
      <c r="H153" s="34"/>
    </row>
    <row r="154" spans="1:8" s="244" customFormat="1" x14ac:dyDescent="0.3">
      <c r="A154" s="116">
        <v>39</v>
      </c>
      <c r="B154" s="117" t="s">
        <v>164</v>
      </c>
      <c r="C154" s="236" t="s">
        <v>125</v>
      </c>
      <c r="D154" s="260">
        <v>1</v>
      </c>
      <c r="E154" s="201">
        <v>110</v>
      </c>
      <c r="F154" s="200"/>
      <c r="G154" s="203">
        <f t="shared" si="8"/>
        <v>0</v>
      </c>
      <c r="H154" s="34"/>
    </row>
    <row r="155" spans="1:8" s="244" customFormat="1" x14ac:dyDescent="0.3">
      <c r="A155" s="116">
        <v>40</v>
      </c>
      <c r="B155" s="117" t="s">
        <v>165</v>
      </c>
      <c r="C155" s="236" t="s">
        <v>125</v>
      </c>
      <c r="D155" s="259">
        <v>1</v>
      </c>
      <c r="E155" s="201">
        <v>120</v>
      </c>
      <c r="F155" s="200"/>
      <c r="G155" s="203">
        <f t="shared" si="8"/>
        <v>0</v>
      </c>
      <c r="H155" s="34"/>
    </row>
    <row r="156" spans="1:8" s="244" customFormat="1" x14ac:dyDescent="0.3">
      <c r="A156" s="116">
        <v>41</v>
      </c>
      <c r="B156" s="117" t="s">
        <v>166</v>
      </c>
      <c r="C156" s="236" t="s">
        <v>125</v>
      </c>
      <c r="D156" s="260">
        <v>1</v>
      </c>
      <c r="E156" s="201">
        <v>550</v>
      </c>
      <c r="F156" s="200"/>
      <c r="G156" s="203">
        <f t="shared" si="8"/>
        <v>0</v>
      </c>
      <c r="H156" s="34"/>
    </row>
    <row r="157" spans="1:8" s="244" customFormat="1" x14ac:dyDescent="0.3">
      <c r="A157" s="116">
        <v>42</v>
      </c>
      <c r="B157" s="117" t="s">
        <v>167</v>
      </c>
      <c r="C157" s="236" t="s">
        <v>125</v>
      </c>
      <c r="D157" s="259">
        <v>1</v>
      </c>
      <c r="E157" s="201">
        <v>110</v>
      </c>
      <c r="F157" s="200"/>
      <c r="G157" s="203">
        <f t="shared" si="8"/>
        <v>0</v>
      </c>
      <c r="H157" s="34"/>
    </row>
    <row r="158" spans="1:8" s="244" customFormat="1" x14ac:dyDescent="0.3">
      <c r="A158" s="116">
        <v>43</v>
      </c>
      <c r="B158" s="117" t="s">
        <v>168</v>
      </c>
      <c r="C158" s="236" t="s">
        <v>125</v>
      </c>
      <c r="D158" s="260">
        <v>1</v>
      </c>
      <c r="E158" s="201">
        <v>550</v>
      </c>
      <c r="F158" s="200"/>
      <c r="G158" s="203">
        <f t="shared" si="8"/>
        <v>0</v>
      </c>
      <c r="H158" s="34"/>
    </row>
    <row r="159" spans="1:8" s="244" customFormat="1" x14ac:dyDescent="0.3">
      <c r="A159" s="116">
        <v>44</v>
      </c>
      <c r="B159" s="117" t="s">
        <v>169</v>
      </c>
      <c r="C159" s="236" t="s">
        <v>125</v>
      </c>
      <c r="D159" s="259">
        <v>1</v>
      </c>
      <c r="E159" s="201">
        <v>1050</v>
      </c>
      <c r="F159" s="200"/>
      <c r="G159" s="203">
        <f t="shared" si="8"/>
        <v>0</v>
      </c>
      <c r="H159" s="34"/>
    </row>
    <row r="160" spans="1:8" s="244" customFormat="1" x14ac:dyDescent="0.3">
      <c r="A160" s="116">
        <v>45</v>
      </c>
      <c r="B160" s="117" t="s">
        <v>170</v>
      </c>
      <c r="C160" s="236" t="s">
        <v>125</v>
      </c>
      <c r="D160" s="260">
        <v>1</v>
      </c>
      <c r="E160" s="201">
        <v>1500</v>
      </c>
      <c r="F160" s="200"/>
      <c r="G160" s="203">
        <f t="shared" si="8"/>
        <v>0</v>
      </c>
      <c r="H160" s="34"/>
    </row>
    <row r="161" spans="1:8" s="244" customFormat="1" x14ac:dyDescent="0.3">
      <c r="A161" s="116">
        <v>46</v>
      </c>
      <c r="B161" s="117" t="s">
        <v>171</v>
      </c>
      <c r="C161" s="236" t="s">
        <v>125</v>
      </c>
      <c r="D161" s="259">
        <v>1</v>
      </c>
      <c r="E161" s="201">
        <v>170</v>
      </c>
      <c r="F161" s="200"/>
      <c r="G161" s="203">
        <f t="shared" si="8"/>
        <v>0</v>
      </c>
      <c r="H161" s="34"/>
    </row>
    <row r="162" spans="1:8" s="244" customFormat="1" x14ac:dyDescent="0.3">
      <c r="A162" s="116">
        <v>47</v>
      </c>
      <c r="B162" s="117" t="s">
        <v>172</v>
      </c>
      <c r="C162" s="236" t="s">
        <v>125</v>
      </c>
      <c r="D162" s="260">
        <v>1</v>
      </c>
      <c r="E162" s="201">
        <v>400</v>
      </c>
      <c r="F162" s="200"/>
      <c r="G162" s="203">
        <f t="shared" si="8"/>
        <v>0</v>
      </c>
      <c r="H162" s="34"/>
    </row>
    <row r="163" spans="1:8" s="244" customFormat="1" x14ac:dyDescent="0.3">
      <c r="A163" s="116">
        <v>48</v>
      </c>
      <c r="B163" s="117" t="s">
        <v>173</v>
      </c>
      <c r="C163" s="236" t="s">
        <v>125</v>
      </c>
      <c r="D163" s="259">
        <v>1</v>
      </c>
      <c r="E163" s="201">
        <v>350</v>
      </c>
      <c r="F163" s="200"/>
      <c r="G163" s="203">
        <f t="shared" si="8"/>
        <v>0</v>
      </c>
      <c r="H163" s="34"/>
    </row>
    <row r="164" spans="1:8" s="244" customFormat="1" x14ac:dyDescent="0.3">
      <c r="A164" s="116">
        <v>49</v>
      </c>
      <c r="B164" s="117" t="s">
        <v>174</v>
      </c>
      <c r="C164" s="236" t="s">
        <v>125</v>
      </c>
      <c r="D164" s="260">
        <v>1</v>
      </c>
      <c r="E164" s="201">
        <v>420</v>
      </c>
      <c r="F164" s="200"/>
      <c r="G164" s="203">
        <f t="shared" si="8"/>
        <v>0</v>
      </c>
      <c r="H164" s="34"/>
    </row>
    <row r="165" spans="1:8" s="244" customFormat="1" x14ac:dyDescent="0.3">
      <c r="A165" s="116">
        <v>50</v>
      </c>
      <c r="B165" s="117" t="s">
        <v>175</v>
      </c>
      <c r="C165" s="236" t="s">
        <v>125</v>
      </c>
      <c r="D165" s="259">
        <v>1</v>
      </c>
      <c r="E165" s="201">
        <v>420</v>
      </c>
      <c r="F165" s="200"/>
      <c r="G165" s="203">
        <f t="shared" si="8"/>
        <v>0</v>
      </c>
      <c r="H165" s="34"/>
    </row>
    <row r="166" spans="1:8" s="244" customFormat="1" x14ac:dyDescent="0.3">
      <c r="A166" s="116">
        <v>51</v>
      </c>
      <c r="B166" s="117" t="s">
        <v>176</v>
      </c>
      <c r="C166" s="236" t="s">
        <v>125</v>
      </c>
      <c r="D166" s="260">
        <v>1</v>
      </c>
      <c r="E166" s="201">
        <v>3000</v>
      </c>
      <c r="F166" s="200"/>
      <c r="G166" s="203">
        <f t="shared" si="8"/>
        <v>0</v>
      </c>
      <c r="H166" s="34"/>
    </row>
    <row r="167" spans="1:8" s="244" customFormat="1" x14ac:dyDescent="0.3">
      <c r="A167" s="116">
        <v>52</v>
      </c>
      <c r="B167" s="117" t="s">
        <v>177</v>
      </c>
      <c r="C167" s="236" t="s">
        <v>125</v>
      </c>
      <c r="D167" s="259">
        <v>1</v>
      </c>
      <c r="E167" s="201">
        <v>500</v>
      </c>
      <c r="F167" s="200"/>
      <c r="G167" s="203">
        <f t="shared" si="8"/>
        <v>0</v>
      </c>
      <c r="H167" s="34"/>
    </row>
    <row r="168" spans="1:8" s="244" customFormat="1" x14ac:dyDescent="0.3">
      <c r="A168" s="116">
        <v>53</v>
      </c>
      <c r="B168" s="117" t="s">
        <v>178</v>
      </c>
      <c r="C168" s="236" t="s">
        <v>125</v>
      </c>
      <c r="D168" s="260">
        <v>1</v>
      </c>
      <c r="E168" s="201">
        <v>11</v>
      </c>
      <c r="F168" s="200"/>
      <c r="G168" s="203">
        <f t="shared" si="8"/>
        <v>0</v>
      </c>
      <c r="H168" s="34"/>
    </row>
    <row r="169" spans="1:8" s="244" customFormat="1" x14ac:dyDescent="0.3">
      <c r="A169" s="116">
        <v>54</v>
      </c>
      <c r="B169" s="117" t="s">
        <v>179</v>
      </c>
      <c r="C169" s="236" t="s">
        <v>125</v>
      </c>
      <c r="D169" s="259">
        <v>1</v>
      </c>
      <c r="E169" s="201">
        <v>14</v>
      </c>
      <c r="F169" s="200"/>
      <c r="G169" s="203">
        <f t="shared" si="8"/>
        <v>0</v>
      </c>
      <c r="H169" s="34"/>
    </row>
    <row r="170" spans="1:8" s="244" customFormat="1" x14ac:dyDescent="0.3">
      <c r="A170" s="116">
        <v>55</v>
      </c>
      <c r="B170" s="117" t="s">
        <v>180</v>
      </c>
      <c r="C170" s="236" t="s">
        <v>125</v>
      </c>
      <c r="D170" s="260">
        <v>1</v>
      </c>
      <c r="E170" s="201">
        <v>40</v>
      </c>
      <c r="F170" s="200"/>
      <c r="G170" s="203">
        <f t="shared" si="8"/>
        <v>0</v>
      </c>
      <c r="H170" s="34"/>
    </row>
    <row r="171" spans="1:8" s="244" customFormat="1" x14ac:dyDescent="0.3">
      <c r="A171" s="116">
        <v>56</v>
      </c>
      <c r="B171" s="117" t="s">
        <v>181</v>
      </c>
      <c r="C171" s="236" t="s">
        <v>125</v>
      </c>
      <c r="D171" s="259">
        <v>1</v>
      </c>
      <c r="E171" s="201">
        <v>30</v>
      </c>
      <c r="F171" s="200"/>
      <c r="G171" s="203">
        <f t="shared" si="8"/>
        <v>0</v>
      </c>
      <c r="H171" s="34"/>
    </row>
    <row r="172" spans="1:8" s="244" customFormat="1" x14ac:dyDescent="0.3">
      <c r="A172" s="116">
        <v>57</v>
      </c>
      <c r="B172" s="117" t="s">
        <v>182</v>
      </c>
      <c r="C172" s="236" t="s">
        <v>125</v>
      </c>
      <c r="D172" s="260">
        <v>1</v>
      </c>
      <c r="E172" s="201">
        <v>20</v>
      </c>
      <c r="F172" s="200"/>
      <c r="G172" s="203">
        <f t="shared" si="8"/>
        <v>0</v>
      </c>
      <c r="H172" s="34"/>
    </row>
    <row r="173" spans="1:8" s="244" customFormat="1" x14ac:dyDescent="0.3">
      <c r="A173" s="116">
        <v>58</v>
      </c>
      <c r="B173" s="117" t="s">
        <v>183</v>
      </c>
      <c r="C173" s="236" t="s">
        <v>125</v>
      </c>
      <c r="D173" s="259">
        <v>1</v>
      </c>
      <c r="E173" s="201">
        <v>20</v>
      </c>
      <c r="F173" s="200"/>
      <c r="G173" s="203">
        <f t="shared" si="8"/>
        <v>0</v>
      </c>
      <c r="H173" s="34"/>
    </row>
    <row r="174" spans="1:8" s="244" customFormat="1" x14ac:dyDescent="0.3">
      <c r="A174" s="116">
        <v>59</v>
      </c>
      <c r="B174" s="117" t="s">
        <v>184</v>
      </c>
      <c r="C174" s="236" t="s">
        <v>125</v>
      </c>
      <c r="D174" s="260">
        <v>1</v>
      </c>
      <c r="E174" s="201">
        <v>8</v>
      </c>
      <c r="F174" s="200"/>
      <c r="G174" s="203">
        <f t="shared" si="8"/>
        <v>0</v>
      </c>
      <c r="H174" s="34"/>
    </row>
    <row r="175" spans="1:8" s="244" customFormat="1" x14ac:dyDescent="0.3">
      <c r="A175" s="116">
        <v>60</v>
      </c>
      <c r="B175" s="117" t="s">
        <v>185</v>
      </c>
      <c r="C175" s="236" t="s">
        <v>125</v>
      </c>
      <c r="D175" s="259">
        <v>1</v>
      </c>
      <c r="E175" s="201">
        <v>40</v>
      </c>
      <c r="F175" s="200"/>
      <c r="G175" s="203">
        <f t="shared" si="8"/>
        <v>0</v>
      </c>
      <c r="H175" s="34"/>
    </row>
    <row r="176" spans="1:8" s="244" customFormat="1" x14ac:dyDescent="0.3">
      <c r="A176" s="116">
        <v>61</v>
      </c>
      <c r="B176" s="117" t="s">
        <v>186</v>
      </c>
      <c r="C176" s="236" t="s">
        <v>125</v>
      </c>
      <c r="D176" s="260">
        <v>1</v>
      </c>
      <c r="E176" s="201">
        <v>45</v>
      </c>
      <c r="F176" s="200"/>
      <c r="G176" s="203">
        <f t="shared" si="8"/>
        <v>0</v>
      </c>
      <c r="H176" s="34"/>
    </row>
    <row r="177" spans="1:8" s="244" customFormat="1" x14ac:dyDescent="0.3">
      <c r="A177" s="116">
        <v>62</v>
      </c>
      <c r="B177" s="117" t="s">
        <v>187</v>
      </c>
      <c r="C177" s="236" t="s">
        <v>125</v>
      </c>
      <c r="D177" s="259">
        <v>1</v>
      </c>
      <c r="E177" s="201">
        <v>500</v>
      </c>
      <c r="F177" s="200"/>
      <c r="G177" s="203">
        <f t="shared" si="8"/>
        <v>0</v>
      </c>
      <c r="H177" s="34"/>
    </row>
    <row r="178" spans="1:8" s="244" customFormat="1" x14ac:dyDescent="0.3">
      <c r="A178" s="116">
        <v>63</v>
      </c>
      <c r="B178" s="117" t="s">
        <v>188</v>
      </c>
      <c r="C178" s="236" t="s">
        <v>125</v>
      </c>
      <c r="D178" s="260">
        <v>1</v>
      </c>
      <c r="E178" s="201">
        <v>7</v>
      </c>
      <c r="F178" s="200"/>
      <c r="G178" s="203">
        <f t="shared" si="8"/>
        <v>0</v>
      </c>
      <c r="H178" s="34"/>
    </row>
    <row r="179" spans="1:8" s="244" customFormat="1" x14ac:dyDescent="0.3">
      <c r="A179" s="116">
        <v>64</v>
      </c>
      <c r="B179" s="117" t="s">
        <v>189</v>
      </c>
      <c r="C179" s="236" t="s">
        <v>125</v>
      </c>
      <c r="D179" s="259">
        <v>1</v>
      </c>
      <c r="E179" s="201">
        <v>10</v>
      </c>
      <c r="F179" s="200"/>
      <c r="G179" s="203">
        <f t="shared" si="8"/>
        <v>0</v>
      </c>
      <c r="H179" s="34"/>
    </row>
    <row r="180" spans="1:8" s="244" customFormat="1" x14ac:dyDescent="0.3">
      <c r="A180" s="116">
        <v>65</v>
      </c>
      <c r="B180" s="117" t="s">
        <v>190</v>
      </c>
      <c r="C180" s="236" t="s">
        <v>125</v>
      </c>
      <c r="D180" s="260">
        <v>1</v>
      </c>
      <c r="E180" s="201">
        <v>25</v>
      </c>
      <c r="F180" s="200"/>
      <c r="G180" s="203">
        <f t="shared" si="8"/>
        <v>0</v>
      </c>
      <c r="H180" s="34"/>
    </row>
    <row r="181" spans="1:8" s="244" customFormat="1" x14ac:dyDescent="0.3">
      <c r="A181" s="116">
        <v>66</v>
      </c>
      <c r="B181" s="117" t="s">
        <v>191</v>
      </c>
      <c r="C181" s="236" t="s">
        <v>125</v>
      </c>
      <c r="D181" s="259">
        <v>1</v>
      </c>
      <c r="E181" s="201">
        <v>15</v>
      </c>
      <c r="F181" s="200"/>
      <c r="G181" s="203">
        <f t="shared" si="8"/>
        <v>0</v>
      </c>
      <c r="H181" s="34"/>
    </row>
    <row r="182" spans="1:8" s="244" customFormat="1" x14ac:dyDescent="0.3">
      <c r="A182" s="116">
        <v>67</v>
      </c>
      <c r="B182" s="117" t="s">
        <v>192</v>
      </c>
      <c r="C182" s="236" t="s">
        <v>125</v>
      </c>
      <c r="D182" s="260">
        <v>1</v>
      </c>
      <c r="E182" s="201">
        <v>30</v>
      </c>
      <c r="F182" s="200"/>
      <c r="G182" s="203">
        <f t="shared" si="8"/>
        <v>0</v>
      </c>
      <c r="H182" s="34"/>
    </row>
    <row r="183" spans="1:8" s="244" customFormat="1" x14ac:dyDescent="0.3">
      <c r="A183" s="116">
        <v>68</v>
      </c>
      <c r="B183" s="117" t="s">
        <v>193</v>
      </c>
      <c r="C183" s="236" t="s">
        <v>125</v>
      </c>
      <c r="D183" s="259">
        <v>1</v>
      </c>
      <c r="E183" s="201">
        <v>30</v>
      </c>
      <c r="F183" s="200"/>
      <c r="G183" s="203">
        <f t="shared" si="8"/>
        <v>0</v>
      </c>
      <c r="H183" s="34"/>
    </row>
    <row r="184" spans="1:8" s="244" customFormat="1" x14ac:dyDescent="0.3">
      <c r="A184" s="116">
        <v>69</v>
      </c>
      <c r="B184" s="117" t="s">
        <v>194</v>
      </c>
      <c r="C184" s="236" t="s">
        <v>125</v>
      </c>
      <c r="D184" s="260">
        <v>1</v>
      </c>
      <c r="E184" s="201">
        <v>30</v>
      </c>
      <c r="F184" s="200"/>
      <c r="G184" s="203">
        <f t="shared" si="8"/>
        <v>0</v>
      </c>
      <c r="H184" s="34"/>
    </row>
    <row r="185" spans="1:8" s="244" customFormat="1" x14ac:dyDescent="0.3">
      <c r="A185" s="116">
        <v>70</v>
      </c>
      <c r="B185" s="117" t="s">
        <v>195</v>
      </c>
      <c r="C185" s="236" t="s">
        <v>125</v>
      </c>
      <c r="D185" s="259">
        <v>1</v>
      </c>
      <c r="E185" s="201">
        <v>80</v>
      </c>
      <c r="F185" s="200"/>
      <c r="G185" s="203">
        <f t="shared" si="8"/>
        <v>0</v>
      </c>
      <c r="H185" s="34"/>
    </row>
    <row r="186" spans="1:8" s="244" customFormat="1" x14ac:dyDescent="0.3">
      <c r="A186" s="116">
        <v>71</v>
      </c>
      <c r="B186" s="117" t="s">
        <v>196</v>
      </c>
      <c r="C186" s="236" t="s">
        <v>125</v>
      </c>
      <c r="D186" s="260">
        <v>1</v>
      </c>
      <c r="E186" s="201">
        <v>80</v>
      </c>
      <c r="F186" s="200"/>
      <c r="G186" s="203">
        <f t="shared" si="8"/>
        <v>0</v>
      </c>
      <c r="H186" s="34"/>
    </row>
    <row r="187" spans="1:8" s="244" customFormat="1" x14ac:dyDescent="0.3">
      <c r="A187" s="116">
        <v>72</v>
      </c>
      <c r="B187" s="117" t="s">
        <v>197</v>
      </c>
      <c r="C187" s="236" t="s">
        <v>125</v>
      </c>
      <c r="D187" s="259">
        <v>1</v>
      </c>
      <c r="E187" s="201">
        <v>80</v>
      </c>
      <c r="F187" s="200"/>
      <c r="G187" s="203">
        <f t="shared" si="8"/>
        <v>0</v>
      </c>
      <c r="H187" s="34"/>
    </row>
    <row r="188" spans="1:8" s="244" customFormat="1" x14ac:dyDescent="0.3">
      <c r="A188" s="116">
        <v>73</v>
      </c>
      <c r="B188" s="117" t="s">
        <v>198</v>
      </c>
      <c r="C188" s="236" t="s">
        <v>125</v>
      </c>
      <c r="D188" s="260">
        <v>1</v>
      </c>
      <c r="E188" s="201">
        <v>40</v>
      </c>
      <c r="F188" s="200"/>
      <c r="G188" s="203">
        <f t="shared" si="8"/>
        <v>0</v>
      </c>
      <c r="H188" s="34"/>
    </row>
    <row r="189" spans="1:8" s="244" customFormat="1" x14ac:dyDescent="0.3">
      <c r="A189" s="116">
        <v>74</v>
      </c>
      <c r="B189" s="117" t="s">
        <v>199</v>
      </c>
      <c r="C189" s="236" t="s">
        <v>125</v>
      </c>
      <c r="D189" s="259">
        <v>1</v>
      </c>
      <c r="E189" s="201">
        <v>50</v>
      </c>
      <c r="F189" s="200"/>
      <c r="G189" s="203">
        <f t="shared" si="8"/>
        <v>0</v>
      </c>
      <c r="H189" s="34"/>
    </row>
    <row r="190" spans="1:8" s="244" customFormat="1" x14ac:dyDescent="0.3">
      <c r="A190" s="116">
        <v>75</v>
      </c>
      <c r="B190" s="117" t="s">
        <v>200</v>
      </c>
      <c r="C190" s="236" t="s">
        <v>125</v>
      </c>
      <c r="D190" s="260">
        <v>1</v>
      </c>
      <c r="E190" s="201">
        <v>20</v>
      </c>
      <c r="F190" s="200"/>
      <c r="G190" s="203">
        <f t="shared" si="8"/>
        <v>0</v>
      </c>
      <c r="H190" s="34"/>
    </row>
    <row r="191" spans="1:8" s="244" customFormat="1" x14ac:dyDescent="0.3">
      <c r="A191" s="116">
        <v>76</v>
      </c>
      <c r="B191" s="117" t="s">
        <v>201</v>
      </c>
      <c r="C191" s="236" t="s">
        <v>125</v>
      </c>
      <c r="D191" s="259">
        <v>1</v>
      </c>
      <c r="E191" s="201">
        <v>100</v>
      </c>
      <c r="F191" s="200"/>
      <c r="G191" s="203">
        <f t="shared" si="8"/>
        <v>0</v>
      </c>
      <c r="H191" s="34"/>
    </row>
    <row r="192" spans="1:8" s="244" customFormat="1" x14ac:dyDescent="0.3">
      <c r="A192" s="116">
        <v>77</v>
      </c>
      <c r="B192" s="117" t="s">
        <v>202</v>
      </c>
      <c r="C192" s="236" t="s">
        <v>125</v>
      </c>
      <c r="D192" s="260">
        <v>1</v>
      </c>
      <c r="E192" s="201">
        <v>200</v>
      </c>
      <c r="F192" s="200"/>
      <c r="G192" s="203">
        <f t="shared" si="8"/>
        <v>0</v>
      </c>
      <c r="H192" s="34"/>
    </row>
    <row r="193" spans="1:8" s="244" customFormat="1" x14ac:dyDescent="0.3">
      <c r="A193" s="116">
        <v>78</v>
      </c>
      <c r="B193" s="117" t="s">
        <v>203</v>
      </c>
      <c r="C193" s="236" t="s">
        <v>125</v>
      </c>
      <c r="D193" s="259">
        <v>1</v>
      </c>
      <c r="E193" s="201">
        <v>500</v>
      </c>
      <c r="F193" s="200"/>
      <c r="G193" s="203">
        <f t="shared" si="8"/>
        <v>0</v>
      </c>
      <c r="H193" s="34"/>
    </row>
    <row r="194" spans="1:8" s="244" customFormat="1" x14ac:dyDescent="0.3">
      <c r="A194" s="116">
        <v>79</v>
      </c>
      <c r="B194" s="117" t="s">
        <v>204</v>
      </c>
      <c r="C194" s="236" t="s">
        <v>125</v>
      </c>
      <c r="D194" s="260">
        <v>1</v>
      </c>
      <c r="E194" s="201">
        <v>200</v>
      </c>
      <c r="F194" s="200"/>
      <c r="G194" s="203">
        <f t="shared" si="8"/>
        <v>0</v>
      </c>
      <c r="H194" s="34"/>
    </row>
    <row r="195" spans="1:8" s="244" customFormat="1" x14ac:dyDescent="0.3">
      <c r="A195" s="116">
        <v>80</v>
      </c>
      <c r="B195" s="117" t="s">
        <v>205</v>
      </c>
      <c r="C195" s="236" t="s">
        <v>125</v>
      </c>
      <c r="D195" s="259">
        <v>1</v>
      </c>
      <c r="E195" s="201">
        <v>100</v>
      </c>
      <c r="F195" s="200"/>
      <c r="G195" s="203">
        <f t="shared" si="8"/>
        <v>0</v>
      </c>
      <c r="H195" s="34"/>
    </row>
    <row r="196" spans="1:8" s="244" customFormat="1" x14ac:dyDescent="0.3">
      <c r="A196" s="116">
        <v>81</v>
      </c>
      <c r="B196" s="117" t="s">
        <v>155</v>
      </c>
      <c r="C196" s="236" t="s">
        <v>125</v>
      </c>
      <c r="D196" s="260">
        <v>1</v>
      </c>
      <c r="E196" s="201">
        <v>13</v>
      </c>
      <c r="F196" s="200"/>
      <c r="G196" s="203">
        <f t="shared" si="8"/>
        <v>0</v>
      </c>
      <c r="H196" s="34"/>
    </row>
    <row r="197" spans="1:8" s="244" customFormat="1" x14ac:dyDescent="0.3">
      <c r="A197" s="116">
        <v>82</v>
      </c>
      <c r="B197" s="117" t="s">
        <v>206</v>
      </c>
      <c r="C197" s="236" t="s">
        <v>125</v>
      </c>
      <c r="D197" s="259">
        <v>1</v>
      </c>
      <c r="E197" s="201">
        <v>20</v>
      </c>
      <c r="F197" s="200"/>
      <c r="G197" s="203">
        <f t="shared" si="8"/>
        <v>0</v>
      </c>
      <c r="H197" s="34"/>
    </row>
    <row r="198" spans="1:8" s="244" customFormat="1" x14ac:dyDescent="0.3">
      <c r="A198" s="116">
        <v>83</v>
      </c>
      <c r="B198" s="117" t="s">
        <v>207</v>
      </c>
      <c r="C198" s="236" t="s">
        <v>125</v>
      </c>
      <c r="D198" s="260">
        <v>1</v>
      </c>
      <c r="E198" s="201">
        <v>35</v>
      </c>
      <c r="F198" s="200"/>
      <c r="G198" s="203">
        <f t="shared" si="8"/>
        <v>0</v>
      </c>
      <c r="H198" s="34"/>
    </row>
    <row r="199" spans="1:8" s="244" customFormat="1" x14ac:dyDescent="0.3">
      <c r="A199" s="116">
        <v>84</v>
      </c>
      <c r="B199" s="117" t="s">
        <v>208</v>
      </c>
      <c r="C199" s="236" t="s">
        <v>152</v>
      </c>
      <c r="D199" s="259">
        <v>1</v>
      </c>
      <c r="E199" s="201">
        <v>0.7</v>
      </c>
      <c r="F199" s="200"/>
      <c r="G199" s="203">
        <f t="shared" si="8"/>
        <v>0</v>
      </c>
      <c r="H199" s="34"/>
    </row>
    <row r="200" spans="1:8" s="244" customFormat="1" x14ac:dyDescent="0.3">
      <c r="A200" s="116">
        <v>85</v>
      </c>
      <c r="B200" s="117" t="s">
        <v>209</v>
      </c>
      <c r="C200" s="236" t="s">
        <v>152</v>
      </c>
      <c r="D200" s="260">
        <v>1</v>
      </c>
      <c r="E200" s="201">
        <v>1</v>
      </c>
      <c r="F200" s="200"/>
      <c r="G200" s="203">
        <f t="shared" si="8"/>
        <v>0</v>
      </c>
      <c r="H200" s="34"/>
    </row>
    <row r="201" spans="1:8" s="244" customFormat="1" x14ac:dyDescent="0.3">
      <c r="A201" s="116">
        <v>86</v>
      </c>
      <c r="B201" s="117" t="s">
        <v>210</v>
      </c>
      <c r="C201" s="236" t="s">
        <v>152</v>
      </c>
      <c r="D201" s="259">
        <v>1</v>
      </c>
      <c r="E201" s="201">
        <v>1</v>
      </c>
      <c r="F201" s="200"/>
      <c r="G201" s="203">
        <f t="shared" si="8"/>
        <v>0</v>
      </c>
      <c r="H201" s="34"/>
    </row>
    <row r="202" spans="1:8" s="244" customFormat="1" x14ac:dyDescent="0.3">
      <c r="A202" s="116">
        <v>87</v>
      </c>
      <c r="B202" s="117" t="s">
        <v>211</v>
      </c>
      <c r="C202" s="236" t="s">
        <v>152</v>
      </c>
      <c r="D202" s="260">
        <v>1</v>
      </c>
      <c r="E202" s="201">
        <v>1.2</v>
      </c>
      <c r="F202" s="200"/>
      <c r="G202" s="203">
        <f t="shared" si="8"/>
        <v>0</v>
      </c>
      <c r="H202" s="34"/>
    </row>
    <row r="203" spans="1:8" ht="15.6" customHeight="1" x14ac:dyDescent="0.3">
      <c r="A203" s="352" t="s">
        <v>212</v>
      </c>
      <c r="B203" s="353"/>
      <c r="C203" s="353"/>
      <c r="D203" s="353"/>
      <c r="E203" s="353"/>
      <c r="F203" s="353"/>
      <c r="G203" s="354"/>
    </row>
    <row r="204" spans="1:8" s="244" customFormat="1" x14ac:dyDescent="0.3">
      <c r="A204" s="235">
        <v>88</v>
      </c>
      <c r="B204" s="233" t="s">
        <v>213</v>
      </c>
      <c r="C204" s="236" t="s">
        <v>125</v>
      </c>
      <c r="D204" s="237">
        <v>1</v>
      </c>
      <c r="E204" s="201">
        <v>200</v>
      </c>
      <c r="F204" s="200"/>
      <c r="G204" s="203">
        <f t="shared" ref="G204:G248" si="9">SUM(D204*F204)</f>
        <v>0</v>
      </c>
      <c r="H204" s="34"/>
    </row>
    <row r="205" spans="1:8" s="244" customFormat="1" x14ac:dyDescent="0.3">
      <c r="A205" s="235">
        <v>89</v>
      </c>
      <c r="B205" s="233" t="s">
        <v>214</v>
      </c>
      <c r="C205" s="236" t="s">
        <v>125</v>
      </c>
      <c r="D205" s="237">
        <v>1</v>
      </c>
      <c r="E205" s="201">
        <v>300</v>
      </c>
      <c r="F205" s="200"/>
      <c r="G205" s="203">
        <f t="shared" si="9"/>
        <v>0</v>
      </c>
      <c r="H205" s="34"/>
    </row>
    <row r="206" spans="1:8" s="244" customFormat="1" x14ac:dyDescent="0.3">
      <c r="A206" s="235">
        <v>90</v>
      </c>
      <c r="B206" s="233" t="s">
        <v>215</v>
      </c>
      <c r="C206" s="236" t="s">
        <v>125</v>
      </c>
      <c r="D206" s="237">
        <v>1</v>
      </c>
      <c r="E206" s="201">
        <v>400</v>
      </c>
      <c r="F206" s="200"/>
      <c r="G206" s="203">
        <f t="shared" si="9"/>
        <v>0</v>
      </c>
      <c r="H206" s="34"/>
    </row>
    <row r="207" spans="1:8" s="244" customFormat="1" x14ac:dyDescent="0.3">
      <c r="A207" s="235">
        <v>91</v>
      </c>
      <c r="B207" s="233" t="s">
        <v>216</v>
      </c>
      <c r="C207" s="236" t="s">
        <v>125</v>
      </c>
      <c r="D207" s="237">
        <v>1</v>
      </c>
      <c r="E207" s="201">
        <v>550</v>
      </c>
      <c r="F207" s="200"/>
      <c r="G207" s="203">
        <f t="shared" si="9"/>
        <v>0</v>
      </c>
      <c r="H207" s="34"/>
    </row>
    <row r="208" spans="1:8" s="244" customFormat="1" x14ac:dyDescent="0.3">
      <c r="A208" s="235">
        <v>92</v>
      </c>
      <c r="B208" s="233" t="s">
        <v>217</v>
      </c>
      <c r="C208" s="236" t="s">
        <v>125</v>
      </c>
      <c r="D208" s="237">
        <v>1</v>
      </c>
      <c r="E208" s="201">
        <v>650</v>
      </c>
      <c r="F208" s="200"/>
      <c r="G208" s="203">
        <f t="shared" si="9"/>
        <v>0</v>
      </c>
      <c r="H208" s="34"/>
    </row>
    <row r="209" spans="1:8" s="244" customFormat="1" ht="31.2" x14ac:dyDescent="0.3">
      <c r="A209" s="70">
        <v>93</v>
      </c>
      <c r="B209" s="233" t="s">
        <v>218</v>
      </c>
      <c r="C209" s="236" t="s">
        <v>125</v>
      </c>
      <c r="D209" s="237">
        <v>1</v>
      </c>
      <c r="E209" s="201">
        <v>350</v>
      </c>
      <c r="F209" s="200"/>
      <c r="G209" s="203">
        <f t="shared" si="9"/>
        <v>0</v>
      </c>
      <c r="H209" s="34"/>
    </row>
    <row r="210" spans="1:8" s="244" customFormat="1" ht="31.2" x14ac:dyDescent="0.3">
      <c r="A210" s="70">
        <v>94</v>
      </c>
      <c r="B210" s="233" t="s">
        <v>219</v>
      </c>
      <c r="C210" s="236" t="s">
        <v>125</v>
      </c>
      <c r="D210" s="237">
        <v>1</v>
      </c>
      <c r="E210" s="201">
        <v>450</v>
      </c>
      <c r="F210" s="200"/>
      <c r="G210" s="203">
        <f t="shared" si="9"/>
        <v>0</v>
      </c>
      <c r="H210" s="34"/>
    </row>
    <row r="211" spans="1:8" s="244" customFormat="1" x14ac:dyDescent="0.3">
      <c r="A211" s="235">
        <v>95</v>
      </c>
      <c r="B211" s="233" t="s">
        <v>220</v>
      </c>
      <c r="C211" s="236" t="s">
        <v>125</v>
      </c>
      <c r="D211" s="237">
        <v>1</v>
      </c>
      <c r="E211" s="201">
        <v>45</v>
      </c>
      <c r="F211" s="200"/>
      <c r="G211" s="203">
        <f t="shared" si="9"/>
        <v>0</v>
      </c>
      <c r="H211" s="34"/>
    </row>
    <row r="212" spans="1:8" s="244" customFormat="1" x14ac:dyDescent="0.3">
      <c r="A212" s="235">
        <v>96</v>
      </c>
      <c r="B212" s="233" t="s">
        <v>221</v>
      </c>
      <c r="C212" s="236" t="s">
        <v>125</v>
      </c>
      <c r="D212" s="237">
        <v>1</v>
      </c>
      <c r="E212" s="201">
        <v>80</v>
      </c>
      <c r="F212" s="200"/>
      <c r="G212" s="203">
        <f t="shared" si="9"/>
        <v>0</v>
      </c>
      <c r="H212" s="34"/>
    </row>
    <row r="213" spans="1:8" s="244" customFormat="1" x14ac:dyDescent="0.3">
      <c r="A213" s="235">
        <v>97</v>
      </c>
      <c r="B213" s="233" t="s">
        <v>222</v>
      </c>
      <c r="C213" s="236" t="s">
        <v>125</v>
      </c>
      <c r="D213" s="237">
        <v>1</v>
      </c>
      <c r="E213" s="201">
        <v>200</v>
      </c>
      <c r="F213" s="200"/>
      <c r="G213" s="203">
        <f t="shared" si="9"/>
        <v>0</v>
      </c>
      <c r="H213" s="34"/>
    </row>
    <row r="214" spans="1:8" s="244" customFormat="1" x14ac:dyDescent="0.3">
      <c r="A214" s="235">
        <v>98</v>
      </c>
      <c r="B214" s="233" t="s">
        <v>223</v>
      </c>
      <c r="C214" s="236" t="s">
        <v>125</v>
      </c>
      <c r="D214" s="237">
        <v>1</v>
      </c>
      <c r="E214" s="201">
        <v>200</v>
      </c>
      <c r="F214" s="200"/>
      <c r="G214" s="203">
        <f t="shared" si="9"/>
        <v>0</v>
      </c>
      <c r="H214" s="34"/>
    </row>
    <row r="215" spans="1:8" s="244" customFormat="1" x14ac:dyDescent="0.3">
      <c r="A215" s="235">
        <v>99</v>
      </c>
      <c r="B215" s="233" t="s">
        <v>224</v>
      </c>
      <c r="C215" s="236" t="s">
        <v>125</v>
      </c>
      <c r="D215" s="237">
        <v>1</v>
      </c>
      <c r="E215" s="201">
        <v>20</v>
      </c>
      <c r="F215" s="200"/>
      <c r="G215" s="203">
        <f t="shared" si="9"/>
        <v>0</v>
      </c>
      <c r="H215" s="34"/>
    </row>
    <row r="216" spans="1:8" s="244" customFormat="1" x14ac:dyDescent="0.3">
      <c r="A216" s="235">
        <v>100</v>
      </c>
      <c r="B216" s="233" t="s">
        <v>225</v>
      </c>
      <c r="C216" s="236" t="s">
        <v>125</v>
      </c>
      <c r="D216" s="237">
        <v>1</v>
      </c>
      <c r="E216" s="201">
        <v>30</v>
      </c>
      <c r="F216" s="200"/>
      <c r="G216" s="203">
        <f t="shared" si="9"/>
        <v>0</v>
      </c>
      <c r="H216" s="34"/>
    </row>
    <row r="217" spans="1:8" s="244" customFormat="1" ht="31.2" x14ac:dyDescent="0.3">
      <c r="A217" s="235">
        <v>101</v>
      </c>
      <c r="B217" s="233" t="s">
        <v>226</v>
      </c>
      <c r="C217" s="236" t="s">
        <v>125</v>
      </c>
      <c r="D217" s="237">
        <v>1</v>
      </c>
      <c r="E217" s="201">
        <v>85</v>
      </c>
      <c r="F217" s="200"/>
      <c r="G217" s="203">
        <f t="shared" si="9"/>
        <v>0</v>
      </c>
      <c r="H217" s="34"/>
    </row>
    <row r="218" spans="1:8" s="244" customFormat="1" ht="31.2" x14ac:dyDescent="0.3">
      <c r="A218" s="235">
        <v>102</v>
      </c>
      <c r="B218" s="233" t="s">
        <v>227</v>
      </c>
      <c r="C218" s="236" t="s">
        <v>125</v>
      </c>
      <c r="D218" s="237">
        <v>1</v>
      </c>
      <c r="E218" s="201">
        <v>160</v>
      </c>
      <c r="F218" s="200"/>
      <c r="G218" s="203">
        <f t="shared" si="9"/>
        <v>0</v>
      </c>
      <c r="H218" s="34"/>
    </row>
    <row r="219" spans="1:8" s="244" customFormat="1" ht="31.2" x14ac:dyDescent="0.3">
      <c r="A219" s="70">
        <v>103</v>
      </c>
      <c r="B219" s="233" t="s">
        <v>228</v>
      </c>
      <c r="C219" s="236" t="s">
        <v>125</v>
      </c>
      <c r="D219" s="237">
        <v>1</v>
      </c>
      <c r="E219" s="201">
        <v>240</v>
      </c>
      <c r="F219" s="200"/>
      <c r="G219" s="203">
        <f t="shared" si="9"/>
        <v>0</v>
      </c>
      <c r="H219" s="34"/>
    </row>
    <row r="220" spans="1:8" s="244" customFormat="1" x14ac:dyDescent="0.3">
      <c r="A220" s="235">
        <v>104</v>
      </c>
      <c r="B220" s="233" t="s">
        <v>229</v>
      </c>
      <c r="C220" s="236" t="s">
        <v>125</v>
      </c>
      <c r="D220" s="237">
        <v>1</v>
      </c>
      <c r="E220" s="201">
        <v>15</v>
      </c>
      <c r="F220" s="200"/>
      <c r="G220" s="203">
        <f t="shared" si="9"/>
        <v>0</v>
      </c>
      <c r="H220" s="34"/>
    </row>
    <row r="221" spans="1:8" s="244" customFormat="1" x14ac:dyDescent="0.3">
      <c r="A221" s="235">
        <v>105</v>
      </c>
      <c r="B221" s="233" t="s">
        <v>230</v>
      </c>
      <c r="C221" s="236" t="s">
        <v>125</v>
      </c>
      <c r="D221" s="237">
        <v>1</v>
      </c>
      <c r="E221" s="201">
        <v>25</v>
      </c>
      <c r="F221" s="200"/>
      <c r="G221" s="203">
        <f t="shared" si="9"/>
        <v>0</v>
      </c>
      <c r="H221" s="34"/>
    </row>
    <row r="222" spans="1:8" s="244" customFormat="1" x14ac:dyDescent="0.3">
      <c r="A222" s="235">
        <v>106</v>
      </c>
      <c r="B222" s="233" t="s">
        <v>231</v>
      </c>
      <c r="C222" s="236" t="s">
        <v>125</v>
      </c>
      <c r="D222" s="237">
        <v>1</v>
      </c>
      <c r="E222" s="201">
        <v>40</v>
      </c>
      <c r="F222" s="200"/>
      <c r="G222" s="203">
        <f t="shared" si="9"/>
        <v>0</v>
      </c>
      <c r="H222" s="34"/>
    </row>
    <row r="223" spans="1:8" s="244" customFormat="1" ht="31.2" x14ac:dyDescent="0.3">
      <c r="A223" s="235">
        <v>107</v>
      </c>
      <c r="B223" s="233" t="s">
        <v>232</v>
      </c>
      <c r="C223" s="236" t="s">
        <v>125</v>
      </c>
      <c r="D223" s="237">
        <v>1</v>
      </c>
      <c r="E223" s="201">
        <v>350</v>
      </c>
      <c r="F223" s="200"/>
      <c r="G223" s="203">
        <f t="shared" si="9"/>
        <v>0</v>
      </c>
      <c r="H223" s="34"/>
    </row>
    <row r="224" spans="1:8" s="244" customFormat="1" ht="31.2" x14ac:dyDescent="0.3">
      <c r="A224" s="235">
        <v>108</v>
      </c>
      <c r="B224" s="233" t="s">
        <v>233</v>
      </c>
      <c r="C224" s="236" t="s">
        <v>125</v>
      </c>
      <c r="D224" s="237">
        <v>1</v>
      </c>
      <c r="E224" s="201">
        <v>250</v>
      </c>
      <c r="F224" s="200"/>
      <c r="G224" s="203">
        <f t="shared" si="9"/>
        <v>0</v>
      </c>
      <c r="H224" s="34"/>
    </row>
    <row r="225" spans="1:8" s="244" customFormat="1" ht="31.2" x14ac:dyDescent="0.3">
      <c r="A225" s="70">
        <v>109</v>
      </c>
      <c r="B225" s="233" t="s">
        <v>234</v>
      </c>
      <c r="C225" s="236" t="s">
        <v>125</v>
      </c>
      <c r="D225" s="237">
        <v>1</v>
      </c>
      <c r="E225" s="201">
        <v>250</v>
      </c>
      <c r="F225" s="200"/>
      <c r="G225" s="203">
        <f t="shared" si="9"/>
        <v>0</v>
      </c>
      <c r="H225" s="34"/>
    </row>
    <row r="226" spans="1:8" s="244" customFormat="1" x14ac:dyDescent="0.3">
      <c r="A226" s="70">
        <v>110</v>
      </c>
      <c r="B226" s="233" t="s">
        <v>235</v>
      </c>
      <c r="C226" s="236" t="s">
        <v>125</v>
      </c>
      <c r="D226" s="237">
        <v>1</v>
      </c>
      <c r="E226" s="201">
        <v>250</v>
      </c>
      <c r="F226" s="200"/>
      <c r="G226" s="203">
        <f t="shared" si="9"/>
        <v>0</v>
      </c>
      <c r="H226" s="34"/>
    </row>
    <row r="227" spans="1:8" s="244" customFormat="1" ht="31.2" x14ac:dyDescent="0.3">
      <c r="A227" s="70">
        <v>111</v>
      </c>
      <c r="B227" s="233" t="s">
        <v>236</v>
      </c>
      <c r="C227" s="236" t="s">
        <v>125</v>
      </c>
      <c r="D227" s="237">
        <v>1</v>
      </c>
      <c r="E227" s="201">
        <v>120</v>
      </c>
      <c r="F227" s="200"/>
      <c r="G227" s="203">
        <f t="shared" si="9"/>
        <v>0</v>
      </c>
      <c r="H227" s="34"/>
    </row>
    <row r="228" spans="1:8" s="244" customFormat="1" ht="31.2" x14ac:dyDescent="0.3">
      <c r="A228" s="70">
        <v>112</v>
      </c>
      <c r="B228" s="233" t="s">
        <v>237</v>
      </c>
      <c r="C228" s="236" t="s">
        <v>125</v>
      </c>
      <c r="D228" s="237">
        <v>1</v>
      </c>
      <c r="E228" s="201">
        <v>60</v>
      </c>
      <c r="F228" s="200"/>
      <c r="G228" s="203">
        <f t="shared" si="9"/>
        <v>0</v>
      </c>
      <c r="H228" s="34"/>
    </row>
    <row r="229" spans="1:8" s="244" customFormat="1" x14ac:dyDescent="0.3">
      <c r="A229" s="70">
        <v>113</v>
      </c>
      <c r="B229" s="233" t="s">
        <v>238</v>
      </c>
      <c r="C229" s="236" t="s">
        <v>125</v>
      </c>
      <c r="D229" s="237">
        <v>1</v>
      </c>
      <c r="E229" s="201">
        <v>4</v>
      </c>
      <c r="F229" s="200"/>
      <c r="G229" s="203">
        <f t="shared" si="9"/>
        <v>0</v>
      </c>
      <c r="H229" s="34"/>
    </row>
    <row r="230" spans="1:8" s="244" customFormat="1" x14ac:dyDescent="0.3">
      <c r="A230" s="70">
        <v>114</v>
      </c>
      <c r="B230" s="233" t="s">
        <v>239</v>
      </c>
      <c r="C230" s="236" t="s">
        <v>125</v>
      </c>
      <c r="D230" s="237">
        <v>1</v>
      </c>
      <c r="E230" s="201">
        <v>45</v>
      </c>
      <c r="F230" s="200"/>
      <c r="G230" s="203">
        <f t="shared" si="9"/>
        <v>0</v>
      </c>
      <c r="H230" s="34"/>
    </row>
    <row r="231" spans="1:8" s="244" customFormat="1" ht="31.2" x14ac:dyDescent="0.3">
      <c r="A231" s="70">
        <v>115</v>
      </c>
      <c r="B231" s="233" t="s">
        <v>240</v>
      </c>
      <c r="C231" s="236" t="s">
        <v>125</v>
      </c>
      <c r="D231" s="237">
        <v>1</v>
      </c>
      <c r="E231" s="201">
        <v>25</v>
      </c>
      <c r="F231" s="200"/>
      <c r="G231" s="203">
        <f t="shared" si="9"/>
        <v>0</v>
      </c>
      <c r="H231" s="34"/>
    </row>
    <row r="232" spans="1:8" s="244" customFormat="1" ht="31.2" x14ac:dyDescent="0.3">
      <c r="A232" s="235">
        <v>116</v>
      </c>
      <c r="B232" s="233" t="s">
        <v>241</v>
      </c>
      <c r="C232" s="236" t="s">
        <v>125</v>
      </c>
      <c r="D232" s="237">
        <v>1</v>
      </c>
      <c r="E232" s="201">
        <v>100</v>
      </c>
      <c r="F232" s="200"/>
      <c r="G232" s="203">
        <f t="shared" si="9"/>
        <v>0</v>
      </c>
      <c r="H232" s="34"/>
    </row>
    <row r="233" spans="1:8" s="244" customFormat="1" ht="31.2" x14ac:dyDescent="0.3">
      <c r="A233" s="235">
        <v>117</v>
      </c>
      <c r="B233" s="233" t="s">
        <v>242</v>
      </c>
      <c r="C233" s="236" t="s">
        <v>125</v>
      </c>
      <c r="D233" s="237">
        <v>1</v>
      </c>
      <c r="E233" s="201">
        <v>150</v>
      </c>
      <c r="F233" s="200"/>
      <c r="G233" s="203">
        <f t="shared" si="9"/>
        <v>0</v>
      </c>
      <c r="H233" s="34"/>
    </row>
    <row r="234" spans="1:8" s="244" customFormat="1" ht="31.2" x14ac:dyDescent="0.3">
      <c r="A234" s="235">
        <v>118</v>
      </c>
      <c r="B234" s="233" t="s">
        <v>243</v>
      </c>
      <c r="C234" s="236" t="s">
        <v>125</v>
      </c>
      <c r="D234" s="237">
        <v>1</v>
      </c>
      <c r="E234" s="201">
        <v>300</v>
      </c>
      <c r="F234" s="200"/>
      <c r="G234" s="203">
        <f t="shared" si="9"/>
        <v>0</v>
      </c>
      <c r="H234" s="34"/>
    </row>
    <row r="235" spans="1:8" s="244" customFormat="1" ht="31.2" x14ac:dyDescent="0.3">
      <c r="A235" s="235">
        <v>119</v>
      </c>
      <c r="B235" s="233" t="s">
        <v>244</v>
      </c>
      <c r="C235" s="236" t="s">
        <v>125</v>
      </c>
      <c r="D235" s="237">
        <v>1</v>
      </c>
      <c r="E235" s="201">
        <v>600</v>
      </c>
      <c r="F235" s="200"/>
      <c r="G235" s="203">
        <f t="shared" si="9"/>
        <v>0</v>
      </c>
      <c r="H235" s="34"/>
    </row>
    <row r="236" spans="1:8" s="244" customFormat="1" x14ac:dyDescent="0.3">
      <c r="A236" s="235">
        <v>120</v>
      </c>
      <c r="B236" s="233" t="s">
        <v>245</v>
      </c>
      <c r="C236" s="236" t="s">
        <v>125</v>
      </c>
      <c r="D236" s="237">
        <v>1</v>
      </c>
      <c r="E236" s="201">
        <v>20</v>
      </c>
      <c r="F236" s="200"/>
      <c r="G236" s="203">
        <f t="shared" si="9"/>
        <v>0</v>
      </c>
      <c r="H236" s="34"/>
    </row>
    <row r="237" spans="1:8" s="244" customFormat="1" x14ac:dyDescent="0.3">
      <c r="A237" s="235">
        <v>121</v>
      </c>
      <c r="B237" s="233" t="s">
        <v>246</v>
      </c>
      <c r="C237" s="236" t="s">
        <v>125</v>
      </c>
      <c r="D237" s="237">
        <v>1</v>
      </c>
      <c r="E237" s="201">
        <v>30</v>
      </c>
      <c r="F237" s="200"/>
      <c r="G237" s="203">
        <f t="shared" si="9"/>
        <v>0</v>
      </c>
      <c r="H237" s="34"/>
    </row>
    <row r="238" spans="1:8" s="244" customFormat="1" x14ac:dyDescent="0.3">
      <c r="A238" s="235">
        <v>122</v>
      </c>
      <c r="B238" s="233" t="s">
        <v>247</v>
      </c>
      <c r="C238" s="236" t="s">
        <v>248</v>
      </c>
      <c r="D238" s="237">
        <v>1</v>
      </c>
      <c r="E238" s="201">
        <v>0.7</v>
      </c>
      <c r="F238" s="200"/>
      <c r="G238" s="203">
        <f t="shared" si="9"/>
        <v>0</v>
      </c>
      <c r="H238" s="34"/>
    </row>
    <row r="239" spans="1:8" s="244" customFormat="1" x14ac:dyDescent="0.3">
      <c r="A239" s="235">
        <v>123</v>
      </c>
      <c r="B239" s="233" t="s">
        <v>249</v>
      </c>
      <c r="C239" s="236" t="s">
        <v>248</v>
      </c>
      <c r="D239" s="237">
        <v>1</v>
      </c>
      <c r="E239" s="201">
        <v>0.9</v>
      </c>
      <c r="F239" s="200"/>
      <c r="G239" s="203">
        <f t="shared" si="9"/>
        <v>0</v>
      </c>
      <c r="H239" s="34"/>
    </row>
    <row r="240" spans="1:8" s="244" customFormat="1" x14ac:dyDescent="0.3">
      <c r="A240" s="235">
        <v>124</v>
      </c>
      <c r="B240" s="233" t="s">
        <v>250</v>
      </c>
      <c r="C240" s="236" t="s">
        <v>125</v>
      </c>
      <c r="D240" s="237">
        <v>1</v>
      </c>
      <c r="E240" s="201">
        <v>1.5</v>
      </c>
      <c r="F240" s="200"/>
      <c r="G240" s="203">
        <f t="shared" si="9"/>
        <v>0</v>
      </c>
      <c r="H240" s="34"/>
    </row>
    <row r="241" spans="1:8" s="244" customFormat="1" x14ac:dyDescent="0.3">
      <c r="A241" s="235">
        <v>125</v>
      </c>
      <c r="B241" s="233" t="s">
        <v>251</v>
      </c>
      <c r="C241" s="236" t="s">
        <v>125</v>
      </c>
      <c r="D241" s="237">
        <v>1</v>
      </c>
      <c r="E241" s="201">
        <v>0.7</v>
      </c>
      <c r="F241" s="200"/>
      <c r="G241" s="203">
        <f t="shared" si="9"/>
        <v>0</v>
      </c>
      <c r="H241" s="34"/>
    </row>
    <row r="242" spans="1:8" s="244" customFormat="1" x14ac:dyDescent="0.3">
      <c r="A242" s="235">
        <v>126</v>
      </c>
      <c r="B242" s="233" t="s">
        <v>252</v>
      </c>
      <c r="C242" s="236" t="s">
        <v>248</v>
      </c>
      <c r="D242" s="237">
        <v>1</v>
      </c>
      <c r="E242" s="201">
        <v>0.5</v>
      </c>
      <c r="F242" s="200"/>
      <c r="G242" s="203">
        <f t="shared" si="9"/>
        <v>0</v>
      </c>
      <c r="H242" s="34"/>
    </row>
    <row r="243" spans="1:8" s="244" customFormat="1" x14ac:dyDescent="0.3">
      <c r="A243" s="235">
        <v>127</v>
      </c>
      <c r="B243" s="233" t="s">
        <v>253</v>
      </c>
      <c r="C243" s="236" t="s">
        <v>248</v>
      </c>
      <c r="D243" s="237">
        <v>1</v>
      </c>
      <c r="E243" s="201">
        <v>7</v>
      </c>
      <c r="F243" s="200"/>
      <c r="G243" s="203">
        <f t="shared" si="9"/>
        <v>0</v>
      </c>
      <c r="H243" s="34"/>
    </row>
    <row r="244" spans="1:8" s="244" customFormat="1" x14ac:dyDescent="0.3">
      <c r="A244" s="235">
        <v>128</v>
      </c>
      <c r="B244" s="233" t="s">
        <v>254</v>
      </c>
      <c r="C244" s="236" t="s">
        <v>248</v>
      </c>
      <c r="D244" s="237">
        <v>1</v>
      </c>
      <c r="E244" s="201">
        <v>7</v>
      </c>
      <c r="F244" s="200"/>
      <c r="G244" s="203">
        <f t="shared" si="9"/>
        <v>0</v>
      </c>
      <c r="H244" s="34"/>
    </row>
    <row r="245" spans="1:8" s="244" customFormat="1" x14ac:dyDescent="0.3">
      <c r="A245" s="235">
        <v>129</v>
      </c>
      <c r="B245" s="233" t="s">
        <v>255</v>
      </c>
      <c r="C245" s="236" t="s">
        <v>125</v>
      </c>
      <c r="D245" s="237">
        <v>1</v>
      </c>
      <c r="E245" s="201">
        <v>60</v>
      </c>
      <c r="F245" s="200"/>
      <c r="G245" s="203">
        <f t="shared" si="9"/>
        <v>0</v>
      </c>
      <c r="H245" s="34"/>
    </row>
    <row r="246" spans="1:8" s="244" customFormat="1" x14ac:dyDescent="0.3">
      <c r="A246" s="235">
        <v>130</v>
      </c>
      <c r="B246" s="233" t="s">
        <v>256</v>
      </c>
      <c r="C246" s="236" t="s">
        <v>125</v>
      </c>
      <c r="D246" s="237">
        <v>1</v>
      </c>
      <c r="E246" s="201">
        <v>150</v>
      </c>
      <c r="F246" s="200"/>
      <c r="G246" s="203">
        <f t="shared" si="9"/>
        <v>0</v>
      </c>
      <c r="H246" s="34"/>
    </row>
    <row r="247" spans="1:8" s="244" customFormat="1" x14ac:dyDescent="0.3">
      <c r="A247" s="235">
        <v>131</v>
      </c>
      <c r="B247" s="233" t="s">
        <v>257</v>
      </c>
      <c r="C247" s="236" t="s">
        <v>125</v>
      </c>
      <c r="D247" s="237">
        <v>1</v>
      </c>
      <c r="E247" s="201">
        <v>300</v>
      </c>
      <c r="F247" s="200"/>
      <c r="G247" s="203">
        <f t="shared" si="9"/>
        <v>0</v>
      </c>
      <c r="H247" s="34"/>
    </row>
    <row r="248" spans="1:8" s="244" customFormat="1" ht="31.2" x14ac:dyDescent="0.3">
      <c r="A248" s="70">
        <v>132</v>
      </c>
      <c r="B248" s="233" t="s">
        <v>258</v>
      </c>
      <c r="C248" s="236" t="s">
        <v>125</v>
      </c>
      <c r="D248" s="237">
        <v>1</v>
      </c>
      <c r="E248" s="201">
        <v>900</v>
      </c>
      <c r="F248" s="200"/>
      <c r="G248" s="203">
        <f t="shared" si="9"/>
        <v>0</v>
      </c>
      <c r="H248" s="34"/>
    </row>
    <row r="249" spans="1:8" ht="15.6" customHeight="1" x14ac:dyDescent="0.3">
      <c r="A249" s="352" t="s">
        <v>259</v>
      </c>
      <c r="B249" s="353"/>
      <c r="C249" s="353"/>
      <c r="D249" s="353"/>
      <c r="E249" s="353"/>
      <c r="F249" s="353"/>
      <c r="G249" s="354"/>
    </row>
    <row r="250" spans="1:8" s="244" customFormat="1" x14ac:dyDescent="0.3">
      <c r="A250" s="235">
        <v>133</v>
      </c>
      <c r="B250" s="233" t="s">
        <v>260</v>
      </c>
      <c r="C250" s="236" t="s">
        <v>125</v>
      </c>
      <c r="D250" s="237">
        <v>1</v>
      </c>
      <c r="E250" s="201">
        <v>250</v>
      </c>
      <c r="F250" s="200"/>
      <c r="G250" s="203">
        <f t="shared" ref="G250:G281" si="10">SUM(D250*F250)</f>
        <v>0</v>
      </c>
      <c r="H250" s="34"/>
    </row>
    <row r="251" spans="1:8" s="244" customFormat="1" x14ac:dyDescent="0.3">
      <c r="A251" s="235">
        <v>134</v>
      </c>
      <c r="B251" s="233" t="s">
        <v>261</v>
      </c>
      <c r="C251" s="236" t="s">
        <v>125</v>
      </c>
      <c r="D251" s="237">
        <v>1</v>
      </c>
      <c r="E251" s="201">
        <v>350</v>
      </c>
      <c r="F251" s="200"/>
      <c r="G251" s="203">
        <f t="shared" si="10"/>
        <v>0</v>
      </c>
      <c r="H251" s="34"/>
    </row>
    <row r="252" spans="1:8" s="244" customFormat="1" x14ac:dyDescent="0.3">
      <c r="A252" s="235">
        <v>135</v>
      </c>
      <c r="B252" s="233" t="s">
        <v>262</v>
      </c>
      <c r="C252" s="236" t="s">
        <v>125</v>
      </c>
      <c r="D252" s="237">
        <v>1</v>
      </c>
      <c r="E252" s="201">
        <v>500</v>
      </c>
      <c r="F252" s="200"/>
      <c r="G252" s="203">
        <f t="shared" si="10"/>
        <v>0</v>
      </c>
      <c r="H252" s="34"/>
    </row>
    <row r="253" spans="1:8" s="244" customFormat="1" x14ac:dyDescent="0.3">
      <c r="A253" s="235">
        <v>136</v>
      </c>
      <c r="B253" s="233" t="s">
        <v>263</v>
      </c>
      <c r="C253" s="236" t="s">
        <v>125</v>
      </c>
      <c r="D253" s="237">
        <v>1</v>
      </c>
      <c r="E253" s="201">
        <v>180</v>
      </c>
      <c r="F253" s="200"/>
      <c r="G253" s="203">
        <f t="shared" si="10"/>
        <v>0</v>
      </c>
      <c r="H253" s="34"/>
    </row>
    <row r="254" spans="1:8" s="244" customFormat="1" x14ac:dyDescent="0.3">
      <c r="A254" s="235">
        <v>137</v>
      </c>
      <c r="B254" s="233" t="s">
        <v>264</v>
      </c>
      <c r="C254" s="236" t="s">
        <v>125</v>
      </c>
      <c r="D254" s="237">
        <v>1</v>
      </c>
      <c r="E254" s="201">
        <v>60</v>
      </c>
      <c r="F254" s="200"/>
      <c r="G254" s="203">
        <f t="shared" si="10"/>
        <v>0</v>
      </c>
      <c r="H254" s="34"/>
    </row>
    <row r="255" spans="1:8" s="244" customFormat="1" x14ac:dyDescent="0.3">
      <c r="A255" s="235">
        <v>138</v>
      </c>
      <c r="B255" s="233" t="s">
        <v>265</v>
      </c>
      <c r="C255" s="236" t="s">
        <v>125</v>
      </c>
      <c r="D255" s="237">
        <v>1</v>
      </c>
      <c r="E255" s="201">
        <v>110</v>
      </c>
      <c r="F255" s="200"/>
      <c r="G255" s="203">
        <f t="shared" si="10"/>
        <v>0</v>
      </c>
      <c r="H255" s="34"/>
    </row>
    <row r="256" spans="1:8" s="244" customFormat="1" x14ac:dyDescent="0.3">
      <c r="A256" s="235">
        <v>139</v>
      </c>
      <c r="B256" s="233" t="s">
        <v>266</v>
      </c>
      <c r="C256" s="236" t="s">
        <v>125</v>
      </c>
      <c r="D256" s="237">
        <v>1</v>
      </c>
      <c r="E256" s="201">
        <v>75</v>
      </c>
      <c r="F256" s="200"/>
      <c r="G256" s="203">
        <f t="shared" si="10"/>
        <v>0</v>
      </c>
      <c r="H256" s="34"/>
    </row>
    <row r="257" spans="1:8" s="244" customFormat="1" x14ac:dyDescent="0.3">
      <c r="A257" s="235">
        <v>140</v>
      </c>
      <c r="B257" s="233" t="s">
        <v>267</v>
      </c>
      <c r="C257" s="236" t="s">
        <v>125</v>
      </c>
      <c r="D257" s="237">
        <v>1</v>
      </c>
      <c r="E257" s="201">
        <v>25</v>
      </c>
      <c r="F257" s="200"/>
      <c r="G257" s="203">
        <f t="shared" si="10"/>
        <v>0</v>
      </c>
      <c r="H257" s="34"/>
    </row>
    <row r="258" spans="1:8" s="244" customFormat="1" x14ac:dyDescent="0.3">
      <c r="A258" s="235">
        <v>141</v>
      </c>
      <c r="B258" s="233" t="s">
        <v>268</v>
      </c>
      <c r="C258" s="236" t="s">
        <v>125</v>
      </c>
      <c r="D258" s="237">
        <v>1</v>
      </c>
      <c r="E258" s="201">
        <v>30</v>
      </c>
      <c r="F258" s="200"/>
      <c r="G258" s="203">
        <f t="shared" si="10"/>
        <v>0</v>
      </c>
      <c r="H258" s="34"/>
    </row>
    <row r="259" spans="1:8" s="244" customFormat="1" x14ac:dyDescent="0.3">
      <c r="A259" s="235">
        <v>142</v>
      </c>
      <c r="B259" s="233" t="s">
        <v>269</v>
      </c>
      <c r="C259" s="236" t="s">
        <v>125</v>
      </c>
      <c r="D259" s="237">
        <v>1</v>
      </c>
      <c r="E259" s="201">
        <v>45</v>
      </c>
      <c r="F259" s="200"/>
      <c r="G259" s="203">
        <f t="shared" si="10"/>
        <v>0</v>
      </c>
      <c r="H259" s="34"/>
    </row>
    <row r="260" spans="1:8" s="244" customFormat="1" x14ac:dyDescent="0.3">
      <c r="A260" s="235">
        <v>143</v>
      </c>
      <c r="B260" s="233" t="s">
        <v>270</v>
      </c>
      <c r="C260" s="236" t="s">
        <v>125</v>
      </c>
      <c r="D260" s="237">
        <v>1</v>
      </c>
      <c r="E260" s="201">
        <v>15</v>
      </c>
      <c r="F260" s="200"/>
      <c r="G260" s="203">
        <f t="shared" si="10"/>
        <v>0</v>
      </c>
      <c r="H260" s="34"/>
    </row>
    <row r="261" spans="1:8" s="244" customFormat="1" x14ac:dyDescent="0.3">
      <c r="A261" s="235">
        <v>144</v>
      </c>
      <c r="B261" s="233" t="s">
        <v>271</v>
      </c>
      <c r="C261" s="236" t="s">
        <v>125</v>
      </c>
      <c r="D261" s="237">
        <v>1</v>
      </c>
      <c r="E261" s="201">
        <v>23</v>
      </c>
      <c r="F261" s="200"/>
      <c r="G261" s="203">
        <f t="shared" si="10"/>
        <v>0</v>
      </c>
      <c r="H261" s="34"/>
    </row>
    <row r="262" spans="1:8" s="244" customFormat="1" x14ac:dyDescent="0.3">
      <c r="A262" s="235">
        <v>145</v>
      </c>
      <c r="B262" s="233" t="s">
        <v>272</v>
      </c>
      <c r="C262" s="236" t="s">
        <v>125</v>
      </c>
      <c r="D262" s="237">
        <v>1</v>
      </c>
      <c r="E262" s="201">
        <v>50</v>
      </c>
      <c r="F262" s="200"/>
      <c r="G262" s="203">
        <f t="shared" si="10"/>
        <v>0</v>
      </c>
      <c r="H262" s="34"/>
    </row>
    <row r="263" spans="1:8" s="244" customFormat="1" ht="31.2" x14ac:dyDescent="0.3">
      <c r="A263" s="235">
        <v>146</v>
      </c>
      <c r="B263" s="233" t="s">
        <v>273</v>
      </c>
      <c r="C263" s="236" t="s">
        <v>125</v>
      </c>
      <c r="D263" s="237">
        <v>1</v>
      </c>
      <c r="E263" s="201">
        <v>50</v>
      </c>
      <c r="F263" s="200"/>
      <c r="G263" s="203">
        <f t="shared" si="10"/>
        <v>0</v>
      </c>
      <c r="H263" s="34"/>
    </row>
    <row r="264" spans="1:8" s="244" customFormat="1" ht="31.2" x14ac:dyDescent="0.3">
      <c r="A264" s="70">
        <v>147</v>
      </c>
      <c r="B264" s="233" t="s">
        <v>274</v>
      </c>
      <c r="C264" s="236" t="s">
        <v>125</v>
      </c>
      <c r="D264" s="237">
        <v>1</v>
      </c>
      <c r="E264" s="201">
        <v>60</v>
      </c>
      <c r="F264" s="200"/>
      <c r="G264" s="203">
        <f t="shared" si="10"/>
        <v>0</v>
      </c>
      <c r="H264" s="34"/>
    </row>
    <row r="265" spans="1:8" s="244" customFormat="1" ht="31.2" x14ac:dyDescent="0.3">
      <c r="A265" s="70">
        <v>148</v>
      </c>
      <c r="B265" s="233" t="s">
        <v>275</v>
      </c>
      <c r="C265" s="236" t="s">
        <v>125</v>
      </c>
      <c r="D265" s="237">
        <v>1</v>
      </c>
      <c r="E265" s="201">
        <v>60</v>
      </c>
      <c r="F265" s="200"/>
      <c r="G265" s="203">
        <f t="shared" si="10"/>
        <v>0</v>
      </c>
      <c r="H265" s="34"/>
    </row>
    <row r="266" spans="1:8" s="244" customFormat="1" ht="31.2" x14ac:dyDescent="0.3">
      <c r="A266" s="70">
        <v>149</v>
      </c>
      <c r="B266" s="233" t="s">
        <v>276</v>
      </c>
      <c r="C266" s="236" t="s">
        <v>125</v>
      </c>
      <c r="D266" s="237">
        <v>1</v>
      </c>
      <c r="E266" s="201">
        <v>150</v>
      </c>
      <c r="F266" s="200"/>
      <c r="G266" s="203">
        <f t="shared" si="10"/>
        <v>0</v>
      </c>
      <c r="H266" s="34"/>
    </row>
    <row r="267" spans="1:8" s="244" customFormat="1" ht="31.2" x14ac:dyDescent="0.3">
      <c r="A267" s="70">
        <v>150</v>
      </c>
      <c r="B267" s="233" t="s">
        <v>277</v>
      </c>
      <c r="C267" s="236" t="s">
        <v>125</v>
      </c>
      <c r="D267" s="237">
        <v>1</v>
      </c>
      <c r="E267" s="201">
        <v>150</v>
      </c>
      <c r="F267" s="200"/>
      <c r="G267" s="203">
        <f t="shared" si="10"/>
        <v>0</v>
      </c>
      <c r="H267" s="34"/>
    </row>
    <row r="268" spans="1:8" s="244" customFormat="1" x14ac:dyDescent="0.3">
      <c r="A268" s="70">
        <v>151</v>
      </c>
      <c r="B268" s="233" t="s">
        <v>278</v>
      </c>
      <c r="C268" s="236" t="s">
        <v>125</v>
      </c>
      <c r="D268" s="237">
        <v>1</v>
      </c>
      <c r="E268" s="201">
        <v>60</v>
      </c>
      <c r="F268" s="200"/>
      <c r="G268" s="203">
        <f t="shared" si="10"/>
        <v>0</v>
      </c>
      <c r="H268" s="34"/>
    </row>
    <row r="269" spans="1:8" s="244" customFormat="1" ht="31.2" x14ac:dyDescent="0.3">
      <c r="A269" s="70">
        <v>152</v>
      </c>
      <c r="B269" s="233" t="s">
        <v>279</v>
      </c>
      <c r="C269" s="236" t="s">
        <v>125</v>
      </c>
      <c r="D269" s="237">
        <v>1</v>
      </c>
      <c r="E269" s="201">
        <v>150</v>
      </c>
      <c r="F269" s="200"/>
      <c r="G269" s="203">
        <f t="shared" si="10"/>
        <v>0</v>
      </c>
      <c r="H269" s="34"/>
    </row>
    <row r="270" spans="1:8" s="244" customFormat="1" ht="31.2" x14ac:dyDescent="0.3">
      <c r="A270" s="70">
        <v>153</v>
      </c>
      <c r="B270" s="238" t="s">
        <v>280</v>
      </c>
      <c r="C270" s="239" t="s">
        <v>125</v>
      </c>
      <c r="D270" s="240">
        <v>1</v>
      </c>
      <c r="E270" s="241">
        <v>80</v>
      </c>
      <c r="F270" s="242"/>
      <c r="G270" s="203">
        <f t="shared" si="10"/>
        <v>0</v>
      </c>
      <c r="H270" s="34"/>
    </row>
    <row r="271" spans="1:8" s="244" customFormat="1" x14ac:dyDescent="0.3">
      <c r="A271" s="235">
        <v>154</v>
      </c>
      <c r="B271" s="233" t="s">
        <v>281</v>
      </c>
      <c r="C271" s="236" t="s">
        <v>125</v>
      </c>
      <c r="D271" s="237">
        <v>1</v>
      </c>
      <c r="E271" s="201">
        <v>1</v>
      </c>
      <c r="F271" s="200"/>
      <c r="G271" s="203">
        <f t="shared" si="10"/>
        <v>0</v>
      </c>
      <c r="H271" s="34"/>
    </row>
    <row r="272" spans="1:8" s="244" customFormat="1" x14ac:dyDescent="0.3">
      <c r="A272" s="235">
        <v>155</v>
      </c>
      <c r="B272" s="233" t="s">
        <v>282</v>
      </c>
      <c r="C272" s="236" t="s">
        <v>125</v>
      </c>
      <c r="D272" s="237">
        <v>1</v>
      </c>
      <c r="E272" s="201">
        <v>1</v>
      </c>
      <c r="F272" s="200"/>
      <c r="G272" s="203">
        <f t="shared" si="10"/>
        <v>0</v>
      </c>
      <c r="H272" s="34"/>
    </row>
    <row r="273" spans="1:8" s="244" customFormat="1" ht="31.2" x14ac:dyDescent="0.3">
      <c r="A273" s="70">
        <v>156</v>
      </c>
      <c r="B273" s="233" t="s">
        <v>283</v>
      </c>
      <c r="C273" s="236" t="s">
        <v>125</v>
      </c>
      <c r="D273" s="237">
        <v>1</v>
      </c>
      <c r="E273" s="201">
        <v>2.5</v>
      </c>
      <c r="F273" s="200"/>
      <c r="G273" s="203">
        <f t="shared" si="10"/>
        <v>0</v>
      </c>
      <c r="H273" s="34"/>
    </row>
    <row r="274" spans="1:8" s="244" customFormat="1" ht="31.2" x14ac:dyDescent="0.3">
      <c r="A274" s="70">
        <v>157</v>
      </c>
      <c r="B274" s="233" t="s">
        <v>284</v>
      </c>
      <c r="C274" s="236" t="s">
        <v>125</v>
      </c>
      <c r="D274" s="237">
        <v>1</v>
      </c>
      <c r="E274" s="201">
        <v>2.5</v>
      </c>
      <c r="F274" s="200"/>
      <c r="G274" s="203">
        <f t="shared" si="10"/>
        <v>0</v>
      </c>
      <c r="H274" s="34"/>
    </row>
    <row r="275" spans="1:8" s="244" customFormat="1" x14ac:dyDescent="0.3">
      <c r="A275" s="235">
        <v>158</v>
      </c>
      <c r="B275" s="233" t="s">
        <v>285</v>
      </c>
      <c r="C275" s="236" t="s">
        <v>125</v>
      </c>
      <c r="D275" s="237">
        <v>1</v>
      </c>
      <c r="E275" s="201">
        <v>2.5</v>
      </c>
      <c r="F275" s="200"/>
      <c r="G275" s="203">
        <f t="shared" si="10"/>
        <v>0</v>
      </c>
      <c r="H275" s="34"/>
    </row>
    <row r="276" spans="1:8" s="244" customFormat="1" x14ac:dyDescent="0.3">
      <c r="A276" s="235">
        <v>159</v>
      </c>
      <c r="B276" s="233" t="s">
        <v>286</v>
      </c>
      <c r="C276" s="236" t="s">
        <v>125</v>
      </c>
      <c r="D276" s="237">
        <v>1</v>
      </c>
      <c r="E276" s="201">
        <v>4</v>
      </c>
      <c r="F276" s="200"/>
      <c r="G276" s="203">
        <f t="shared" si="10"/>
        <v>0</v>
      </c>
      <c r="H276" s="34"/>
    </row>
    <row r="277" spans="1:8" s="244" customFormat="1" x14ac:dyDescent="0.3">
      <c r="A277" s="235">
        <v>160</v>
      </c>
      <c r="B277" s="233" t="s">
        <v>287</v>
      </c>
      <c r="C277" s="236" t="s">
        <v>125</v>
      </c>
      <c r="D277" s="237">
        <v>1</v>
      </c>
      <c r="E277" s="201">
        <v>1</v>
      </c>
      <c r="F277" s="200"/>
      <c r="G277" s="203">
        <f t="shared" si="10"/>
        <v>0</v>
      </c>
      <c r="H277" s="34"/>
    </row>
    <row r="278" spans="1:8" s="244" customFormat="1" ht="31.2" x14ac:dyDescent="0.3">
      <c r="A278" s="70">
        <v>161</v>
      </c>
      <c r="B278" s="233" t="s">
        <v>288</v>
      </c>
      <c r="C278" s="236" t="s">
        <v>125</v>
      </c>
      <c r="D278" s="237">
        <v>1</v>
      </c>
      <c r="E278" s="201">
        <v>1.5</v>
      </c>
      <c r="F278" s="200"/>
      <c r="G278" s="203">
        <f t="shared" si="10"/>
        <v>0</v>
      </c>
      <c r="H278" s="34"/>
    </row>
    <row r="279" spans="1:8" s="244" customFormat="1" x14ac:dyDescent="0.3">
      <c r="A279" s="235">
        <v>162</v>
      </c>
      <c r="B279" s="233" t="s">
        <v>289</v>
      </c>
      <c r="C279" s="236" t="s">
        <v>125</v>
      </c>
      <c r="D279" s="237">
        <v>1</v>
      </c>
      <c r="E279" s="201">
        <v>15</v>
      </c>
      <c r="F279" s="200"/>
      <c r="G279" s="203">
        <f t="shared" si="10"/>
        <v>0</v>
      </c>
      <c r="H279" s="34"/>
    </row>
    <row r="280" spans="1:8" s="244" customFormat="1" x14ac:dyDescent="0.3">
      <c r="A280" s="235">
        <v>163</v>
      </c>
      <c r="B280" s="233" t="s">
        <v>290</v>
      </c>
      <c r="C280" s="236" t="s">
        <v>125</v>
      </c>
      <c r="D280" s="237">
        <v>1</v>
      </c>
      <c r="E280" s="201">
        <v>11</v>
      </c>
      <c r="F280" s="200"/>
      <c r="G280" s="203">
        <f t="shared" si="10"/>
        <v>0</v>
      </c>
      <c r="H280" s="34"/>
    </row>
    <row r="281" spans="1:8" s="244" customFormat="1" x14ac:dyDescent="0.3">
      <c r="A281" s="235">
        <v>164</v>
      </c>
      <c r="B281" s="233" t="s">
        <v>291</v>
      </c>
      <c r="C281" s="236" t="s">
        <v>125</v>
      </c>
      <c r="D281" s="237">
        <v>1</v>
      </c>
      <c r="E281" s="201">
        <v>15</v>
      </c>
      <c r="F281" s="200"/>
      <c r="G281" s="203">
        <f t="shared" si="10"/>
        <v>0</v>
      </c>
      <c r="H281" s="34"/>
    </row>
    <row r="282" spans="1:8" ht="15.6" customHeight="1" x14ac:dyDescent="0.3">
      <c r="A282" s="352" t="s">
        <v>292</v>
      </c>
      <c r="B282" s="353"/>
      <c r="C282" s="353"/>
      <c r="D282" s="353"/>
      <c r="E282" s="353"/>
      <c r="F282" s="353"/>
      <c r="G282" s="354"/>
    </row>
    <row r="283" spans="1:8" s="244" customFormat="1" x14ac:dyDescent="0.3">
      <c r="A283" s="235">
        <v>165</v>
      </c>
      <c r="B283" s="233" t="s">
        <v>293</v>
      </c>
      <c r="C283" s="236" t="s">
        <v>294</v>
      </c>
      <c r="D283" s="237">
        <v>1</v>
      </c>
      <c r="E283" s="201">
        <v>0.5</v>
      </c>
      <c r="F283" s="200"/>
      <c r="G283" s="203">
        <f>SUM(D283*F283)</f>
        <v>0</v>
      </c>
      <c r="H283" s="34"/>
    </row>
    <row r="284" spans="1:8" s="244" customFormat="1" ht="31.2" x14ac:dyDescent="0.3">
      <c r="A284" s="70">
        <v>166</v>
      </c>
      <c r="B284" s="233" t="s">
        <v>295</v>
      </c>
      <c r="C284" s="236" t="s">
        <v>125</v>
      </c>
      <c r="D284" s="237">
        <v>1</v>
      </c>
      <c r="E284" s="201">
        <v>1.5</v>
      </c>
      <c r="F284" s="200"/>
      <c r="G284" s="203">
        <f>SUM(D284*F284)</f>
        <v>0</v>
      </c>
      <c r="H284" s="34"/>
    </row>
    <row r="285" spans="1:8" s="244" customFormat="1" ht="16.2" thickBot="1" x14ac:dyDescent="0.35">
      <c r="A285" s="251">
        <v>167</v>
      </c>
      <c r="B285" s="243" t="s">
        <v>296</v>
      </c>
      <c r="C285" s="261" t="s">
        <v>125</v>
      </c>
      <c r="D285" s="262">
        <v>1</v>
      </c>
      <c r="E285" s="252">
        <v>50</v>
      </c>
      <c r="F285" s="253"/>
      <c r="G285" s="254">
        <f>SUM(D285*F285)</f>
        <v>0</v>
      </c>
      <c r="H285" s="34"/>
    </row>
    <row r="286" spans="1:8" ht="15.6" customHeight="1" x14ac:dyDescent="0.3">
      <c r="A286" s="332" t="s">
        <v>356</v>
      </c>
      <c r="B286" s="333"/>
      <c r="C286" s="333"/>
      <c r="D286" s="333"/>
      <c r="E286" s="333"/>
      <c r="F286" s="333"/>
      <c r="G286" s="137">
        <f>SUM(G116:G285)</f>
        <v>0</v>
      </c>
    </row>
    <row r="287" spans="1:8" ht="15.6" customHeight="1" x14ac:dyDescent="0.3">
      <c r="A287" s="379" t="s">
        <v>70</v>
      </c>
      <c r="B287" s="326"/>
      <c r="C287" s="326"/>
      <c r="D287" s="326"/>
      <c r="E287" s="326"/>
      <c r="F287" s="326"/>
      <c r="G287" s="138">
        <f>SUM(G288-G286)</f>
        <v>0</v>
      </c>
    </row>
    <row r="288" spans="1:8" ht="16.2" customHeight="1" thickBot="1" x14ac:dyDescent="0.35">
      <c r="A288" s="380" t="s">
        <v>370</v>
      </c>
      <c r="B288" s="381"/>
      <c r="C288" s="381"/>
      <c r="D288" s="381"/>
      <c r="E288" s="381"/>
      <c r="F288" s="381"/>
      <c r="G288" s="140">
        <f>SUM(G286*1.21)</f>
        <v>0</v>
      </c>
    </row>
    <row r="289" spans="1:8" x14ac:dyDescent="0.3">
      <c r="H289" s="33"/>
    </row>
    <row r="290" spans="1:8" x14ac:dyDescent="0.3">
      <c r="H290" s="35"/>
    </row>
    <row r="291" spans="1:8" ht="16.2" thickBot="1" x14ac:dyDescent="0.35">
      <c r="A291" s="24" t="s">
        <v>297</v>
      </c>
      <c r="B291" s="24" t="s">
        <v>382</v>
      </c>
      <c r="C291" s="14"/>
      <c r="D291" s="14"/>
      <c r="E291" s="14"/>
      <c r="F291" s="14"/>
      <c r="H291" s="35"/>
    </row>
    <row r="292" spans="1:8" x14ac:dyDescent="0.3">
      <c r="A292" s="423" t="s">
        <v>16</v>
      </c>
      <c r="B292" s="425" t="s">
        <v>298</v>
      </c>
      <c r="C292" s="427" t="s">
        <v>299</v>
      </c>
      <c r="D292" s="14"/>
      <c r="E292" s="14"/>
      <c r="F292" s="14"/>
    </row>
    <row r="293" spans="1:8" x14ac:dyDescent="0.3">
      <c r="A293" s="424"/>
      <c r="B293" s="426"/>
      <c r="C293" s="428"/>
      <c r="D293" s="14"/>
      <c r="E293" s="14"/>
      <c r="F293" s="14"/>
    </row>
    <row r="294" spans="1:8" ht="31.2" x14ac:dyDescent="0.3">
      <c r="A294" s="28">
        <v>1</v>
      </c>
      <c r="B294" s="25" t="s">
        <v>300</v>
      </c>
      <c r="C294" s="36">
        <f>G74</f>
        <v>0</v>
      </c>
      <c r="D294" s="14"/>
      <c r="E294" s="14"/>
      <c r="F294" s="14"/>
    </row>
    <row r="295" spans="1:8" ht="31.2" x14ac:dyDescent="0.3">
      <c r="A295" s="29">
        <v>2</v>
      </c>
      <c r="B295" s="26" t="s">
        <v>301</v>
      </c>
      <c r="C295" s="36">
        <f>H108</f>
        <v>0</v>
      </c>
      <c r="D295" s="14"/>
      <c r="E295" s="14"/>
      <c r="F295" s="14"/>
    </row>
    <row r="296" spans="1:8" ht="16.2" thickBot="1" x14ac:dyDescent="0.35">
      <c r="A296" s="30">
        <v>3</v>
      </c>
      <c r="B296" s="26" t="s">
        <v>302</v>
      </c>
      <c r="C296" s="50">
        <f>G286</f>
        <v>0</v>
      </c>
      <c r="D296" s="14"/>
      <c r="E296" s="14"/>
      <c r="F296" s="14"/>
    </row>
    <row r="297" spans="1:8" ht="15.6" customHeight="1" x14ac:dyDescent="0.3">
      <c r="A297" s="429" t="s">
        <v>365</v>
      </c>
      <c r="B297" s="447"/>
      <c r="C297" s="51">
        <f>SUM(C294:C296)</f>
        <v>0</v>
      </c>
      <c r="D297" s="14"/>
      <c r="E297" s="14"/>
      <c r="F297" s="14"/>
    </row>
    <row r="298" spans="1:8" x14ac:dyDescent="0.3">
      <c r="A298" s="431" t="s">
        <v>303</v>
      </c>
      <c r="B298" s="448"/>
      <c r="C298" s="39">
        <f>SUM(C299-C297)</f>
        <v>0</v>
      </c>
      <c r="D298" s="14"/>
      <c r="E298" s="14"/>
      <c r="F298" s="14"/>
    </row>
    <row r="299" spans="1:8" ht="16.2" customHeight="1" thickBot="1" x14ac:dyDescent="0.35">
      <c r="A299" s="433" t="s">
        <v>355</v>
      </c>
      <c r="B299" s="449"/>
      <c r="C299" s="40">
        <f>SUM(C297*1.21)</f>
        <v>0</v>
      </c>
      <c r="D299" s="52"/>
      <c r="E299" s="14"/>
      <c r="F299" s="14"/>
    </row>
    <row r="300" spans="1:8" x14ac:dyDescent="0.3">
      <c r="A300" s="450" t="s">
        <v>378</v>
      </c>
      <c r="B300" s="451"/>
      <c r="C300" s="451"/>
      <c r="D300" s="14"/>
      <c r="E300" s="14"/>
      <c r="F300" s="14"/>
    </row>
    <row r="301" spans="1:8" x14ac:dyDescent="0.3">
      <c r="A301" s="15"/>
      <c r="B301" s="14"/>
      <c r="C301" s="14"/>
      <c r="D301" s="14"/>
      <c r="E301" s="14"/>
      <c r="F301" s="14"/>
    </row>
    <row r="302" spans="1:8" x14ac:dyDescent="0.3">
      <c r="A302" s="16" t="s">
        <v>304</v>
      </c>
      <c r="B302" s="16"/>
      <c r="C302" s="16"/>
      <c r="D302" s="16"/>
      <c r="E302" s="16"/>
      <c r="F302" s="16"/>
    </row>
    <row r="303" spans="1:8" x14ac:dyDescent="0.3">
      <c r="A303" s="31" t="s">
        <v>16</v>
      </c>
      <c r="B303" s="32" t="s">
        <v>305</v>
      </c>
      <c r="C303" s="437" t="s">
        <v>380</v>
      </c>
      <c r="D303" s="438"/>
      <c r="E303" s="438"/>
      <c r="F303" s="439"/>
    </row>
    <row r="304" spans="1:8" ht="42.6" customHeight="1" x14ac:dyDescent="0.3">
      <c r="A304" s="27"/>
      <c r="B304" s="27"/>
      <c r="C304" s="420"/>
      <c r="D304" s="421"/>
      <c r="E304" s="421"/>
      <c r="F304" s="422"/>
    </row>
    <row r="305" spans="1:6" ht="42.6" customHeight="1" x14ac:dyDescent="0.3">
      <c r="A305" s="27"/>
      <c r="B305" s="27"/>
      <c r="C305" s="420"/>
      <c r="D305" s="421"/>
      <c r="E305" s="421"/>
      <c r="F305" s="422"/>
    </row>
    <row r="306" spans="1:6" ht="42.6" customHeight="1" x14ac:dyDescent="0.3">
      <c r="A306" s="27"/>
      <c r="B306" s="27"/>
      <c r="C306" s="420"/>
      <c r="D306" s="421"/>
      <c r="E306" s="421"/>
      <c r="F306" s="422"/>
    </row>
    <row r="307" spans="1:6" ht="42.6" customHeight="1" x14ac:dyDescent="0.3">
      <c r="A307" s="27"/>
      <c r="B307" s="27"/>
      <c r="C307" s="420"/>
      <c r="D307" s="421"/>
      <c r="E307" s="421"/>
      <c r="F307" s="422"/>
    </row>
    <row r="308" spans="1:6" ht="42.6" customHeight="1" x14ac:dyDescent="0.3">
      <c r="A308" s="27"/>
      <c r="B308" s="27"/>
      <c r="C308" s="420"/>
      <c r="D308" s="421"/>
      <c r="E308" s="421"/>
      <c r="F308" s="422"/>
    </row>
    <row r="309" spans="1:6" ht="42.6" customHeight="1" x14ac:dyDescent="0.3">
      <c r="A309" s="27"/>
      <c r="B309" s="27"/>
      <c r="C309" s="420"/>
      <c r="D309" s="421"/>
      <c r="E309" s="421"/>
      <c r="F309" s="422"/>
    </row>
    <row r="310" spans="1:6" ht="31.8" customHeight="1" x14ac:dyDescent="0.3">
      <c r="A310" s="443" t="s">
        <v>381</v>
      </c>
      <c r="B310" s="443"/>
      <c r="C310" s="443"/>
      <c r="D310" s="443"/>
      <c r="E310" s="443"/>
      <c r="F310" s="443"/>
    </row>
    <row r="311" spans="1:6" x14ac:dyDescent="0.3">
      <c r="A311" s="17"/>
      <c r="B311" s="17"/>
      <c r="C311" s="17"/>
      <c r="D311" s="17"/>
      <c r="E311" s="17"/>
      <c r="F311" s="17"/>
    </row>
    <row r="312" spans="1:6" x14ac:dyDescent="0.3">
      <c r="A312" s="444" t="s">
        <v>306</v>
      </c>
      <c r="B312" s="444"/>
      <c r="C312" s="444"/>
      <c r="D312" s="444"/>
      <c r="E312" s="444"/>
      <c r="F312" s="444"/>
    </row>
    <row r="313" spans="1:6" ht="36.450000000000003" customHeight="1" x14ac:dyDescent="0.3">
      <c r="A313" s="18"/>
      <c r="B313" s="18"/>
      <c r="C313" s="18"/>
      <c r="D313" s="18"/>
      <c r="E313" s="18"/>
      <c r="F313" s="18"/>
    </row>
    <row r="314" spans="1:6" x14ac:dyDescent="0.3">
      <c r="A314" s="441" t="s">
        <v>307</v>
      </c>
      <c r="B314" s="441"/>
      <c r="C314" s="441"/>
      <c r="D314" s="441"/>
      <c r="E314" s="441"/>
      <c r="F314" s="441"/>
    </row>
    <row r="315" spans="1:6" x14ac:dyDescent="0.3">
      <c r="A315" s="440" t="s">
        <v>308</v>
      </c>
      <c r="B315" s="440"/>
      <c r="C315" s="440"/>
      <c r="D315" s="440"/>
      <c r="E315" s="440"/>
      <c r="F315" s="440"/>
    </row>
    <row r="316" spans="1:6" x14ac:dyDescent="0.3">
      <c r="A316" s="441" t="s">
        <v>309</v>
      </c>
      <c r="B316" s="441"/>
      <c r="C316" s="441"/>
      <c r="D316" s="441"/>
      <c r="E316" s="441"/>
      <c r="F316" s="441"/>
    </row>
    <row r="317" spans="1:6" ht="30" customHeight="1" x14ac:dyDescent="0.3">
      <c r="A317" s="440" t="s">
        <v>310</v>
      </c>
      <c r="B317" s="440"/>
      <c r="C317" s="440"/>
      <c r="D317" s="440"/>
      <c r="E317" s="440"/>
      <c r="F317" s="440"/>
    </row>
    <row r="318" spans="1:6" x14ac:dyDescent="0.3">
      <c r="A318" s="441" t="s">
        <v>311</v>
      </c>
      <c r="B318" s="441"/>
      <c r="C318" s="441"/>
      <c r="D318" s="441"/>
      <c r="E318" s="441"/>
      <c r="F318" s="441"/>
    </row>
    <row r="319" spans="1:6" ht="46.2" customHeight="1" x14ac:dyDescent="0.3">
      <c r="A319" s="445" t="s">
        <v>312</v>
      </c>
      <c r="B319" s="445"/>
      <c r="C319" s="445"/>
      <c r="D319" s="445"/>
      <c r="E319" s="445"/>
      <c r="F319" s="445"/>
    </row>
    <row r="320" spans="1:6" x14ac:dyDescent="0.3">
      <c r="A320" s="5"/>
      <c r="B320" s="5"/>
      <c r="C320" s="5"/>
      <c r="D320" s="5"/>
      <c r="E320" s="5"/>
      <c r="F320" s="5"/>
    </row>
    <row r="321" spans="1:6" ht="16.2" thickBot="1" x14ac:dyDescent="0.35">
      <c r="A321" s="442"/>
      <c r="B321" s="442"/>
      <c r="C321" s="19"/>
      <c r="D321" s="5"/>
      <c r="E321" s="5"/>
      <c r="F321" s="20"/>
    </row>
    <row r="322" spans="1:6" ht="46.5" customHeight="1" x14ac:dyDescent="0.3">
      <c r="A322" s="19"/>
      <c r="B322" s="21" t="s">
        <v>313</v>
      </c>
      <c r="C322" s="19"/>
      <c r="D322" s="5"/>
      <c r="E322" s="5"/>
      <c r="F322" s="22" t="s">
        <v>314</v>
      </c>
    </row>
    <row r="323" spans="1:6" x14ac:dyDescent="0.3">
      <c r="A323" s="5"/>
      <c r="B323" s="5"/>
      <c r="C323" s="5"/>
      <c r="D323" s="5"/>
      <c r="E323" s="5"/>
      <c r="F323" s="5"/>
    </row>
    <row r="324" spans="1:6" x14ac:dyDescent="0.3">
      <c r="A324" s="5"/>
      <c r="B324" s="5"/>
      <c r="C324" s="5"/>
      <c r="D324" s="5"/>
      <c r="E324" s="5"/>
      <c r="F324" s="5"/>
    </row>
    <row r="325" spans="1:6" x14ac:dyDescent="0.3">
      <c r="A325" s="5"/>
      <c r="B325" s="5"/>
      <c r="C325" s="5"/>
      <c r="D325" s="5"/>
      <c r="E325" s="5"/>
      <c r="F325" s="5"/>
    </row>
    <row r="326" spans="1:6" x14ac:dyDescent="0.3">
      <c r="A326" s="23"/>
      <c r="B326" s="23"/>
      <c r="C326" s="23"/>
      <c r="D326" s="23"/>
      <c r="E326" s="23"/>
      <c r="F326" s="23"/>
    </row>
  </sheetData>
  <sheetProtection algorithmName="SHA-512" hashValue="GmwzLcNtNQeRs2uHUW22n1uXOLtXWzJ8+aMGDnPS00MskgL4vZvWT+qSZq/cAKZx5PIHM1nelypjU4qQMYP8Mw==" saltValue="Uupol7E7x0SzGeBQQQb5uQ==" spinCount="100000" sheet="1" insertRows="0"/>
  <protectedRanges>
    <protectedRange sqref="A2:H2" name="herbas0"/>
    <protectedRange sqref="A2:H2" name="herbas2"/>
    <protectedRange sqref="F321" name="Parašas"/>
    <protectedRange sqref="A304:F309" name="Dokumentai"/>
    <protectedRange sqref="F96" name="Antra lentelė"/>
    <protectedRange sqref="A11:H11" name="Vieta"/>
    <protectedRange sqref="A4:H4" name="Pavadinimas"/>
    <protectedRange sqref="C15:H20" name="Diapazonas2"/>
    <protectedRange sqref="D46 D59 D65" name="Leidžiama"/>
    <protectedRange sqref="C15:H20" name="Informacija apie tiekėją"/>
    <protectedRange sqref="A9:H9" name="Data"/>
    <protectedRange sqref="A1:H1" name="Herbas"/>
    <protectedRange sqref="A321:B321" name="Pareigų pavadinimas"/>
    <protectedRange sqref="A25:H27" name="Subranga"/>
    <protectedRange sqref="A2:H2" name="herbas3"/>
    <protectedRange sqref="F150 F203 F249 F282" name="Antra lentelė_1"/>
  </protectedRanges>
  <mergeCells count="76">
    <mergeCell ref="D26:H26"/>
    <mergeCell ref="C306:F306"/>
    <mergeCell ref="C307:F307"/>
    <mergeCell ref="C308:F308"/>
    <mergeCell ref="A317:F317"/>
    <mergeCell ref="A282:G282"/>
    <mergeCell ref="A286:F286"/>
    <mergeCell ref="A287:F287"/>
    <mergeCell ref="C305:F305"/>
    <mergeCell ref="A292:A293"/>
    <mergeCell ref="B292:B293"/>
    <mergeCell ref="C292:C293"/>
    <mergeCell ref="A297:B297"/>
    <mergeCell ref="A298:B298"/>
    <mergeCell ref="A299:B299"/>
    <mergeCell ref="A300:C300"/>
    <mergeCell ref="A318:F318"/>
    <mergeCell ref="A321:B321"/>
    <mergeCell ref="C309:F309"/>
    <mergeCell ref="A310:F310"/>
    <mergeCell ref="A312:F312"/>
    <mergeCell ref="A314:F314"/>
    <mergeCell ref="A315:F315"/>
    <mergeCell ref="A316:F316"/>
    <mergeCell ref="A319:F319"/>
    <mergeCell ref="C303:F303"/>
    <mergeCell ref="C304:F304"/>
    <mergeCell ref="A288:F288"/>
    <mergeCell ref="A110:G110"/>
    <mergeCell ref="A115:G115"/>
    <mergeCell ref="A150:G150"/>
    <mergeCell ref="A203:G203"/>
    <mergeCell ref="A249:G249"/>
    <mergeCell ref="A89:H89"/>
    <mergeCell ref="B96:H96"/>
    <mergeCell ref="B100:H100"/>
    <mergeCell ref="A108:G108"/>
    <mergeCell ref="A109:G109"/>
    <mergeCell ref="B106:H106"/>
    <mergeCell ref="A20:B20"/>
    <mergeCell ref="C20:H20"/>
    <mergeCell ref="A84:H84"/>
    <mergeCell ref="B24:C24"/>
    <mergeCell ref="D24:H24"/>
    <mergeCell ref="B25:C25"/>
    <mergeCell ref="D25:H25"/>
    <mergeCell ref="B27:C27"/>
    <mergeCell ref="D27:H27"/>
    <mergeCell ref="A74:F74"/>
    <mergeCell ref="A75:F75"/>
    <mergeCell ref="A76:F76"/>
    <mergeCell ref="A81:G81"/>
    <mergeCell ref="A79:G79"/>
    <mergeCell ref="A82:G82"/>
    <mergeCell ref="B26:C26"/>
    <mergeCell ref="A17:B17"/>
    <mergeCell ref="C17:H17"/>
    <mergeCell ref="A18:B18"/>
    <mergeCell ref="C18:H18"/>
    <mergeCell ref="A19:B19"/>
    <mergeCell ref="C19:H19"/>
    <mergeCell ref="A16:B16"/>
    <mergeCell ref="C16:H16"/>
    <mergeCell ref="A15:B15"/>
    <mergeCell ref="C15:H15"/>
    <mergeCell ref="A1:H1"/>
    <mergeCell ref="A2:H2"/>
    <mergeCell ref="A4:H4"/>
    <mergeCell ref="A5:H5"/>
    <mergeCell ref="A6:F6"/>
    <mergeCell ref="A7:H7"/>
    <mergeCell ref="A8:H8"/>
    <mergeCell ref="A9:H9"/>
    <mergeCell ref="A10:H10"/>
    <mergeCell ref="A11:H11"/>
    <mergeCell ref="A12:H12"/>
  </mergeCells>
  <dataValidations count="1">
    <dataValidation type="textLength" allowBlank="1" showInputMessage="1" showErrorMessage="1" error="Įvedėte per daug simbolių" prompt="Leidžiami tik 2 skaičiai po kablelio" sqref="D65 D59" xr:uid="{2C82B9F9-6101-46A6-A6CF-6F64C7BE89E1}">
      <formula1>0</formula1>
      <formula2>4</formula2>
    </dataValidation>
  </dataValidations>
  <pageMargins left="0.70866141732283472" right="0.70866141732283472" top="0.74803149606299213" bottom="0.74803149606299213" header="0.31496062992125984" footer="0.31496062992125984"/>
  <pageSetup paperSize="9" scale="77" orientation="landscape" r:id="rId1"/>
  <rowBreaks count="1" manualBreakCount="1">
    <brk id="8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E9A6-5210-4F26-A868-CB254527AC88}">
  <sheetPr codeName="Lapas1"/>
  <dimension ref="A1:H324"/>
  <sheetViews>
    <sheetView topLeftCell="A7" zoomScale="75" zoomScaleNormal="75" zoomScaleSheetLayoutView="80" workbookViewId="0">
      <selection activeCell="A2" sqref="A2:H2"/>
    </sheetView>
  </sheetViews>
  <sheetFormatPr defaultColWidth="9.33203125" defaultRowHeight="15.6" x14ac:dyDescent="0.3"/>
  <cols>
    <col min="1" max="1" width="9.21875" style="1" customWidth="1"/>
    <col min="2" max="2" width="55.88671875" style="1" customWidth="1"/>
    <col min="3" max="3" width="21.6640625" style="2" customWidth="1"/>
    <col min="4" max="4" width="18.88671875" style="3" customWidth="1"/>
    <col min="5" max="5" width="13.6640625" style="3" customWidth="1"/>
    <col min="6" max="6" width="16.44140625" style="3" customWidth="1"/>
    <col min="7" max="7" width="17.109375" style="3" customWidth="1"/>
    <col min="8" max="8" width="16.21875" style="3" customWidth="1"/>
    <col min="9" max="16384" width="9.33203125" style="1"/>
  </cols>
  <sheetData>
    <row r="1" spans="1:8" x14ac:dyDescent="0.3">
      <c r="A1" s="403"/>
      <c r="B1" s="403"/>
      <c r="C1" s="403"/>
      <c r="D1" s="403"/>
      <c r="E1" s="403"/>
      <c r="F1" s="403"/>
      <c r="G1" s="403"/>
      <c r="H1" s="403"/>
    </row>
    <row r="2" spans="1:8" ht="51.75" customHeight="1" x14ac:dyDescent="0.3">
      <c r="A2" s="404" t="s">
        <v>0</v>
      </c>
      <c r="B2" s="404"/>
      <c r="C2" s="404"/>
      <c r="D2" s="404"/>
      <c r="E2" s="404"/>
      <c r="F2" s="404"/>
      <c r="G2" s="404"/>
      <c r="H2" s="404"/>
    </row>
    <row r="3" spans="1:8" x14ac:dyDescent="0.3">
      <c r="A3" s="6"/>
      <c r="B3" s="6"/>
      <c r="C3" s="6"/>
      <c r="D3" s="6"/>
      <c r="E3" s="6"/>
      <c r="F3" s="6"/>
      <c r="G3" s="6"/>
      <c r="H3" s="5"/>
    </row>
    <row r="4" spans="1:8" x14ac:dyDescent="0.3">
      <c r="A4" s="404" t="s">
        <v>1</v>
      </c>
      <c r="B4" s="404"/>
      <c r="C4" s="404"/>
      <c r="D4" s="404"/>
      <c r="E4" s="404"/>
      <c r="F4" s="404"/>
      <c r="G4" s="404"/>
      <c r="H4" s="404"/>
    </row>
    <row r="5" spans="1:8" x14ac:dyDescent="0.3">
      <c r="A5" s="307" t="s">
        <v>2</v>
      </c>
      <c r="B5" s="307"/>
      <c r="C5" s="307"/>
      <c r="D5" s="307"/>
      <c r="E5" s="307"/>
      <c r="F5" s="307"/>
      <c r="G5" s="307"/>
      <c r="H5" s="307"/>
    </row>
    <row r="6" spans="1:8" x14ac:dyDescent="0.3">
      <c r="A6" s="405" t="s">
        <v>3</v>
      </c>
      <c r="B6" s="405"/>
      <c r="C6" s="405"/>
      <c r="D6" s="405"/>
      <c r="E6" s="405"/>
      <c r="F6" s="405"/>
      <c r="G6" s="7"/>
      <c r="H6" s="5"/>
    </row>
    <row r="7" spans="1:8" x14ac:dyDescent="0.3">
      <c r="A7" s="406" t="s">
        <v>4</v>
      </c>
      <c r="B7" s="406"/>
      <c r="C7" s="406"/>
      <c r="D7" s="406"/>
      <c r="E7" s="406"/>
      <c r="F7" s="406"/>
      <c r="G7" s="406"/>
      <c r="H7" s="406"/>
    </row>
    <row r="8" spans="1:8" ht="54.45" customHeight="1" x14ac:dyDescent="0.3">
      <c r="A8" s="407" t="s">
        <v>369</v>
      </c>
      <c r="B8" s="407"/>
      <c r="C8" s="407"/>
      <c r="D8" s="407"/>
      <c r="E8" s="407"/>
      <c r="F8" s="407"/>
      <c r="G8" s="407"/>
      <c r="H8" s="407"/>
    </row>
    <row r="9" spans="1:8" x14ac:dyDescent="0.3">
      <c r="A9" s="408"/>
      <c r="B9" s="408"/>
      <c r="C9" s="408"/>
      <c r="D9" s="408"/>
      <c r="E9" s="408"/>
      <c r="F9" s="408"/>
      <c r="G9" s="408"/>
      <c r="H9" s="408"/>
    </row>
    <row r="10" spans="1:8" x14ac:dyDescent="0.3">
      <c r="A10" s="409" t="s">
        <v>5</v>
      </c>
      <c r="B10" s="409"/>
      <c r="C10" s="409"/>
      <c r="D10" s="409"/>
      <c r="E10" s="409"/>
      <c r="F10" s="409"/>
      <c r="G10" s="409"/>
      <c r="H10" s="409"/>
    </row>
    <row r="11" spans="1:8" x14ac:dyDescent="0.3">
      <c r="A11" s="408"/>
      <c r="B11" s="408"/>
      <c r="C11" s="408"/>
      <c r="D11" s="408"/>
      <c r="E11" s="408"/>
      <c r="F11" s="408"/>
      <c r="G11" s="408"/>
      <c r="H11" s="408"/>
    </row>
    <row r="12" spans="1:8" x14ac:dyDescent="0.3">
      <c r="A12" s="409" t="s">
        <v>6</v>
      </c>
      <c r="B12" s="409"/>
      <c r="C12" s="409"/>
      <c r="D12" s="409"/>
      <c r="E12" s="409"/>
      <c r="F12" s="409"/>
      <c r="G12" s="409"/>
      <c r="H12" s="409"/>
    </row>
    <row r="13" spans="1:8" x14ac:dyDescent="0.3">
      <c r="A13" s="5"/>
      <c r="B13" s="5"/>
      <c r="C13" s="5"/>
      <c r="D13" s="5"/>
      <c r="E13" s="5"/>
      <c r="F13" s="13"/>
      <c r="G13" s="13"/>
      <c r="H13" s="5"/>
    </row>
    <row r="14" spans="1:8" x14ac:dyDescent="0.3">
      <c r="A14" s="8" t="s">
        <v>7</v>
      </c>
      <c r="B14" s="8"/>
      <c r="C14" s="9"/>
      <c r="D14" s="9"/>
      <c r="E14" s="9"/>
      <c r="F14" s="9"/>
      <c r="G14" s="9"/>
      <c r="H14" s="5"/>
    </row>
    <row r="15" spans="1:8" ht="33" customHeight="1" x14ac:dyDescent="0.3">
      <c r="A15" s="392" t="s">
        <v>8</v>
      </c>
      <c r="B15" s="392"/>
      <c r="C15" s="304"/>
      <c r="D15" s="304"/>
      <c r="E15" s="304"/>
      <c r="F15" s="304"/>
      <c r="G15" s="304"/>
      <c r="H15" s="304"/>
    </row>
    <row r="16" spans="1:8" ht="33" customHeight="1" x14ac:dyDescent="0.3">
      <c r="A16" s="392" t="s">
        <v>9</v>
      </c>
      <c r="B16" s="392"/>
      <c r="C16" s="453"/>
      <c r="D16" s="454"/>
      <c r="E16" s="454"/>
      <c r="F16" s="454"/>
      <c r="G16" s="454"/>
      <c r="H16" s="454"/>
    </row>
    <row r="17" spans="1:8" ht="33" customHeight="1" x14ac:dyDescent="0.3">
      <c r="A17" s="392" t="s">
        <v>10</v>
      </c>
      <c r="B17" s="392"/>
      <c r="C17" s="314"/>
      <c r="D17" s="314"/>
      <c r="E17" s="314"/>
      <c r="F17" s="314"/>
      <c r="G17" s="314"/>
      <c r="H17" s="314"/>
    </row>
    <row r="18" spans="1:8" ht="33" customHeight="1" x14ac:dyDescent="0.3">
      <c r="A18" s="392" t="s">
        <v>11</v>
      </c>
      <c r="B18" s="392"/>
      <c r="C18" s="315"/>
      <c r="D18" s="316"/>
      <c r="E18" s="316"/>
      <c r="F18" s="316"/>
      <c r="G18" s="316"/>
      <c r="H18" s="317"/>
    </row>
    <row r="19" spans="1:8" ht="33" customHeight="1" x14ac:dyDescent="0.3">
      <c r="A19" s="394" t="s">
        <v>12</v>
      </c>
      <c r="B19" s="394"/>
      <c r="C19" s="314"/>
      <c r="D19" s="314"/>
      <c r="E19" s="314"/>
      <c r="F19" s="314"/>
      <c r="G19" s="314"/>
      <c r="H19" s="314"/>
    </row>
    <row r="20" spans="1:8" ht="33" customHeight="1" x14ac:dyDescent="0.3">
      <c r="A20" s="394" t="s">
        <v>13</v>
      </c>
      <c r="B20" s="394"/>
      <c r="C20" s="314"/>
      <c r="D20" s="314"/>
      <c r="E20" s="314"/>
      <c r="F20" s="314"/>
      <c r="G20" s="314"/>
      <c r="H20" s="314"/>
    </row>
    <row r="21" spans="1:8" x14ac:dyDescent="0.3">
      <c r="A21" s="5"/>
      <c r="B21" s="5"/>
      <c r="C21" s="5"/>
      <c r="D21" s="5"/>
      <c r="E21" s="5"/>
      <c r="F21" s="5"/>
      <c r="G21" s="5"/>
      <c r="H21" s="5"/>
    </row>
    <row r="22" spans="1:8" x14ac:dyDescent="0.3">
      <c r="A22" s="9" t="s">
        <v>14</v>
      </c>
      <c r="B22" s="9"/>
      <c r="C22" s="9"/>
      <c r="D22" s="9"/>
      <c r="E22" s="9"/>
      <c r="F22" s="9"/>
      <c r="G22" s="9"/>
      <c r="H22" s="5"/>
    </row>
    <row r="23" spans="1:8" x14ac:dyDescent="0.3">
      <c r="A23" s="10" t="s">
        <v>15</v>
      </c>
      <c r="B23" s="10"/>
      <c r="C23" s="10"/>
      <c r="D23" s="5"/>
      <c r="E23" s="5"/>
      <c r="F23" s="5"/>
      <c r="G23" s="5"/>
      <c r="H23" s="5"/>
    </row>
    <row r="24" spans="1:8" ht="43.5" customHeight="1" x14ac:dyDescent="0.3">
      <c r="A24" s="11" t="s">
        <v>16</v>
      </c>
      <c r="B24" s="397" t="s">
        <v>17</v>
      </c>
      <c r="C24" s="398"/>
      <c r="D24" s="399" t="s">
        <v>18</v>
      </c>
      <c r="E24" s="399"/>
      <c r="F24" s="399"/>
      <c r="G24" s="399"/>
      <c r="H24" s="399"/>
    </row>
    <row r="25" spans="1:8" ht="30" customHeight="1" x14ac:dyDescent="0.3">
      <c r="A25" s="12"/>
      <c r="B25" s="400"/>
      <c r="C25" s="401"/>
      <c r="D25" s="400"/>
      <c r="E25" s="402"/>
      <c r="F25" s="402"/>
      <c r="G25" s="402"/>
      <c r="H25" s="401"/>
    </row>
    <row r="26" spans="1:8" ht="28.2" customHeight="1" x14ac:dyDescent="0.3">
      <c r="A26" s="12"/>
      <c r="B26" s="400"/>
      <c r="C26" s="401"/>
      <c r="D26" s="400"/>
      <c r="E26" s="402"/>
      <c r="F26" s="402"/>
      <c r="G26" s="402"/>
      <c r="H26" s="401"/>
    </row>
    <row r="27" spans="1:8" ht="28.95" customHeight="1" x14ac:dyDescent="0.3">
      <c r="A27" s="12"/>
      <c r="B27" s="400"/>
      <c r="C27" s="401"/>
      <c r="D27" s="400"/>
      <c r="E27" s="402"/>
      <c r="F27" s="402"/>
      <c r="G27" s="402"/>
      <c r="H27" s="401"/>
    </row>
    <row r="30" spans="1:8" ht="16.2" thickBot="1" x14ac:dyDescent="0.35">
      <c r="A30" s="165"/>
      <c r="B30" s="166" t="s">
        <v>19</v>
      </c>
      <c r="C30" s="165"/>
      <c r="D30" s="165"/>
      <c r="E30" s="165"/>
      <c r="F30" s="165"/>
      <c r="G30" s="165"/>
      <c r="H30" s="1"/>
    </row>
    <row r="31" spans="1:8" ht="88.2" customHeight="1" x14ac:dyDescent="0.3">
      <c r="A31" s="167" t="s">
        <v>16</v>
      </c>
      <c r="B31" s="168" t="s">
        <v>20</v>
      </c>
      <c r="C31" s="169" t="s">
        <v>21</v>
      </c>
      <c r="D31" s="67" t="s">
        <v>367</v>
      </c>
      <c r="E31" s="67" t="s">
        <v>373</v>
      </c>
      <c r="F31" s="68" t="s">
        <v>22</v>
      </c>
      <c r="G31" s="191" t="s">
        <v>351</v>
      </c>
      <c r="H31" s="41"/>
    </row>
    <row r="32" spans="1:8" x14ac:dyDescent="0.3">
      <c r="A32" s="70">
        <v>1</v>
      </c>
      <c r="B32" s="71">
        <v>2</v>
      </c>
      <c r="C32" s="72">
        <v>3</v>
      </c>
      <c r="D32" s="72">
        <v>4</v>
      </c>
      <c r="E32" s="72">
        <v>5</v>
      </c>
      <c r="F32" s="73">
        <v>6</v>
      </c>
      <c r="G32" s="74">
        <v>7</v>
      </c>
      <c r="H32" s="34"/>
    </row>
    <row r="33" spans="1:8" s="244" customFormat="1" ht="31.2" x14ac:dyDescent="0.3">
      <c r="A33" s="288" t="s">
        <v>23</v>
      </c>
      <c r="B33" s="193" t="s">
        <v>24</v>
      </c>
      <c r="C33" s="194"/>
      <c r="D33" s="194"/>
      <c r="E33" s="194"/>
      <c r="F33" s="195"/>
      <c r="G33" s="196"/>
      <c r="H33" s="34"/>
    </row>
    <row r="34" spans="1:8" s="244" customFormat="1" ht="31.2" x14ac:dyDescent="0.3">
      <c r="A34" s="198"/>
      <c r="B34" s="199" t="s">
        <v>25</v>
      </c>
      <c r="C34" s="192" t="s">
        <v>350</v>
      </c>
      <c r="D34" s="200"/>
      <c r="E34" s="201">
        <v>1.5</v>
      </c>
      <c r="F34" s="202">
        <v>2</v>
      </c>
      <c r="G34" s="203">
        <f>SUM(D34*F34)</f>
        <v>0</v>
      </c>
      <c r="H34" s="246"/>
    </row>
    <row r="35" spans="1:8" s="244" customFormat="1" ht="31.2" x14ac:dyDescent="0.3">
      <c r="A35" s="198"/>
      <c r="B35" s="199" t="s">
        <v>26</v>
      </c>
      <c r="C35" s="192" t="s">
        <v>350</v>
      </c>
      <c r="D35" s="200"/>
      <c r="E35" s="201">
        <v>1.5</v>
      </c>
      <c r="F35" s="202">
        <v>2</v>
      </c>
      <c r="G35" s="203">
        <f t="shared" ref="G35:G45" si="0">SUM(D35*F35)</f>
        <v>0</v>
      </c>
      <c r="H35" s="246"/>
    </row>
    <row r="36" spans="1:8" s="244" customFormat="1" ht="31.2" x14ac:dyDescent="0.3">
      <c r="A36" s="198"/>
      <c r="B36" s="199" t="s">
        <v>27</v>
      </c>
      <c r="C36" s="192" t="s">
        <v>350</v>
      </c>
      <c r="D36" s="200"/>
      <c r="E36" s="201">
        <v>1.5</v>
      </c>
      <c r="F36" s="202">
        <v>8</v>
      </c>
      <c r="G36" s="203">
        <f t="shared" si="0"/>
        <v>0</v>
      </c>
      <c r="H36" s="246"/>
    </row>
    <row r="37" spans="1:8" s="244" customFormat="1" ht="31.2" x14ac:dyDescent="0.3">
      <c r="A37" s="198"/>
      <c r="B37" s="199" t="s">
        <v>28</v>
      </c>
      <c r="C37" s="192" t="s">
        <v>350</v>
      </c>
      <c r="D37" s="200"/>
      <c r="E37" s="201">
        <v>1.5</v>
      </c>
      <c r="F37" s="202">
        <v>8</v>
      </c>
      <c r="G37" s="203">
        <f t="shared" si="0"/>
        <v>0</v>
      </c>
      <c r="H37" s="246"/>
    </row>
    <row r="38" spans="1:8" s="244" customFormat="1" ht="31.2" x14ac:dyDescent="0.3">
      <c r="A38" s="198"/>
      <c r="B38" s="199" t="s">
        <v>29</v>
      </c>
      <c r="C38" s="192" t="s">
        <v>350</v>
      </c>
      <c r="D38" s="200"/>
      <c r="E38" s="201">
        <v>1.5</v>
      </c>
      <c r="F38" s="202">
        <v>16</v>
      </c>
      <c r="G38" s="203">
        <f t="shared" si="0"/>
        <v>0</v>
      </c>
      <c r="H38" s="246"/>
    </row>
    <row r="39" spans="1:8" s="244" customFormat="1" ht="31.2" x14ac:dyDescent="0.3">
      <c r="A39" s="198"/>
      <c r="B39" s="199" t="s">
        <v>30</v>
      </c>
      <c r="C39" s="192" t="s">
        <v>350</v>
      </c>
      <c r="D39" s="200"/>
      <c r="E39" s="201">
        <v>1.5</v>
      </c>
      <c r="F39" s="202">
        <v>16</v>
      </c>
      <c r="G39" s="203">
        <f t="shared" si="0"/>
        <v>0</v>
      </c>
      <c r="H39" s="246"/>
    </row>
    <row r="40" spans="1:8" s="244" customFormat="1" ht="31.2" x14ac:dyDescent="0.3">
      <c r="A40" s="205"/>
      <c r="B40" s="85" t="s">
        <v>31</v>
      </c>
      <c r="C40" s="192" t="s">
        <v>350</v>
      </c>
      <c r="D40" s="200"/>
      <c r="E40" s="201">
        <v>1.5</v>
      </c>
      <c r="F40" s="202">
        <v>26</v>
      </c>
      <c r="G40" s="203">
        <f t="shared" si="0"/>
        <v>0</v>
      </c>
      <c r="H40" s="246"/>
    </row>
    <row r="41" spans="1:8" s="244" customFormat="1" ht="31.2" x14ac:dyDescent="0.3">
      <c r="A41" s="205"/>
      <c r="B41" s="85" t="s">
        <v>32</v>
      </c>
      <c r="C41" s="192" t="s">
        <v>350</v>
      </c>
      <c r="D41" s="200"/>
      <c r="E41" s="201">
        <v>1.5</v>
      </c>
      <c r="F41" s="202">
        <v>26</v>
      </c>
      <c r="G41" s="203">
        <f t="shared" si="0"/>
        <v>0</v>
      </c>
      <c r="H41" s="246"/>
    </row>
    <row r="42" spans="1:8" s="244" customFormat="1" ht="31.2" x14ac:dyDescent="0.3">
      <c r="A42" s="205"/>
      <c r="B42" s="85" t="s">
        <v>33</v>
      </c>
      <c r="C42" s="192" t="s">
        <v>350</v>
      </c>
      <c r="D42" s="200"/>
      <c r="E42" s="201">
        <v>1.5</v>
      </c>
      <c r="F42" s="202">
        <v>25</v>
      </c>
      <c r="G42" s="203">
        <f t="shared" si="0"/>
        <v>0</v>
      </c>
      <c r="H42" s="246"/>
    </row>
    <row r="43" spans="1:8" s="244" customFormat="1" ht="31.2" x14ac:dyDescent="0.3">
      <c r="A43" s="198"/>
      <c r="B43" s="199" t="s">
        <v>34</v>
      </c>
      <c r="C43" s="192" t="s">
        <v>350</v>
      </c>
      <c r="D43" s="200"/>
      <c r="E43" s="201">
        <v>1.5</v>
      </c>
      <c r="F43" s="202">
        <v>25</v>
      </c>
      <c r="G43" s="203">
        <f t="shared" si="0"/>
        <v>0</v>
      </c>
      <c r="H43" s="246"/>
    </row>
    <row r="44" spans="1:8" s="244" customFormat="1" ht="31.2" x14ac:dyDescent="0.3">
      <c r="A44" s="198"/>
      <c r="B44" s="199" t="s">
        <v>35</v>
      </c>
      <c r="C44" s="192" t="s">
        <v>350</v>
      </c>
      <c r="D44" s="200"/>
      <c r="E44" s="201">
        <v>1.5</v>
      </c>
      <c r="F44" s="202">
        <v>1</v>
      </c>
      <c r="G44" s="203">
        <f t="shared" si="0"/>
        <v>0</v>
      </c>
      <c r="H44" s="246"/>
    </row>
    <row r="45" spans="1:8" s="244" customFormat="1" ht="31.2" x14ac:dyDescent="0.3">
      <c r="A45" s="198"/>
      <c r="B45" s="199" t="s">
        <v>36</v>
      </c>
      <c r="C45" s="192" t="s">
        <v>350</v>
      </c>
      <c r="D45" s="200"/>
      <c r="E45" s="201">
        <v>1.5</v>
      </c>
      <c r="F45" s="202">
        <v>1</v>
      </c>
      <c r="G45" s="203">
        <f t="shared" si="0"/>
        <v>0</v>
      </c>
      <c r="H45" s="246"/>
    </row>
    <row r="46" spans="1:8" s="244" customFormat="1" ht="31.2" x14ac:dyDescent="0.3">
      <c r="A46" s="288" t="s">
        <v>37</v>
      </c>
      <c r="B46" s="206" t="s">
        <v>38</v>
      </c>
      <c r="C46" s="207"/>
      <c r="D46" s="208"/>
      <c r="E46" s="209"/>
      <c r="F46" s="210"/>
      <c r="G46" s="211"/>
      <c r="H46" s="246"/>
    </row>
    <row r="47" spans="1:8" s="244" customFormat="1" ht="31.2" x14ac:dyDescent="0.3">
      <c r="A47" s="198"/>
      <c r="B47" s="199" t="s">
        <v>39</v>
      </c>
      <c r="C47" s="192" t="s">
        <v>350</v>
      </c>
      <c r="D47" s="200"/>
      <c r="E47" s="201">
        <v>1.5</v>
      </c>
      <c r="F47" s="202">
        <v>2</v>
      </c>
      <c r="G47" s="203">
        <f>SUM(D47*F47)</f>
        <v>0</v>
      </c>
      <c r="H47" s="246"/>
    </row>
    <row r="48" spans="1:8" s="244" customFormat="1" ht="31.2" x14ac:dyDescent="0.3">
      <c r="A48" s="198"/>
      <c r="B48" s="199" t="s">
        <v>40</v>
      </c>
      <c r="C48" s="192" t="s">
        <v>350</v>
      </c>
      <c r="D48" s="200"/>
      <c r="E48" s="201">
        <v>1.5</v>
      </c>
      <c r="F48" s="202">
        <v>2</v>
      </c>
      <c r="G48" s="203">
        <f t="shared" ref="G48:G58" si="1">SUM(D48*F48)</f>
        <v>0</v>
      </c>
      <c r="H48" s="246"/>
    </row>
    <row r="49" spans="1:8" s="244" customFormat="1" ht="31.2" x14ac:dyDescent="0.3">
      <c r="A49" s="198"/>
      <c r="B49" s="199" t="s">
        <v>41</v>
      </c>
      <c r="C49" s="192" t="s">
        <v>350</v>
      </c>
      <c r="D49" s="200"/>
      <c r="E49" s="201">
        <v>1.5</v>
      </c>
      <c r="F49" s="202">
        <v>7</v>
      </c>
      <c r="G49" s="203">
        <f t="shared" si="1"/>
        <v>0</v>
      </c>
      <c r="H49" s="246"/>
    </row>
    <row r="50" spans="1:8" s="244" customFormat="1" ht="31.2" x14ac:dyDescent="0.3">
      <c r="A50" s="198"/>
      <c r="B50" s="199" t="s">
        <v>42</v>
      </c>
      <c r="C50" s="192" t="s">
        <v>350</v>
      </c>
      <c r="D50" s="200"/>
      <c r="E50" s="201">
        <v>1.5</v>
      </c>
      <c r="F50" s="202">
        <v>7</v>
      </c>
      <c r="G50" s="203">
        <f t="shared" si="1"/>
        <v>0</v>
      </c>
      <c r="H50" s="246"/>
    </row>
    <row r="51" spans="1:8" s="244" customFormat="1" ht="31.2" x14ac:dyDescent="0.3">
      <c r="A51" s="198"/>
      <c r="B51" s="199" t="s">
        <v>43</v>
      </c>
      <c r="C51" s="192" t="s">
        <v>350</v>
      </c>
      <c r="D51" s="200"/>
      <c r="E51" s="201">
        <v>1.5</v>
      </c>
      <c r="F51" s="202">
        <v>20</v>
      </c>
      <c r="G51" s="203">
        <f t="shared" si="1"/>
        <v>0</v>
      </c>
      <c r="H51" s="246"/>
    </row>
    <row r="52" spans="1:8" s="244" customFormat="1" ht="31.2" x14ac:dyDescent="0.3">
      <c r="A52" s="198"/>
      <c r="B52" s="199" t="s">
        <v>44</v>
      </c>
      <c r="C52" s="192" t="s">
        <v>350</v>
      </c>
      <c r="D52" s="200"/>
      <c r="E52" s="201">
        <v>1.5</v>
      </c>
      <c r="F52" s="202">
        <v>20</v>
      </c>
      <c r="G52" s="203">
        <f t="shared" si="1"/>
        <v>0</v>
      </c>
      <c r="H52" s="246"/>
    </row>
    <row r="53" spans="1:8" s="244" customFormat="1" ht="31.2" x14ac:dyDescent="0.3">
      <c r="A53" s="198"/>
      <c r="B53" s="199" t="s">
        <v>45</v>
      </c>
      <c r="C53" s="192" t="s">
        <v>350</v>
      </c>
      <c r="D53" s="200"/>
      <c r="E53" s="201">
        <v>1.5</v>
      </c>
      <c r="F53" s="202">
        <v>22</v>
      </c>
      <c r="G53" s="203">
        <f t="shared" si="1"/>
        <v>0</v>
      </c>
      <c r="H53" s="246"/>
    </row>
    <row r="54" spans="1:8" s="244" customFormat="1" ht="31.2" x14ac:dyDescent="0.3">
      <c r="A54" s="198"/>
      <c r="B54" s="199" t="s">
        <v>46</v>
      </c>
      <c r="C54" s="192" t="s">
        <v>350</v>
      </c>
      <c r="D54" s="200"/>
      <c r="E54" s="201">
        <v>1.5</v>
      </c>
      <c r="F54" s="202">
        <v>22</v>
      </c>
      <c r="G54" s="203">
        <f t="shared" si="1"/>
        <v>0</v>
      </c>
      <c r="H54" s="246"/>
    </row>
    <row r="55" spans="1:8" s="244" customFormat="1" ht="31.2" x14ac:dyDescent="0.3">
      <c r="A55" s="198"/>
      <c r="B55" s="199" t="s">
        <v>47</v>
      </c>
      <c r="C55" s="192" t="s">
        <v>350</v>
      </c>
      <c r="D55" s="200"/>
      <c r="E55" s="201">
        <v>1.5</v>
      </c>
      <c r="F55" s="202">
        <v>24</v>
      </c>
      <c r="G55" s="203">
        <f t="shared" si="1"/>
        <v>0</v>
      </c>
      <c r="H55" s="246"/>
    </row>
    <row r="56" spans="1:8" s="244" customFormat="1" ht="31.2" x14ac:dyDescent="0.3">
      <c r="A56" s="198"/>
      <c r="B56" s="199" t="s">
        <v>48</v>
      </c>
      <c r="C56" s="192" t="s">
        <v>350</v>
      </c>
      <c r="D56" s="200"/>
      <c r="E56" s="201">
        <v>1.5</v>
      </c>
      <c r="F56" s="202">
        <v>24</v>
      </c>
      <c r="G56" s="203">
        <f t="shared" si="1"/>
        <v>0</v>
      </c>
      <c r="H56" s="246"/>
    </row>
    <row r="57" spans="1:8" s="244" customFormat="1" ht="31.2" x14ac:dyDescent="0.3">
      <c r="A57" s="198"/>
      <c r="B57" s="199" t="s">
        <v>49</v>
      </c>
      <c r="C57" s="192" t="s">
        <v>350</v>
      </c>
      <c r="D57" s="200"/>
      <c r="E57" s="201">
        <v>1.5</v>
      </c>
      <c r="F57" s="202">
        <v>1</v>
      </c>
      <c r="G57" s="203">
        <f t="shared" si="1"/>
        <v>0</v>
      </c>
      <c r="H57" s="246"/>
    </row>
    <row r="58" spans="1:8" s="244" customFormat="1" ht="31.2" x14ac:dyDescent="0.3">
      <c r="A58" s="198"/>
      <c r="B58" s="199" t="s">
        <v>50</v>
      </c>
      <c r="C58" s="192" t="s">
        <v>350</v>
      </c>
      <c r="D58" s="200"/>
      <c r="E58" s="201">
        <v>1.5</v>
      </c>
      <c r="F58" s="202">
        <v>1</v>
      </c>
      <c r="G58" s="203">
        <f t="shared" si="1"/>
        <v>0</v>
      </c>
      <c r="H58" s="246"/>
    </row>
    <row r="59" spans="1:8" s="244" customFormat="1" ht="31.2" x14ac:dyDescent="0.3">
      <c r="A59" s="288" t="s">
        <v>51</v>
      </c>
      <c r="B59" s="206" t="s">
        <v>52</v>
      </c>
      <c r="C59" s="194"/>
      <c r="D59" s="212"/>
      <c r="E59" s="213"/>
      <c r="F59" s="214"/>
      <c r="G59" s="211"/>
      <c r="H59" s="246"/>
    </row>
    <row r="60" spans="1:8" s="244" customFormat="1" ht="46.8" x14ac:dyDescent="0.3">
      <c r="A60" s="198"/>
      <c r="B60" s="199" t="s">
        <v>53</v>
      </c>
      <c r="C60" s="192" t="s">
        <v>350</v>
      </c>
      <c r="D60" s="200"/>
      <c r="E60" s="201">
        <v>100</v>
      </c>
      <c r="F60" s="202">
        <v>9</v>
      </c>
      <c r="G60" s="203">
        <f>SUM(D60*F60)</f>
        <v>0</v>
      </c>
      <c r="H60" s="246"/>
    </row>
    <row r="61" spans="1:8" s="244" customFormat="1" ht="46.8" x14ac:dyDescent="0.3">
      <c r="A61" s="198"/>
      <c r="B61" s="199" t="s">
        <v>55</v>
      </c>
      <c r="C61" s="192" t="s">
        <v>350</v>
      </c>
      <c r="D61" s="200"/>
      <c r="E61" s="201">
        <v>150</v>
      </c>
      <c r="F61" s="202">
        <v>42</v>
      </c>
      <c r="G61" s="203">
        <f t="shared" ref="G61:G64" si="2">SUM(D61*F61)</f>
        <v>0</v>
      </c>
      <c r="H61" s="246"/>
    </row>
    <row r="62" spans="1:8" s="244" customFormat="1" ht="46.8" x14ac:dyDescent="0.3">
      <c r="A62" s="198"/>
      <c r="B62" s="199" t="s">
        <v>56</v>
      </c>
      <c r="C62" s="192" t="s">
        <v>350</v>
      </c>
      <c r="D62" s="200"/>
      <c r="E62" s="201">
        <v>200</v>
      </c>
      <c r="F62" s="202">
        <v>24</v>
      </c>
      <c r="G62" s="203">
        <f t="shared" si="2"/>
        <v>0</v>
      </c>
      <c r="H62" s="246"/>
    </row>
    <row r="63" spans="1:8" s="244" customFormat="1" ht="36" customHeight="1" x14ac:dyDescent="0.3">
      <c r="A63" s="198"/>
      <c r="B63" s="199" t="s">
        <v>57</v>
      </c>
      <c r="C63" s="192" t="s">
        <v>350</v>
      </c>
      <c r="D63" s="200"/>
      <c r="E63" s="201">
        <v>350</v>
      </c>
      <c r="F63" s="202">
        <v>1</v>
      </c>
      <c r="G63" s="203">
        <f t="shared" si="2"/>
        <v>0</v>
      </c>
      <c r="H63" s="246"/>
    </row>
    <row r="64" spans="1:8" s="244" customFormat="1" ht="31.2" x14ac:dyDescent="0.3">
      <c r="A64" s="198"/>
      <c r="B64" s="199" t="s">
        <v>58</v>
      </c>
      <c r="C64" s="192" t="s">
        <v>350</v>
      </c>
      <c r="D64" s="200"/>
      <c r="E64" s="201">
        <v>450</v>
      </c>
      <c r="F64" s="202">
        <v>1</v>
      </c>
      <c r="G64" s="203">
        <f t="shared" si="2"/>
        <v>0</v>
      </c>
      <c r="H64" s="246"/>
    </row>
    <row r="65" spans="1:8" s="244" customFormat="1" ht="31.2" x14ac:dyDescent="0.3">
      <c r="A65" s="288" t="s">
        <v>59</v>
      </c>
      <c r="B65" s="206" t="s">
        <v>60</v>
      </c>
      <c r="C65" s="207"/>
      <c r="D65" s="208"/>
      <c r="E65" s="209"/>
      <c r="F65" s="210"/>
      <c r="G65" s="215"/>
      <c r="H65" s="247"/>
    </row>
    <row r="66" spans="1:8" s="244" customFormat="1" ht="31.2" x14ac:dyDescent="0.3">
      <c r="A66" s="205"/>
      <c r="B66" s="85" t="s">
        <v>61</v>
      </c>
      <c r="C66" s="192" t="s">
        <v>350</v>
      </c>
      <c r="D66" s="200"/>
      <c r="E66" s="201">
        <v>100</v>
      </c>
      <c r="F66" s="202">
        <v>3</v>
      </c>
      <c r="G66" s="203">
        <f>SUM(D66*F66)</f>
        <v>0</v>
      </c>
      <c r="H66" s="246"/>
    </row>
    <row r="67" spans="1:8" s="244" customFormat="1" ht="31.2" x14ac:dyDescent="0.3">
      <c r="A67" s="205"/>
      <c r="B67" s="85" t="s">
        <v>62</v>
      </c>
      <c r="C67" s="192" t="s">
        <v>350</v>
      </c>
      <c r="D67" s="200"/>
      <c r="E67" s="201">
        <v>150</v>
      </c>
      <c r="F67" s="202">
        <v>3</v>
      </c>
      <c r="G67" s="203">
        <f t="shared" ref="G67:G73" si="3">SUM(D67*F67)</f>
        <v>0</v>
      </c>
      <c r="H67" s="246"/>
    </row>
    <row r="68" spans="1:8" s="244" customFormat="1" ht="31.2" x14ac:dyDescent="0.3">
      <c r="A68" s="198"/>
      <c r="B68" s="199" t="s">
        <v>63</v>
      </c>
      <c r="C68" s="192" t="s">
        <v>350</v>
      </c>
      <c r="D68" s="200"/>
      <c r="E68" s="201">
        <v>200</v>
      </c>
      <c r="F68" s="202">
        <v>3</v>
      </c>
      <c r="G68" s="203">
        <f t="shared" si="3"/>
        <v>0</v>
      </c>
      <c r="H68" s="246"/>
    </row>
    <row r="69" spans="1:8" s="244" customFormat="1" ht="31.2" x14ac:dyDescent="0.3">
      <c r="A69" s="198"/>
      <c r="B69" s="199" t="s">
        <v>64</v>
      </c>
      <c r="C69" s="192" t="s">
        <v>350</v>
      </c>
      <c r="D69" s="200"/>
      <c r="E69" s="201">
        <v>300</v>
      </c>
      <c r="F69" s="202">
        <v>1</v>
      </c>
      <c r="G69" s="203">
        <f t="shared" si="3"/>
        <v>0</v>
      </c>
      <c r="H69" s="246"/>
    </row>
    <row r="70" spans="1:8" s="244" customFormat="1" ht="31.2" x14ac:dyDescent="0.3">
      <c r="A70" s="198"/>
      <c r="B70" s="199" t="s">
        <v>65</v>
      </c>
      <c r="C70" s="192" t="s">
        <v>350</v>
      </c>
      <c r="D70" s="200"/>
      <c r="E70" s="201">
        <v>350</v>
      </c>
      <c r="F70" s="202">
        <v>1</v>
      </c>
      <c r="G70" s="203">
        <f t="shared" si="3"/>
        <v>0</v>
      </c>
      <c r="H70" s="246"/>
    </row>
    <row r="71" spans="1:8" s="244" customFormat="1" ht="31.2" x14ac:dyDescent="0.3">
      <c r="A71" s="198"/>
      <c r="B71" s="199" t="s">
        <v>66</v>
      </c>
      <c r="C71" s="192" t="s">
        <v>350</v>
      </c>
      <c r="D71" s="200"/>
      <c r="E71" s="201">
        <v>400</v>
      </c>
      <c r="F71" s="202">
        <v>1</v>
      </c>
      <c r="G71" s="203">
        <f t="shared" si="3"/>
        <v>0</v>
      </c>
      <c r="H71" s="246"/>
    </row>
    <row r="72" spans="1:8" s="244" customFormat="1" ht="31.2" x14ac:dyDescent="0.3">
      <c r="A72" s="198"/>
      <c r="B72" s="199" t="s">
        <v>67</v>
      </c>
      <c r="C72" s="192" t="s">
        <v>350</v>
      </c>
      <c r="D72" s="200"/>
      <c r="E72" s="201">
        <v>450</v>
      </c>
      <c r="F72" s="202">
        <v>1</v>
      </c>
      <c r="G72" s="203">
        <f t="shared" si="3"/>
        <v>0</v>
      </c>
      <c r="H72" s="246"/>
    </row>
    <row r="73" spans="1:8" s="244" customFormat="1" ht="31.8" thickBot="1" x14ac:dyDescent="0.35">
      <c r="A73" s="217"/>
      <c r="B73" s="218" t="s">
        <v>68</v>
      </c>
      <c r="C73" s="192" t="s">
        <v>350</v>
      </c>
      <c r="D73" s="219"/>
      <c r="E73" s="220">
        <v>550</v>
      </c>
      <c r="F73" s="221">
        <v>1</v>
      </c>
      <c r="G73" s="203">
        <f t="shared" si="3"/>
        <v>0</v>
      </c>
      <c r="H73" s="246"/>
    </row>
    <row r="74" spans="1:8" x14ac:dyDescent="0.3">
      <c r="A74" s="323" t="s">
        <v>69</v>
      </c>
      <c r="B74" s="324"/>
      <c r="C74" s="324"/>
      <c r="D74" s="324"/>
      <c r="E74" s="324"/>
      <c r="F74" s="324"/>
      <c r="G74" s="89">
        <f>SUM(G34:G73)</f>
        <v>0</v>
      </c>
      <c r="H74" s="43"/>
    </row>
    <row r="75" spans="1:8" x14ac:dyDescent="0.3">
      <c r="A75" s="325" t="s">
        <v>70</v>
      </c>
      <c r="B75" s="326"/>
      <c r="C75" s="326"/>
      <c r="D75" s="326"/>
      <c r="E75" s="326"/>
      <c r="F75" s="326"/>
      <c r="G75" s="91">
        <f>G74*0.21</f>
        <v>0</v>
      </c>
      <c r="H75" s="43"/>
    </row>
    <row r="76" spans="1:8" ht="16.2" customHeight="1" thickBot="1" x14ac:dyDescent="0.35">
      <c r="A76" s="327" t="s">
        <v>71</v>
      </c>
      <c r="B76" s="328"/>
      <c r="C76" s="328"/>
      <c r="D76" s="328"/>
      <c r="E76" s="328"/>
      <c r="F76" s="328"/>
      <c r="G76" s="92">
        <f>G74+G75</f>
        <v>0</v>
      </c>
      <c r="H76" s="44"/>
    </row>
    <row r="77" spans="1:8" x14ac:dyDescent="0.3">
      <c r="A77" s="46"/>
      <c r="B77" s="46"/>
      <c r="C77" s="46"/>
      <c r="D77" s="46"/>
      <c r="E77" s="46"/>
      <c r="F77" s="46"/>
      <c r="G77" s="46"/>
    </row>
    <row r="78" spans="1:8" x14ac:dyDescent="0.3">
      <c r="A78" s="5" t="s">
        <v>72</v>
      </c>
      <c r="B78" s="5"/>
      <c r="C78" s="5"/>
      <c r="D78" s="5"/>
      <c r="E78" s="5"/>
      <c r="F78" s="5"/>
      <c r="G78" s="5"/>
      <c r="H78" s="5"/>
    </row>
    <row r="79" spans="1:8" ht="26.55" customHeight="1" x14ac:dyDescent="0.3">
      <c r="A79" s="412" t="s">
        <v>73</v>
      </c>
      <c r="B79" s="412"/>
      <c r="C79" s="412"/>
      <c r="D79" s="412"/>
      <c r="E79" s="412"/>
      <c r="F79" s="412"/>
      <c r="G79" s="412"/>
      <c r="H79" s="47"/>
    </row>
    <row r="80" spans="1:8" x14ac:dyDescent="0.3">
      <c r="A80" s="49" t="s">
        <v>74</v>
      </c>
      <c r="B80" s="49"/>
      <c r="C80" s="49"/>
      <c r="D80" s="49"/>
      <c r="E80" s="49"/>
      <c r="F80" s="49"/>
      <c r="G80" s="49"/>
      <c r="H80" s="49"/>
    </row>
    <row r="81" spans="1:8" x14ac:dyDescent="0.3">
      <c r="A81" s="452" t="s">
        <v>371</v>
      </c>
      <c r="B81" s="452"/>
      <c r="C81" s="452"/>
      <c r="D81" s="452"/>
      <c r="E81" s="452"/>
      <c r="F81" s="452"/>
      <c r="G81" s="452"/>
      <c r="H81" s="452"/>
    </row>
    <row r="82" spans="1:8" ht="28.95" customHeight="1" x14ac:dyDescent="0.3">
      <c r="A82" s="331" t="s">
        <v>379</v>
      </c>
      <c r="B82" s="331"/>
      <c r="C82" s="331"/>
      <c r="D82" s="331"/>
      <c r="E82" s="331"/>
      <c r="F82" s="331"/>
      <c r="G82" s="331"/>
      <c r="H82" s="279"/>
    </row>
    <row r="83" spans="1:8" x14ac:dyDescent="0.3">
      <c r="A83" s="48" t="s">
        <v>75</v>
      </c>
      <c r="B83" s="48"/>
      <c r="C83" s="48"/>
      <c r="D83" s="48"/>
      <c r="E83" s="48"/>
      <c r="F83" s="48"/>
      <c r="G83" s="48"/>
      <c r="H83" s="48"/>
    </row>
    <row r="84" spans="1:8" x14ac:dyDescent="0.3">
      <c r="B84" s="4"/>
    </row>
    <row r="85" spans="1:8" ht="16.2" thickBot="1" x14ac:dyDescent="0.35">
      <c r="A85" s="53"/>
      <c r="B85" s="98" t="s">
        <v>76</v>
      </c>
      <c r="C85" s="97"/>
      <c r="D85" s="80"/>
      <c r="E85" s="80"/>
      <c r="F85" s="80"/>
      <c r="G85" s="80"/>
      <c r="H85" s="80"/>
    </row>
    <row r="86" spans="1:8" ht="98.7" customHeight="1" x14ac:dyDescent="0.3">
      <c r="A86" s="282" t="s">
        <v>16</v>
      </c>
      <c r="B86" s="100" t="s">
        <v>20</v>
      </c>
      <c r="C86" s="101" t="s">
        <v>21</v>
      </c>
      <c r="D86" s="102" t="s">
        <v>375</v>
      </c>
      <c r="E86" s="280" t="s">
        <v>374</v>
      </c>
      <c r="F86" s="280" t="s">
        <v>376</v>
      </c>
      <c r="G86" s="67" t="s">
        <v>77</v>
      </c>
      <c r="H86" s="103" t="s">
        <v>362</v>
      </c>
    </row>
    <row r="87" spans="1:8" ht="22.5" customHeight="1" x14ac:dyDescent="0.3">
      <c r="A87" s="104">
        <v>1</v>
      </c>
      <c r="B87" s="72">
        <v>2</v>
      </c>
      <c r="C87" s="71">
        <v>3</v>
      </c>
      <c r="D87" s="72">
        <v>4</v>
      </c>
      <c r="E87" s="72">
        <v>5</v>
      </c>
      <c r="F87" s="72">
        <v>6</v>
      </c>
      <c r="G87" s="71">
        <v>7</v>
      </c>
      <c r="H87" s="74">
        <v>8</v>
      </c>
    </row>
    <row r="88" spans="1:8" ht="22.5" customHeight="1" x14ac:dyDescent="0.3">
      <c r="A88" s="334" t="s">
        <v>79</v>
      </c>
      <c r="B88" s="335"/>
      <c r="C88" s="335"/>
      <c r="D88" s="335"/>
      <c r="E88" s="335"/>
      <c r="F88" s="335"/>
      <c r="G88" s="335"/>
      <c r="H88" s="336"/>
    </row>
    <row r="89" spans="1:8" ht="31.2" x14ac:dyDescent="0.3">
      <c r="A89" s="284" t="s">
        <v>80</v>
      </c>
      <c r="B89" s="222" t="s">
        <v>81</v>
      </c>
      <c r="C89" s="106" t="s">
        <v>82</v>
      </c>
      <c r="D89" s="173">
        <v>500</v>
      </c>
      <c r="E89" s="174">
        <v>15</v>
      </c>
      <c r="F89" s="82"/>
      <c r="G89" s="72" t="s">
        <v>83</v>
      </c>
      <c r="H89" s="83">
        <f t="shared" ref="H89:H94" si="4">SUM(D89*F89)</f>
        <v>0</v>
      </c>
    </row>
    <row r="90" spans="1:8" ht="31.2" x14ac:dyDescent="0.3">
      <c r="A90" s="104" t="s">
        <v>84</v>
      </c>
      <c r="B90" s="223" t="s">
        <v>85</v>
      </c>
      <c r="C90" s="71" t="s">
        <v>86</v>
      </c>
      <c r="D90" s="173">
        <v>6000</v>
      </c>
      <c r="E90" s="174">
        <v>12</v>
      </c>
      <c r="F90" s="82"/>
      <c r="G90" s="72" t="s">
        <v>83</v>
      </c>
      <c r="H90" s="83">
        <f t="shared" si="4"/>
        <v>0</v>
      </c>
    </row>
    <row r="91" spans="1:8" ht="31.2" x14ac:dyDescent="0.3">
      <c r="A91" s="104" t="s">
        <v>87</v>
      </c>
      <c r="B91" s="223" t="s">
        <v>88</v>
      </c>
      <c r="C91" s="71" t="s">
        <v>86</v>
      </c>
      <c r="D91" s="173">
        <v>500</v>
      </c>
      <c r="E91" s="174">
        <v>15</v>
      </c>
      <c r="F91" s="82"/>
      <c r="G91" s="72" t="s">
        <v>83</v>
      </c>
      <c r="H91" s="83">
        <f t="shared" si="4"/>
        <v>0</v>
      </c>
    </row>
    <row r="92" spans="1:8" ht="31.2" x14ac:dyDescent="0.3">
      <c r="A92" s="104" t="s">
        <v>89</v>
      </c>
      <c r="B92" s="223" t="s">
        <v>90</v>
      </c>
      <c r="C92" s="71" t="s">
        <v>91</v>
      </c>
      <c r="D92" s="173">
        <v>74</v>
      </c>
      <c r="E92" s="174">
        <v>25</v>
      </c>
      <c r="F92" s="82"/>
      <c r="G92" s="72" t="s">
        <v>83</v>
      </c>
      <c r="H92" s="83">
        <f t="shared" si="4"/>
        <v>0</v>
      </c>
    </row>
    <row r="93" spans="1:8" ht="31.2" x14ac:dyDescent="0.3">
      <c r="A93" s="104" t="s">
        <v>92</v>
      </c>
      <c r="B93" s="223" t="s">
        <v>93</v>
      </c>
      <c r="C93" s="71" t="s">
        <v>86</v>
      </c>
      <c r="D93" s="173">
        <v>288</v>
      </c>
      <c r="E93" s="174">
        <v>15</v>
      </c>
      <c r="F93" s="82"/>
      <c r="G93" s="72" t="s">
        <v>83</v>
      </c>
      <c r="H93" s="83">
        <f t="shared" si="4"/>
        <v>0</v>
      </c>
    </row>
    <row r="94" spans="1:8" ht="31.2" x14ac:dyDescent="0.3">
      <c r="A94" s="281" t="s">
        <v>94</v>
      </c>
      <c r="B94" s="224" t="s">
        <v>95</v>
      </c>
      <c r="C94" s="111" t="s">
        <v>96</v>
      </c>
      <c r="D94" s="175">
        <v>36</v>
      </c>
      <c r="E94" s="176">
        <v>20</v>
      </c>
      <c r="F94" s="113"/>
      <c r="G94" s="227" t="s">
        <v>83</v>
      </c>
      <c r="H94" s="114">
        <f t="shared" si="4"/>
        <v>0</v>
      </c>
    </row>
    <row r="95" spans="1:8" x14ac:dyDescent="0.3">
      <c r="A95" s="115">
        <v>2</v>
      </c>
      <c r="B95" s="337" t="s">
        <v>97</v>
      </c>
      <c r="C95" s="337"/>
      <c r="D95" s="337"/>
      <c r="E95" s="337"/>
      <c r="F95" s="337"/>
      <c r="G95" s="337"/>
      <c r="H95" s="338"/>
    </row>
    <row r="96" spans="1:8" ht="31.2" x14ac:dyDescent="0.3">
      <c r="A96" s="116" t="s">
        <v>98</v>
      </c>
      <c r="B96" s="117" t="s">
        <v>99</v>
      </c>
      <c r="C96" s="118" t="s">
        <v>96</v>
      </c>
      <c r="D96" s="177">
        <v>36</v>
      </c>
      <c r="E96" s="174">
        <v>50</v>
      </c>
      <c r="F96" s="82"/>
      <c r="G96" s="227" t="s">
        <v>83</v>
      </c>
      <c r="H96" s="83">
        <f>SUM(D96*F96)</f>
        <v>0</v>
      </c>
    </row>
    <row r="97" spans="1:8" ht="31.2" x14ac:dyDescent="0.3">
      <c r="A97" s="116" t="s">
        <v>100</v>
      </c>
      <c r="B97" s="117" t="s">
        <v>316</v>
      </c>
      <c r="C97" s="118" t="s">
        <v>96</v>
      </c>
      <c r="D97" s="177">
        <v>36</v>
      </c>
      <c r="E97" s="174">
        <v>20</v>
      </c>
      <c r="F97" s="82"/>
      <c r="G97" s="227" t="s">
        <v>83</v>
      </c>
      <c r="H97" s="83">
        <f t="shared" ref="H97:H98" si="5">SUM(D97*F97)</f>
        <v>0</v>
      </c>
    </row>
    <row r="98" spans="1:8" ht="31.2" x14ac:dyDescent="0.3">
      <c r="A98" s="116" t="s">
        <v>102</v>
      </c>
      <c r="B98" s="117" t="s">
        <v>103</v>
      </c>
      <c r="C98" s="119" t="s">
        <v>96</v>
      </c>
      <c r="D98" s="173">
        <v>36</v>
      </c>
      <c r="E98" s="178">
        <v>25</v>
      </c>
      <c r="F98" s="120"/>
      <c r="G98" s="227" t="s">
        <v>83</v>
      </c>
      <c r="H98" s="83">
        <f t="shared" si="5"/>
        <v>0</v>
      </c>
    </row>
    <row r="99" spans="1:8" x14ac:dyDescent="0.3">
      <c r="A99" s="285" t="s">
        <v>104</v>
      </c>
      <c r="B99" s="339" t="s">
        <v>105</v>
      </c>
      <c r="C99" s="340"/>
      <c r="D99" s="340"/>
      <c r="E99" s="340"/>
      <c r="F99" s="340"/>
      <c r="G99" s="340"/>
      <c r="H99" s="341"/>
    </row>
    <row r="100" spans="1:8" ht="46.8" x14ac:dyDescent="0.3">
      <c r="A100" s="286" t="s">
        <v>106</v>
      </c>
      <c r="B100" s="225" t="s">
        <v>107</v>
      </c>
      <c r="C100" s="230" t="s">
        <v>108</v>
      </c>
      <c r="D100" s="267">
        <v>500</v>
      </c>
      <c r="E100" s="268">
        <v>40</v>
      </c>
      <c r="F100" s="120"/>
      <c r="G100" s="227" t="s">
        <v>83</v>
      </c>
      <c r="H100" s="83">
        <f>SUM(D100*F100)</f>
        <v>0</v>
      </c>
    </row>
    <row r="101" spans="1:8" ht="46.8" x14ac:dyDescent="0.3">
      <c r="A101" s="286" t="s">
        <v>109</v>
      </c>
      <c r="B101" s="225" t="s">
        <v>110</v>
      </c>
      <c r="C101" s="230" t="s">
        <v>344</v>
      </c>
      <c r="D101" s="267">
        <v>3500</v>
      </c>
      <c r="E101" s="268">
        <v>50</v>
      </c>
      <c r="F101" s="120"/>
      <c r="G101" s="227" t="s">
        <v>83</v>
      </c>
      <c r="H101" s="83">
        <f>SUM(D101*F101)</f>
        <v>0</v>
      </c>
    </row>
    <row r="102" spans="1:8" ht="46.8" x14ac:dyDescent="0.3">
      <c r="A102" s="286" t="s">
        <v>112</v>
      </c>
      <c r="B102" s="225" t="s">
        <v>113</v>
      </c>
      <c r="C102" s="230" t="s">
        <v>108</v>
      </c>
      <c r="D102" s="267">
        <v>1000</v>
      </c>
      <c r="E102" s="268">
        <v>40</v>
      </c>
      <c r="F102" s="120"/>
      <c r="G102" s="227" t="s">
        <v>83</v>
      </c>
      <c r="H102" s="83">
        <f t="shared" ref="H102:H104" si="6">SUM(D102*F102)</f>
        <v>0</v>
      </c>
    </row>
    <row r="103" spans="1:8" ht="31.2" x14ac:dyDescent="0.3">
      <c r="A103" s="286" t="s">
        <v>114</v>
      </c>
      <c r="B103" s="225" t="s">
        <v>115</v>
      </c>
      <c r="C103" s="230" t="s">
        <v>108</v>
      </c>
      <c r="D103" s="267">
        <v>500</v>
      </c>
      <c r="E103" s="268">
        <v>45</v>
      </c>
      <c r="F103" s="120"/>
      <c r="G103" s="227" t="s">
        <v>83</v>
      </c>
      <c r="H103" s="83">
        <f t="shared" si="6"/>
        <v>0</v>
      </c>
    </row>
    <row r="104" spans="1:8" ht="31.8" thickBot="1" x14ac:dyDescent="0.35">
      <c r="A104" s="286" t="s">
        <v>116</v>
      </c>
      <c r="B104" s="226" t="s">
        <v>117</v>
      </c>
      <c r="C104" s="231" t="s">
        <v>118</v>
      </c>
      <c r="D104" s="269">
        <v>10</v>
      </c>
      <c r="E104" s="302">
        <v>250</v>
      </c>
      <c r="F104" s="120"/>
      <c r="G104" s="72" t="s">
        <v>83</v>
      </c>
      <c r="H104" s="83">
        <f t="shared" si="6"/>
        <v>0</v>
      </c>
    </row>
    <row r="105" spans="1:8" x14ac:dyDescent="0.3">
      <c r="A105" s="299" t="s">
        <v>346</v>
      </c>
      <c r="B105" s="417" t="s">
        <v>347</v>
      </c>
      <c r="C105" s="418"/>
      <c r="D105" s="418"/>
      <c r="E105" s="418"/>
      <c r="F105" s="418"/>
      <c r="G105" s="418"/>
      <c r="H105" s="419"/>
    </row>
    <row r="106" spans="1:8" ht="31.8" thickBot="1" x14ac:dyDescent="0.35">
      <c r="A106" s="276" t="s">
        <v>348</v>
      </c>
      <c r="B106" s="263" t="s">
        <v>349</v>
      </c>
      <c r="C106" s="229" t="s">
        <v>108</v>
      </c>
      <c r="D106" s="270">
        <v>10</v>
      </c>
      <c r="E106" s="271">
        <v>50</v>
      </c>
      <c r="F106" s="277"/>
      <c r="G106" s="228" t="s">
        <v>83</v>
      </c>
      <c r="H106" s="275">
        <f>SUM(D106*F106)</f>
        <v>0</v>
      </c>
    </row>
    <row r="107" spans="1:8" x14ac:dyDescent="0.3">
      <c r="A107" s="342" t="s">
        <v>359</v>
      </c>
      <c r="B107" s="343"/>
      <c r="C107" s="343"/>
      <c r="D107" s="343"/>
      <c r="E107" s="343"/>
      <c r="F107" s="343"/>
      <c r="G107" s="343"/>
      <c r="H107" s="121">
        <f>SUM(H89:H106)</f>
        <v>0</v>
      </c>
    </row>
    <row r="108" spans="1:8" x14ac:dyDescent="0.3">
      <c r="A108" s="344" t="s">
        <v>70</v>
      </c>
      <c r="B108" s="345"/>
      <c r="C108" s="345"/>
      <c r="D108" s="345"/>
      <c r="E108" s="345"/>
      <c r="F108" s="345"/>
      <c r="G108" s="345"/>
      <c r="H108" s="122">
        <f>SUM(H109-H107)</f>
        <v>0</v>
      </c>
    </row>
    <row r="109" spans="1:8" ht="16.2" thickBot="1" x14ac:dyDescent="0.35">
      <c r="A109" s="346" t="s">
        <v>360</v>
      </c>
      <c r="B109" s="347"/>
      <c r="C109" s="347"/>
      <c r="D109" s="347"/>
      <c r="E109" s="347"/>
      <c r="F109" s="347"/>
      <c r="G109" s="347"/>
      <c r="H109" s="123">
        <f>SUM(H107*1.21)</f>
        <v>0</v>
      </c>
    </row>
    <row r="111" spans="1:8" ht="16.2" thickBot="1" x14ac:dyDescent="0.35">
      <c r="A111" s="53"/>
      <c r="B111" s="124" t="s">
        <v>119</v>
      </c>
      <c r="C111" s="97"/>
      <c r="D111" s="80"/>
      <c r="E111" s="80"/>
      <c r="F111" s="80"/>
      <c r="G111" s="80"/>
    </row>
    <row r="112" spans="1:8" ht="87" customHeight="1" x14ac:dyDescent="0.3">
      <c r="A112" s="283" t="s">
        <v>120</v>
      </c>
      <c r="B112" s="126" t="s">
        <v>121</v>
      </c>
      <c r="C112" s="127" t="s">
        <v>21</v>
      </c>
      <c r="D112" s="128" t="s">
        <v>364</v>
      </c>
      <c r="E112" s="272" t="s">
        <v>361</v>
      </c>
      <c r="F112" s="272" t="s">
        <v>122</v>
      </c>
      <c r="G112" s="273" t="s">
        <v>362</v>
      </c>
      <c r="H112" s="34"/>
    </row>
    <row r="113" spans="1:8" ht="15.6" customHeight="1" x14ac:dyDescent="0.3">
      <c r="A113" s="104">
        <v>1</v>
      </c>
      <c r="B113" s="72">
        <v>2</v>
      </c>
      <c r="C113" s="71">
        <v>3</v>
      </c>
      <c r="D113" s="72">
        <v>4</v>
      </c>
      <c r="E113" s="72">
        <v>5</v>
      </c>
      <c r="F113" s="72">
        <v>6</v>
      </c>
      <c r="G113" s="74">
        <v>7</v>
      </c>
      <c r="H113" s="34"/>
    </row>
    <row r="114" spans="1:8" ht="15.6" customHeight="1" x14ac:dyDescent="0.3">
      <c r="A114" s="348" t="s">
        <v>123</v>
      </c>
      <c r="B114" s="349"/>
      <c r="C114" s="349"/>
      <c r="D114" s="349"/>
      <c r="E114" s="349"/>
      <c r="F114" s="349"/>
      <c r="G114" s="350"/>
      <c r="H114" s="34"/>
    </row>
    <row r="115" spans="1:8" x14ac:dyDescent="0.3">
      <c r="A115" s="105">
        <v>1</v>
      </c>
      <c r="B115" s="232" t="s">
        <v>124</v>
      </c>
      <c r="C115" s="106" t="s">
        <v>125</v>
      </c>
      <c r="D115" s="173">
        <v>1</v>
      </c>
      <c r="E115" s="174">
        <v>66</v>
      </c>
      <c r="F115" s="82"/>
      <c r="G115" s="131">
        <f t="shared" ref="G115:G148" si="7">SUM(D115*F115)</f>
        <v>0</v>
      </c>
    </row>
    <row r="116" spans="1:8" x14ac:dyDescent="0.3">
      <c r="A116" s="105">
        <v>2</v>
      </c>
      <c r="B116" s="232" t="s">
        <v>126</v>
      </c>
      <c r="C116" s="106" t="s">
        <v>125</v>
      </c>
      <c r="D116" s="173">
        <v>1</v>
      </c>
      <c r="E116" s="174">
        <v>90</v>
      </c>
      <c r="F116" s="82"/>
      <c r="G116" s="131">
        <f t="shared" si="7"/>
        <v>0</v>
      </c>
    </row>
    <row r="117" spans="1:8" x14ac:dyDescent="0.3">
      <c r="A117" s="105">
        <v>2</v>
      </c>
      <c r="B117" s="232" t="s">
        <v>127</v>
      </c>
      <c r="C117" s="106" t="s">
        <v>125</v>
      </c>
      <c r="D117" s="173">
        <v>1</v>
      </c>
      <c r="E117" s="174">
        <v>110</v>
      </c>
      <c r="F117" s="82"/>
      <c r="G117" s="131">
        <f t="shared" si="7"/>
        <v>0</v>
      </c>
    </row>
    <row r="118" spans="1:8" x14ac:dyDescent="0.3">
      <c r="A118" s="105">
        <v>3</v>
      </c>
      <c r="B118" s="232" t="s">
        <v>128</v>
      </c>
      <c r="C118" s="106" t="s">
        <v>125</v>
      </c>
      <c r="D118" s="173">
        <v>1</v>
      </c>
      <c r="E118" s="174">
        <v>170</v>
      </c>
      <c r="F118" s="82"/>
      <c r="G118" s="131">
        <f t="shared" si="7"/>
        <v>0</v>
      </c>
    </row>
    <row r="119" spans="1:8" x14ac:dyDescent="0.3">
      <c r="A119" s="105">
        <v>4</v>
      </c>
      <c r="B119" s="232" t="s">
        <v>129</v>
      </c>
      <c r="C119" s="106" t="s">
        <v>125</v>
      </c>
      <c r="D119" s="173">
        <v>1</v>
      </c>
      <c r="E119" s="174">
        <v>200</v>
      </c>
      <c r="F119" s="82"/>
      <c r="G119" s="131">
        <f t="shared" si="7"/>
        <v>0</v>
      </c>
    </row>
    <row r="120" spans="1:8" x14ac:dyDescent="0.3">
      <c r="A120" s="105">
        <v>5</v>
      </c>
      <c r="B120" s="232" t="s">
        <v>130</v>
      </c>
      <c r="C120" s="106" t="s">
        <v>125</v>
      </c>
      <c r="D120" s="173">
        <v>1</v>
      </c>
      <c r="E120" s="174">
        <v>275</v>
      </c>
      <c r="F120" s="82"/>
      <c r="G120" s="131">
        <f t="shared" si="7"/>
        <v>0</v>
      </c>
    </row>
    <row r="121" spans="1:8" x14ac:dyDescent="0.3">
      <c r="A121" s="105">
        <v>6</v>
      </c>
      <c r="B121" s="232" t="s">
        <v>131</v>
      </c>
      <c r="C121" s="106" t="s">
        <v>125</v>
      </c>
      <c r="D121" s="173">
        <v>1</v>
      </c>
      <c r="E121" s="174">
        <v>100</v>
      </c>
      <c r="F121" s="82"/>
      <c r="G121" s="131">
        <f t="shared" si="7"/>
        <v>0</v>
      </c>
    </row>
    <row r="122" spans="1:8" ht="31.2" x14ac:dyDescent="0.3">
      <c r="A122" s="284">
        <v>7</v>
      </c>
      <c r="B122" s="232" t="s">
        <v>132</v>
      </c>
      <c r="C122" s="106" t="s">
        <v>125</v>
      </c>
      <c r="D122" s="173">
        <v>1</v>
      </c>
      <c r="E122" s="174">
        <v>22</v>
      </c>
      <c r="F122" s="82"/>
      <c r="G122" s="131">
        <f t="shared" si="7"/>
        <v>0</v>
      </c>
    </row>
    <row r="123" spans="1:8" ht="31.2" x14ac:dyDescent="0.3">
      <c r="A123" s="284">
        <v>8</v>
      </c>
      <c r="B123" s="232" t="s">
        <v>133</v>
      </c>
      <c r="C123" s="106" t="s">
        <v>125</v>
      </c>
      <c r="D123" s="173">
        <v>1</v>
      </c>
      <c r="E123" s="174">
        <v>50</v>
      </c>
      <c r="F123" s="82"/>
      <c r="G123" s="131">
        <f t="shared" si="7"/>
        <v>0</v>
      </c>
    </row>
    <row r="124" spans="1:8" ht="31.2" x14ac:dyDescent="0.3">
      <c r="A124" s="284">
        <v>9</v>
      </c>
      <c r="B124" s="232" t="s">
        <v>134</v>
      </c>
      <c r="C124" s="106" t="s">
        <v>125</v>
      </c>
      <c r="D124" s="173">
        <v>1</v>
      </c>
      <c r="E124" s="174">
        <v>45</v>
      </c>
      <c r="F124" s="82"/>
      <c r="G124" s="131">
        <f t="shared" si="7"/>
        <v>0</v>
      </c>
    </row>
    <row r="125" spans="1:8" ht="31.2" x14ac:dyDescent="0.3">
      <c r="A125" s="284">
        <v>10</v>
      </c>
      <c r="B125" s="232" t="s">
        <v>135</v>
      </c>
      <c r="C125" s="106" t="s">
        <v>125</v>
      </c>
      <c r="D125" s="173">
        <v>1</v>
      </c>
      <c r="E125" s="174">
        <v>280</v>
      </c>
      <c r="F125" s="82"/>
      <c r="G125" s="131">
        <f t="shared" si="7"/>
        <v>0</v>
      </c>
    </row>
    <row r="126" spans="1:8" ht="31.2" x14ac:dyDescent="0.3">
      <c r="A126" s="284">
        <v>11</v>
      </c>
      <c r="B126" s="232" t="s">
        <v>136</v>
      </c>
      <c r="C126" s="106" t="s">
        <v>125</v>
      </c>
      <c r="D126" s="173">
        <v>1</v>
      </c>
      <c r="E126" s="174">
        <v>180</v>
      </c>
      <c r="F126" s="82"/>
      <c r="G126" s="131">
        <f t="shared" si="7"/>
        <v>0</v>
      </c>
    </row>
    <row r="127" spans="1:8" ht="31.2" x14ac:dyDescent="0.3">
      <c r="A127" s="284">
        <v>12</v>
      </c>
      <c r="B127" s="232" t="s">
        <v>137</v>
      </c>
      <c r="C127" s="106" t="s">
        <v>125</v>
      </c>
      <c r="D127" s="173">
        <v>1</v>
      </c>
      <c r="E127" s="174">
        <v>97</v>
      </c>
      <c r="F127" s="82"/>
      <c r="G127" s="131">
        <f t="shared" si="7"/>
        <v>0</v>
      </c>
    </row>
    <row r="128" spans="1:8" ht="31.2" x14ac:dyDescent="0.3">
      <c r="A128" s="284">
        <v>13</v>
      </c>
      <c r="B128" s="232" t="s">
        <v>138</v>
      </c>
      <c r="C128" s="106" t="s">
        <v>125</v>
      </c>
      <c r="D128" s="173">
        <v>1</v>
      </c>
      <c r="E128" s="174">
        <v>70</v>
      </c>
      <c r="F128" s="82"/>
      <c r="G128" s="131">
        <f t="shared" si="7"/>
        <v>0</v>
      </c>
    </row>
    <row r="129" spans="1:7" ht="31.2" x14ac:dyDescent="0.3">
      <c r="A129" s="284">
        <v>14</v>
      </c>
      <c r="B129" s="232" t="s">
        <v>139</v>
      </c>
      <c r="C129" s="106" t="s">
        <v>125</v>
      </c>
      <c r="D129" s="173">
        <v>1</v>
      </c>
      <c r="E129" s="174">
        <v>80</v>
      </c>
      <c r="F129" s="82"/>
      <c r="G129" s="131">
        <f t="shared" si="7"/>
        <v>0</v>
      </c>
    </row>
    <row r="130" spans="1:7" ht="31.2" x14ac:dyDescent="0.3">
      <c r="A130" s="284">
        <v>15</v>
      </c>
      <c r="B130" s="232" t="s">
        <v>140</v>
      </c>
      <c r="C130" s="106" t="s">
        <v>125</v>
      </c>
      <c r="D130" s="173">
        <v>1</v>
      </c>
      <c r="E130" s="174">
        <v>248</v>
      </c>
      <c r="F130" s="82"/>
      <c r="G130" s="131">
        <f t="shared" si="7"/>
        <v>0</v>
      </c>
    </row>
    <row r="131" spans="1:7" x14ac:dyDescent="0.3">
      <c r="A131" s="105">
        <v>16</v>
      </c>
      <c r="B131" s="232" t="s">
        <v>141</v>
      </c>
      <c r="C131" s="106" t="s">
        <v>125</v>
      </c>
      <c r="D131" s="173">
        <v>1</v>
      </c>
      <c r="E131" s="174">
        <v>25</v>
      </c>
      <c r="F131" s="82"/>
      <c r="G131" s="131">
        <f t="shared" si="7"/>
        <v>0</v>
      </c>
    </row>
    <row r="132" spans="1:7" x14ac:dyDescent="0.3">
      <c r="A132" s="105">
        <v>17</v>
      </c>
      <c r="B132" s="232" t="s">
        <v>142</v>
      </c>
      <c r="C132" s="106" t="s">
        <v>125</v>
      </c>
      <c r="D132" s="173">
        <v>1</v>
      </c>
      <c r="E132" s="174">
        <v>12</v>
      </c>
      <c r="F132" s="82"/>
      <c r="G132" s="131">
        <f t="shared" si="7"/>
        <v>0</v>
      </c>
    </row>
    <row r="133" spans="1:7" x14ac:dyDescent="0.3">
      <c r="A133" s="105">
        <v>18</v>
      </c>
      <c r="B133" s="232" t="s">
        <v>143</v>
      </c>
      <c r="C133" s="106" t="s">
        <v>125</v>
      </c>
      <c r="D133" s="173">
        <v>1</v>
      </c>
      <c r="E133" s="174">
        <v>22</v>
      </c>
      <c r="F133" s="82"/>
      <c r="G133" s="131">
        <f t="shared" si="7"/>
        <v>0</v>
      </c>
    </row>
    <row r="134" spans="1:7" x14ac:dyDescent="0.3">
      <c r="A134" s="105">
        <v>19</v>
      </c>
      <c r="B134" s="232" t="s">
        <v>144</v>
      </c>
      <c r="C134" s="106" t="s">
        <v>125</v>
      </c>
      <c r="D134" s="173">
        <v>1</v>
      </c>
      <c r="E134" s="174">
        <v>32</v>
      </c>
      <c r="F134" s="82"/>
      <c r="G134" s="131">
        <f t="shared" si="7"/>
        <v>0</v>
      </c>
    </row>
    <row r="135" spans="1:7" x14ac:dyDescent="0.3">
      <c r="A135" s="105">
        <v>20</v>
      </c>
      <c r="B135" s="232" t="s">
        <v>145</v>
      </c>
      <c r="C135" s="106" t="s">
        <v>125</v>
      </c>
      <c r="D135" s="173">
        <v>1</v>
      </c>
      <c r="E135" s="174">
        <v>21</v>
      </c>
      <c r="F135" s="82"/>
      <c r="G135" s="131">
        <f t="shared" si="7"/>
        <v>0</v>
      </c>
    </row>
    <row r="136" spans="1:7" x14ac:dyDescent="0.3">
      <c r="A136" s="105">
        <v>21</v>
      </c>
      <c r="B136" s="232" t="s">
        <v>146</v>
      </c>
      <c r="C136" s="106" t="s">
        <v>125</v>
      </c>
      <c r="D136" s="173">
        <v>1</v>
      </c>
      <c r="E136" s="174">
        <v>11</v>
      </c>
      <c r="F136" s="82"/>
      <c r="G136" s="131">
        <f t="shared" si="7"/>
        <v>0</v>
      </c>
    </row>
    <row r="137" spans="1:7" x14ac:dyDescent="0.3">
      <c r="A137" s="105">
        <v>22</v>
      </c>
      <c r="B137" s="232" t="s">
        <v>147</v>
      </c>
      <c r="C137" s="106" t="s">
        <v>125</v>
      </c>
      <c r="D137" s="173">
        <v>1</v>
      </c>
      <c r="E137" s="174">
        <v>1</v>
      </c>
      <c r="F137" s="82"/>
      <c r="G137" s="131">
        <f t="shared" si="7"/>
        <v>0</v>
      </c>
    </row>
    <row r="138" spans="1:7" x14ac:dyDescent="0.3">
      <c r="A138" s="105">
        <v>23</v>
      </c>
      <c r="B138" s="232" t="s">
        <v>148</v>
      </c>
      <c r="C138" s="106" t="s">
        <v>125</v>
      </c>
      <c r="D138" s="173">
        <v>1</v>
      </c>
      <c r="E138" s="174">
        <v>2</v>
      </c>
      <c r="F138" s="82"/>
      <c r="G138" s="131">
        <f t="shared" si="7"/>
        <v>0</v>
      </c>
    </row>
    <row r="139" spans="1:7" x14ac:dyDescent="0.3">
      <c r="A139" s="105">
        <v>24</v>
      </c>
      <c r="B139" s="232" t="s">
        <v>149</v>
      </c>
      <c r="C139" s="106" t="s">
        <v>125</v>
      </c>
      <c r="D139" s="173">
        <v>1</v>
      </c>
      <c r="E139" s="174">
        <v>4</v>
      </c>
      <c r="F139" s="82"/>
      <c r="G139" s="131">
        <f t="shared" si="7"/>
        <v>0</v>
      </c>
    </row>
    <row r="140" spans="1:7" x14ac:dyDescent="0.3">
      <c r="A140" s="105">
        <v>25</v>
      </c>
      <c r="B140" s="232" t="s">
        <v>150</v>
      </c>
      <c r="C140" s="106" t="s">
        <v>125</v>
      </c>
      <c r="D140" s="173">
        <v>1</v>
      </c>
      <c r="E140" s="174">
        <v>100</v>
      </c>
      <c r="F140" s="82"/>
      <c r="G140" s="131">
        <f t="shared" si="7"/>
        <v>0</v>
      </c>
    </row>
    <row r="141" spans="1:7" x14ac:dyDescent="0.3">
      <c r="A141" s="105">
        <v>27</v>
      </c>
      <c r="B141" s="232" t="s">
        <v>151</v>
      </c>
      <c r="C141" s="106" t="s">
        <v>152</v>
      </c>
      <c r="D141" s="173">
        <v>1</v>
      </c>
      <c r="E141" s="174">
        <v>0.4</v>
      </c>
      <c r="F141" s="82"/>
      <c r="G141" s="131">
        <f t="shared" si="7"/>
        <v>0</v>
      </c>
    </row>
    <row r="142" spans="1:7" x14ac:dyDescent="0.3">
      <c r="A142" s="105">
        <v>28</v>
      </c>
      <c r="B142" s="232" t="s">
        <v>153</v>
      </c>
      <c r="C142" s="106" t="s">
        <v>152</v>
      </c>
      <c r="D142" s="173">
        <v>1</v>
      </c>
      <c r="E142" s="174">
        <v>0.5</v>
      </c>
      <c r="F142" s="82"/>
      <c r="G142" s="131">
        <f t="shared" si="7"/>
        <v>0</v>
      </c>
    </row>
    <row r="143" spans="1:7" x14ac:dyDescent="0.3">
      <c r="A143" s="105">
        <v>29</v>
      </c>
      <c r="B143" s="232" t="s">
        <v>154</v>
      </c>
      <c r="C143" s="106" t="s">
        <v>152</v>
      </c>
      <c r="D143" s="173">
        <v>1</v>
      </c>
      <c r="E143" s="174">
        <v>0.6</v>
      </c>
      <c r="F143" s="82"/>
      <c r="G143" s="131">
        <f t="shared" si="7"/>
        <v>0</v>
      </c>
    </row>
    <row r="144" spans="1:7" x14ac:dyDescent="0.3">
      <c r="A144" s="105">
        <v>31</v>
      </c>
      <c r="B144" s="232" t="s">
        <v>155</v>
      </c>
      <c r="C144" s="106" t="s">
        <v>125</v>
      </c>
      <c r="D144" s="173">
        <v>1</v>
      </c>
      <c r="E144" s="174">
        <v>12</v>
      </c>
      <c r="F144" s="82"/>
      <c r="G144" s="131">
        <f t="shared" si="7"/>
        <v>0</v>
      </c>
    </row>
    <row r="145" spans="1:7" x14ac:dyDescent="0.3">
      <c r="A145" s="105">
        <v>32</v>
      </c>
      <c r="B145" s="232" t="s">
        <v>156</v>
      </c>
      <c r="C145" s="106" t="s">
        <v>125</v>
      </c>
      <c r="D145" s="173">
        <v>1</v>
      </c>
      <c r="E145" s="174">
        <v>100</v>
      </c>
      <c r="F145" s="82"/>
      <c r="G145" s="131">
        <f t="shared" si="7"/>
        <v>0</v>
      </c>
    </row>
    <row r="146" spans="1:7" x14ac:dyDescent="0.3">
      <c r="A146" s="107">
        <v>33</v>
      </c>
      <c r="B146" s="233" t="s">
        <v>157</v>
      </c>
      <c r="C146" s="106" t="s">
        <v>125</v>
      </c>
      <c r="D146" s="173">
        <v>1</v>
      </c>
      <c r="E146" s="174">
        <v>120</v>
      </c>
      <c r="F146" s="82"/>
      <c r="G146" s="83">
        <f t="shared" si="7"/>
        <v>0</v>
      </c>
    </row>
    <row r="147" spans="1:7" ht="46.8" x14ac:dyDescent="0.3">
      <c r="A147" s="104">
        <v>34</v>
      </c>
      <c r="B147" s="233" t="s">
        <v>158</v>
      </c>
      <c r="C147" s="106" t="s">
        <v>125</v>
      </c>
      <c r="D147" s="173">
        <v>1</v>
      </c>
      <c r="E147" s="174">
        <v>60</v>
      </c>
      <c r="F147" s="82"/>
      <c r="G147" s="83">
        <f t="shared" si="7"/>
        <v>0</v>
      </c>
    </row>
    <row r="148" spans="1:7" x14ac:dyDescent="0.3">
      <c r="A148" s="107">
        <v>35</v>
      </c>
      <c r="B148" s="233" t="s">
        <v>159</v>
      </c>
      <c r="C148" s="106" t="s">
        <v>125</v>
      </c>
      <c r="D148" s="173">
        <v>1</v>
      </c>
      <c r="E148" s="174">
        <v>20</v>
      </c>
      <c r="F148" s="82"/>
      <c r="G148" s="83">
        <f t="shared" si="7"/>
        <v>0</v>
      </c>
    </row>
    <row r="149" spans="1:7" ht="15.6" customHeight="1" x14ac:dyDescent="0.3">
      <c r="A149" s="351" t="s">
        <v>160</v>
      </c>
      <c r="B149" s="351"/>
      <c r="C149" s="351"/>
      <c r="D149" s="351"/>
      <c r="E149" s="351"/>
      <c r="F149" s="351"/>
      <c r="G149" s="351"/>
    </row>
    <row r="150" spans="1:7" x14ac:dyDescent="0.3">
      <c r="A150" s="133">
        <v>36</v>
      </c>
      <c r="B150" s="234" t="s">
        <v>161</v>
      </c>
      <c r="C150" s="106" t="s">
        <v>125</v>
      </c>
      <c r="D150" s="186">
        <v>1</v>
      </c>
      <c r="E150" s="178">
        <v>120</v>
      </c>
      <c r="F150" s="120"/>
      <c r="G150" s="131">
        <f t="shared" ref="G150:G201" si="8">SUM(D150*F150)</f>
        <v>0</v>
      </c>
    </row>
    <row r="151" spans="1:7" x14ac:dyDescent="0.3">
      <c r="A151" s="134">
        <v>37</v>
      </c>
      <c r="B151" s="117" t="s">
        <v>162</v>
      </c>
      <c r="C151" s="106" t="s">
        <v>125</v>
      </c>
      <c r="D151" s="187">
        <v>1</v>
      </c>
      <c r="E151" s="174">
        <v>62</v>
      </c>
      <c r="F151" s="82"/>
      <c r="G151" s="83">
        <f t="shared" si="8"/>
        <v>0</v>
      </c>
    </row>
    <row r="152" spans="1:7" x14ac:dyDescent="0.3">
      <c r="A152" s="134">
        <v>38</v>
      </c>
      <c r="B152" s="117" t="s">
        <v>163</v>
      </c>
      <c r="C152" s="106" t="s">
        <v>125</v>
      </c>
      <c r="D152" s="186">
        <v>1</v>
      </c>
      <c r="E152" s="174">
        <v>35</v>
      </c>
      <c r="F152" s="82"/>
      <c r="G152" s="83">
        <f t="shared" si="8"/>
        <v>0</v>
      </c>
    </row>
    <row r="153" spans="1:7" x14ac:dyDescent="0.3">
      <c r="A153" s="134">
        <v>39</v>
      </c>
      <c r="B153" s="117" t="s">
        <v>164</v>
      </c>
      <c r="C153" s="106" t="s">
        <v>125</v>
      </c>
      <c r="D153" s="187">
        <v>1</v>
      </c>
      <c r="E153" s="174">
        <v>110</v>
      </c>
      <c r="F153" s="82"/>
      <c r="G153" s="83">
        <f t="shared" si="8"/>
        <v>0</v>
      </c>
    </row>
    <row r="154" spans="1:7" x14ac:dyDescent="0.3">
      <c r="A154" s="134">
        <v>40</v>
      </c>
      <c r="B154" s="117" t="s">
        <v>165</v>
      </c>
      <c r="C154" s="106" t="s">
        <v>125</v>
      </c>
      <c r="D154" s="186">
        <v>1</v>
      </c>
      <c r="E154" s="174">
        <v>120</v>
      </c>
      <c r="F154" s="82"/>
      <c r="G154" s="83">
        <f t="shared" si="8"/>
        <v>0</v>
      </c>
    </row>
    <row r="155" spans="1:7" x14ac:dyDescent="0.3">
      <c r="A155" s="134">
        <v>41</v>
      </c>
      <c r="B155" s="117" t="s">
        <v>166</v>
      </c>
      <c r="C155" s="106" t="s">
        <v>125</v>
      </c>
      <c r="D155" s="187">
        <v>1</v>
      </c>
      <c r="E155" s="174">
        <v>550</v>
      </c>
      <c r="F155" s="82"/>
      <c r="G155" s="83">
        <f t="shared" si="8"/>
        <v>0</v>
      </c>
    </row>
    <row r="156" spans="1:7" x14ac:dyDescent="0.3">
      <c r="A156" s="134">
        <v>42</v>
      </c>
      <c r="B156" s="117" t="s">
        <v>167</v>
      </c>
      <c r="C156" s="106" t="s">
        <v>125</v>
      </c>
      <c r="D156" s="186">
        <v>1</v>
      </c>
      <c r="E156" s="174">
        <v>110</v>
      </c>
      <c r="F156" s="82"/>
      <c r="G156" s="83">
        <f t="shared" si="8"/>
        <v>0</v>
      </c>
    </row>
    <row r="157" spans="1:7" x14ac:dyDescent="0.3">
      <c r="A157" s="134">
        <v>43</v>
      </c>
      <c r="B157" s="117" t="s">
        <v>168</v>
      </c>
      <c r="C157" s="106" t="s">
        <v>125</v>
      </c>
      <c r="D157" s="187">
        <v>1</v>
      </c>
      <c r="E157" s="174">
        <v>550</v>
      </c>
      <c r="F157" s="82"/>
      <c r="G157" s="83">
        <f t="shared" si="8"/>
        <v>0</v>
      </c>
    </row>
    <row r="158" spans="1:7" x14ac:dyDescent="0.3">
      <c r="A158" s="134">
        <v>44</v>
      </c>
      <c r="B158" s="117" t="s">
        <v>169</v>
      </c>
      <c r="C158" s="106" t="s">
        <v>125</v>
      </c>
      <c r="D158" s="186">
        <v>1</v>
      </c>
      <c r="E158" s="174">
        <v>1050</v>
      </c>
      <c r="F158" s="82"/>
      <c r="G158" s="83">
        <f t="shared" si="8"/>
        <v>0</v>
      </c>
    </row>
    <row r="159" spans="1:7" x14ac:dyDescent="0.3">
      <c r="A159" s="134">
        <v>45</v>
      </c>
      <c r="B159" s="117" t="s">
        <v>170</v>
      </c>
      <c r="C159" s="106" t="s">
        <v>125</v>
      </c>
      <c r="D159" s="187">
        <v>1</v>
      </c>
      <c r="E159" s="174">
        <v>1500</v>
      </c>
      <c r="F159" s="82"/>
      <c r="G159" s="83">
        <f t="shared" si="8"/>
        <v>0</v>
      </c>
    </row>
    <row r="160" spans="1:7" x14ac:dyDescent="0.3">
      <c r="A160" s="134">
        <v>46</v>
      </c>
      <c r="B160" s="117" t="s">
        <v>171</v>
      </c>
      <c r="C160" s="106" t="s">
        <v>125</v>
      </c>
      <c r="D160" s="186">
        <v>1</v>
      </c>
      <c r="E160" s="174">
        <v>170</v>
      </c>
      <c r="F160" s="82"/>
      <c r="G160" s="83">
        <f t="shared" si="8"/>
        <v>0</v>
      </c>
    </row>
    <row r="161" spans="1:7" x14ac:dyDescent="0.3">
      <c r="A161" s="134">
        <v>47</v>
      </c>
      <c r="B161" s="117" t="s">
        <v>172</v>
      </c>
      <c r="C161" s="106" t="s">
        <v>125</v>
      </c>
      <c r="D161" s="187">
        <v>1</v>
      </c>
      <c r="E161" s="174">
        <v>400</v>
      </c>
      <c r="F161" s="82"/>
      <c r="G161" s="83">
        <f t="shared" si="8"/>
        <v>0</v>
      </c>
    </row>
    <row r="162" spans="1:7" x14ac:dyDescent="0.3">
      <c r="A162" s="134">
        <v>48</v>
      </c>
      <c r="B162" s="117" t="s">
        <v>173</v>
      </c>
      <c r="C162" s="106" t="s">
        <v>125</v>
      </c>
      <c r="D162" s="186">
        <v>1</v>
      </c>
      <c r="E162" s="174">
        <v>350</v>
      </c>
      <c r="F162" s="82"/>
      <c r="G162" s="83">
        <f t="shared" si="8"/>
        <v>0</v>
      </c>
    </row>
    <row r="163" spans="1:7" x14ac:dyDescent="0.3">
      <c r="A163" s="134">
        <v>49</v>
      </c>
      <c r="B163" s="117" t="s">
        <v>174</v>
      </c>
      <c r="C163" s="106" t="s">
        <v>125</v>
      </c>
      <c r="D163" s="187">
        <v>1</v>
      </c>
      <c r="E163" s="174">
        <v>420</v>
      </c>
      <c r="F163" s="82"/>
      <c r="G163" s="83">
        <f t="shared" si="8"/>
        <v>0</v>
      </c>
    </row>
    <row r="164" spans="1:7" x14ac:dyDescent="0.3">
      <c r="A164" s="134">
        <v>50</v>
      </c>
      <c r="B164" s="117" t="s">
        <v>175</v>
      </c>
      <c r="C164" s="106" t="s">
        <v>125</v>
      </c>
      <c r="D164" s="186">
        <v>1</v>
      </c>
      <c r="E164" s="174">
        <v>420</v>
      </c>
      <c r="F164" s="82"/>
      <c r="G164" s="83">
        <f t="shared" si="8"/>
        <v>0</v>
      </c>
    </row>
    <row r="165" spans="1:7" x14ac:dyDescent="0.3">
      <c r="A165" s="134">
        <v>51</v>
      </c>
      <c r="B165" s="117" t="s">
        <v>176</v>
      </c>
      <c r="C165" s="106" t="s">
        <v>125</v>
      </c>
      <c r="D165" s="187">
        <v>1</v>
      </c>
      <c r="E165" s="174">
        <v>3000</v>
      </c>
      <c r="F165" s="82"/>
      <c r="G165" s="83">
        <f t="shared" si="8"/>
        <v>0</v>
      </c>
    </row>
    <row r="166" spans="1:7" x14ac:dyDescent="0.3">
      <c r="A166" s="134">
        <v>52</v>
      </c>
      <c r="B166" s="117" t="s">
        <v>177</v>
      </c>
      <c r="C166" s="106" t="s">
        <v>125</v>
      </c>
      <c r="D166" s="186">
        <v>1</v>
      </c>
      <c r="E166" s="174">
        <v>500</v>
      </c>
      <c r="F166" s="82"/>
      <c r="G166" s="83">
        <f t="shared" si="8"/>
        <v>0</v>
      </c>
    </row>
    <row r="167" spans="1:7" x14ac:dyDescent="0.3">
      <c r="A167" s="134">
        <v>53</v>
      </c>
      <c r="B167" s="117" t="s">
        <v>178</v>
      </c>
      <c r="C167" s="106" t="s">
        <v>125</v>
      </c>
      <c r="D167" s="187">
        <v>1</v>
      </c>
      <c r="E167" s="174">
        <v>11</v>
      </c>
      <c r="F167" s="82"/>
      <c r="G167" s="83">
        <f t="shared" si="8"/>
        <v>0</v>
      </c>
    </row>
    <row r="168" spans="1:7" x14ac:dyDescent="0.3">
      <c r="A168" s="134">
        <v>54</v>
      </c>
      <c r="B168" s="117" t="s">
        <v>179</v>
      </c>
      <c r="C168" s="106" t="s">
        <v>125</v>
      </c>
      <c r="D168" s="186">
        <v>1</v>
      </c>
      <c r="E168" s="174">
        <v>14</v>
      </c>
      <c r="F168" s="82"/>
      <c r="G168" s="83">
        <f t="shared" si="8"/>
        <v>0</v>
      </c>
    </row>
    <row r="169" spans="1:7" x14ac:dyDescent="0.3">
      <c r="A169" s="134">
        <v>55</v>
      </c>
      <c r="B169" s="117" t="s">
        <v>180</v>
      </c>
      <c r="C169" s="106" t="s">
        <v>125</v>
      </c>
      <c r="D169" s="187">
        <v>1</v>
      </c>
      <c r="E169" s="174">
        <v>40</v>
      </c>
      <c r="F169" s="82"/>
      <c r="G169" s="83">
        <f t="shared" si="8"/>
        <v>0</v>
      </c>
    </row>
    <row r="170" spans="1:7" x14ac:dyDescent="0.3">
      <c r="A170" s="134">
        <v>56</v>
      </c>
      <c r="B170" s="117" t="s">
        <v>181</v>
      </c>
      <c r="C170" s="106" t="s">
        <v>125</v>
      </c>
      <c r="D170" s="186">
        <v>1</v>
      </c>
      <c r="E170" s="174">
        <v>30</v>
      </c>
      <c r="F170" s="82"/>
      <c r="G170" s="83">
        <f t="shared" si="8"/>
        <v>0</v>
      </c>
    </row>
    <row r="171" spans="1:7" x14ac:dyDescent="0.3">
      <c r="A171" s="134">
        <v>57</v>
      </c>
      <c r="B171" s="117" t="s">
        <v>182</v>
      </c>
      <c r="C171" s="106" t="s">
        <v>125</v>
      </c>
      <c r="D171" s="187">
        <v>1</v>
      </c>
      <c r="E171" s="174">
        <v>20</v>
      </c>
      <c r="F171" s="82"/>
      <c r="G171" s="83">
        <f t="shared" si="8"/>
        <v>0</v>
      </c>
    </row>
    <row r="172" spans="1:7" x14ac:dyDescent="0.3">
      <c r="A172" s="134">
        <v>58</v>
      </c>
      <c r="B172" s="117" t="s">
        <v>183</v>
      </c>
      <c r="C172" s="106" t="s">
        <v>125</v>
      </c>
      <c r="D172" s="186">
        <v>1</v>
      </c>
      <c r="E172" s="174">
        <v>20</v>
      </c>
      <c r="F172" s="82"/>
      <c r="G172" s="83">
        <f t="shared" si="8"/>
        <v>0</v>
      </c>
    </row>
    <row r="173" spans="1:7" x14ac:dyDescent="0.3">
      <c r="A173" s="134">
        <v>59</v>
      </c>
      <c r="B173" s="117" t="s">
        <v>184</v>
      </c>
      <c r="C173" s="106" t="s">
        <v>125</v>
      </c>
      <c r="D173" s="187">
        <v>1</v>
      </c>
      <c r="E173" s="174">
        <v>8</v>
      </c>
      <c r="F173" s="82"/>
      <c r="G173" s="83">
        <f t="shared" si="8"/>
        <v>0</v>
      </c>
    </row>
    <row r="174" spans="1:7" x14ac:dyDescent="0.3">
      <c r="A174" s="134">
        <v>60</v>
      </c>
      <c r="B174" s="117" t="s">
        <v>185</v>
      </c>
      <c r="C174" s="106" t="s">
        <v>125</v>
      </c>
      <c r="D174" s="186">
        <v>1</v>
      </c>
      <c r="E174" s="174">
        <v>40</v>
      </c>
      <c r="F174" s="82"/>
      <c r="G174" s="83">
        <f t="shared" si="8"/>
        <v>0</v>
      </c>
    </row>
    <row r="175" spans="1:7" x14ac:dyDescent="0.3">
      <c r="A175" s="134">
        <v>61</v>
      </c>
      <c r="B175" s="117" t="s">
        <v>186</v>
      </c>
      <c r="C175" s="106" t="s">
        <v>125</v>
      </c>
      <c r="D175" s="187">
        <v>1</v>
      </c>
      <c r="E175" s="174">
        <v>45</v>
      </c>
      <c r="F175" s="82"/>
      <c r="G175" s="83">
        <f t="shared" si="8"/>
        <v>0</v>
      </c>
    </row>
    <row r="176" spans="1:7" x14ac:dyDescent="0.3">
      <c r="A176" s="134">
        <v>62</v>
      </c>
      <c r="B176" s="117" t="s">
        <v>187</v>
      </c>
      <c r="C176" s="106" t="s">
        <v>125</v>
      </c>
      <c r="D176" s="186">
        <v>1</v>
      </c>
      <c r="E176" s="174">
        <v>500</v>
      </c>
      <c r="F176" s="82"/>
      <c r="G176" s="83">
        <f t="shared" si="8"/>
        <v>0</v>
      </c>
    </row>
    <row r="177" spans="1:7" x14ac:dyDescent="0.3">
      <c r="A177" s="134">
        <v>63</v>
      </c>
      <c r="B177" s="117" t="s">
        <v>188</v>
      </c>
      <c r="C177" s="106" t="s">
        <v>125</v>
      </c>
      <c r="D177" s="187">
        <v>1</v>
      </c>
      <c r="E177" s="174">
        <v>7</v>
      </c>
      <c r="F177" s="82"/>
      <c r="G177" s="83">
        <f t="shared" si="8"/>
        <v>0</v>
      </c>
    </row>
    <row r="178" spans="1:7" x14ac:dyDescent="0.3">
      <c r="A178" s="134">
        <v>64</v>
      </c>
      <c r="B178" s="117" t="s">
        <v>189</v>
      </c>
      <c r="C178" s="106" t="s">
        <v>125</v>
      </c>
      <c r="D178" s="186">
        <v>1</v>
      </c>
      <c r="E178" s="174">
        <v>10</v>
      </c>
      <c r="F178" s="82"/>
      <c r="G178" s="83">
        <f t="shared" si="8"/>
        <v>0</v>
      </c>
    </row>
    <row r="179" spans="1:7" x14ac:dyDescent="0.3">
      <c r="A179" s="134">
        <v>65</v>
      </c>
      <c r="B179" s="117" t="s">
        <v>190</v>
      </c>
      <c r="C179" s="106" t="s">
        <v>125</v>
      </c>
      <c r="D179" s="187">
        <v>1</v>
      </c>
      <c r="E179" s="174">
        <v>25</v>
      </c>
      <c r="F179" s="82"/>
      <c r="G179" s="83">
        <f t="shared" si="8"/>
        <v>0</v>
      </c>
    </row>
    <row r="180" spans="1:7" x14ac:dyDescent="0.3">
      <c r="A180" s="134">
        <v>66</v>
      </c>
      <c r="B180" s="117" t="s">
        <v>191</v>
      </c>
      <c r="C180" s="106" t="s">
        <v>125</v>
      </c>
      <c r="D180" s="186">
        <v>1</v>
      </c>
      <c r="E180" s="174">
        <v>15</v>
      </c>
      <c r="F180" s="82"/>
      <c r="G180" s="83">
        <f t="shared" si="8"/>
        <v>0</v>
      </c>
    </row>
    <row r="181" spans="1:7" x14ac:dyDescent="0.3">
      <c r="A181" s="134">
        <v>67</v>
      </c>
      <c r="B181" s="117" t="s">
        <v>192</v>
      </c>
      <c r="C181" s="106" t="s">
        <v>125</v>
      </c>
      <c r="D181" s="187">
        <v>1</v>
      </c>
      <c r="E181" s="174">
        <v>30</v>
      </c>
      <c r="F181" s="82"/>
      <c r="G181" s="83">
        <f t="shared" si="8"/>
        <v>0</v>
      </c>
    </row>
    <row r="182" spans="1:7" x14ac:dyDescent="0.3">
      <c r="A182" s="134">
        <v>68</v>
      </c>
      <c r="B182" s="117" t="s">
        <v>193</v>
      </c>
      <c r="C182" s="106" t="s">
        <v>125</v>
      </c>
      <c r="D182" s="186">
        <v>1</v>
      </c>
      <c r="E182" s="174">
        <v>30</v>
      </c>
      <c r="F182" s="82"/>
      <c r="G182" s="83">
        <f t="shared" si="8"/>
        <v>0</v>
      </c>
    </row>
    <row r="183" spans="1:7" x14ac:dyDescent="0.3">
      <c r="A183" s="134">
        <v>69</v>
      </c>
      <c r="B183" s="117" t="s">
        <v>194</v>
      </c>
      <c r="C183" s="106" t="s">
        <v>125</v>
      </c>
      <c r="D183" s="187">
        <v>1</v>
      </c>
      <c r="E183" s="174">
        <v>30</v>
      </c>
      <c r="F183" s="82"/>
      <c r="G183" s="83">
        <f t="shared" si="8"/>
        <v>0</v>
      </c>
    </row>
    <row r="184" spans="1:7" x14ac:dyDescent="0.3">
      <c r="A184" s="134">
        <v>70</v>
      </c>
      <c r="B184" s="117" t="s">
        <v>195</v>
      </c>
      <c r="C184" s="106" t="s">
        <v>125</v>
      </c>
      <c r="D184" s="186">
        <v>1</v>
      </c>
      <c r="E184" s="174">
        <v>80</v>
      </c>
      <c r="F184" s="82"/>
      <c r="G184" s="83">
        <f t="shared" si="8"/>
        <v>0</v>
      </c>
    </row>
    <row r="185" spans="1:7" x14ac:dyDescent="0.3">
      <c r="A185" s="134">
        <v>71</v>
      </c>
      <c r="B185" s="117" t="s">
        <v>196</v>
      </c>
      <c r="C185" s="106" t="s">
        <v>125</v>
      </c>
      <c r="D185" s="187">
        <v>1</v>
      </c>
      <c r="E185" s="174">
        <v>80</v>
      </c>
      <c r="F185" s="82"/>
      <c r="G185" s="83">
        <f t="shared" si="8"/>
        <v>0</v>
      </c>
    </row>
    <row r="186" spans="1:7" x14ac:dyDescent="0.3">
      <c r="A186" s="134">
        <v>72</v>
      </c>
      <c r="B186" s="117" t="s">
        <v>197</v>
      </c>
      <c r="C186" s="106" t="s">
        <v>125</v>
      </c>
      <c r="D186" s="186">
        <v>1</v>
      </c>
      <c r="E186" s="174">
        <v>80</v>
      </c>
      <c r="F186" s="82"/>
      <c r="G186" s="83">
        <f t="shared" si="8"/>
        <v>0</v>
      </c>
    </row>
    <row r="187" spans="1:7" x14ac:dyDescent="0.3">
      <c r="A187" s="134">
        <v>73</v>
      </c>
      <c r="B187" s="117" t="s">
        <v>198</v>
      </c>
      <c r="C187" s="106" t="s">
        <v>125</v>
      </c>
      <c r="D187" s="187">
        <v>1</v>
      </c>
      <c r="E187" s="174">
        <v>40</v>
      </c>
      <c r="F187" s="82"/>
      <c r="G187" s="83">
        <f t="shared" si="8"/>
        <v>0</v>
      </c>
    </row>
    <row r="188" spans="1:7" x14ac:dyDescent="0.3">
      <c r="A188" s="134">
        <v>74</v>
      </c>
      <c r="B188" s="117" t="s">
        <v>199</v>
      </c>
      <c r="C188" s="106" t="s">
        <v>125</v>
      </c>
      <c r="D188" s="186">
        <v>1</v>
      </c>
      <c r="E188" s="174">
        <v>50</v>
      </c>
      <c r="F188" s="82"/>
      <c r="G188" s="83">
        <f t="shared" si="8"/>
        <v>0</v>
      </c>
    </row>
    <row r="189" spans="1:7" x14ac:dyDescent="0.3">
      <c r="A189" s="134">
        <v>75</v>
      </c>
      <c r="B189" s="117" t="s">
        <v>200</v>
      </c>
      <c r="C189" s="106" t="s">
        <v>125</v>
      </c>
      <c r="D189" s="187">
        <v>1</v>
      </c>
      <c r="E189" s="174">
        <v>20</v>
      </c>
      <c r="F189" s="82"/>
      <c r="G189" s="83">
        <f t="shared" si="8"/>
        <v>0</v>
      </c>
    </row>
    <row r="190" spans="1:7" x14ac:dyDescent="0.3">
      <c r="A190" s="134">
        <v>76</v>
      </c>
      <c r="B190" s="117" t="s">
        <v>201</v>
      </c>
      <c r="C190" s="106" t="s">
        <v>125</v>
      </c>
      <c r="D190" s="186">
        <v>1</v>
      </c>
      <c r="E190" s="174">
        <v>100</v>
      </c>
      <c r="F190" s="82"/>
      <c r="G190" s="83">
        <f t="shared" si="8"/>
        <v>0</v>
      </c>
    </row>
    <row r="191" spans="1:7" x14ac:dyDescent="0.3">
      <c r="A191" s="134">
        <v>77</v>
      </c>
      <c r="B191" s="117" t="s">
        <v>202</v>
      </c>
      <c r="C191" s="106" t="s">
        <v>125</v>
      </c>
      <c r="D191" s="187">
        <v>1</v>
      </c>
      <c r="E191" s="174">
        <v>200</v>
      </c>
      <c r="F191" s="82"/>
      <c r="G191" s="83">
        <f t="shared" si="8"/>
        <v>0</v>
      </c>
    </row>
    <row r="192" spans="1:7" x14ac:dyDescent="0.3">
      <c r="A192" s="134">
        <v>78</v>
      </c>
      <c r="B192" s="117" t="s">
        <v>203</v>
      </c>
      <c r="C192" s="106" t="s">
        <v>125</v>
      </c>
      <c r="D192" s="186">
        <v>1</v>
      </c>
      <c r="E192" s="174">
        <v>500</v>
      </c>
      <c r="F192" s="82"/>
      <c r="G192" s="83">
        <f t="shared" si="8"/>
        <v>0</v>
      </c>
    </row>
    <row r="193" spans="1:7" x14ac:dyDescent="0.3">
      <c r="A193" s="134">
        <v>79</v>
      </c>
      <c r="B193" s="117" t="s">
        <v>204</v>
      </c>
      <c r="C193" s="106" t="s">
        <v>125</v>
      </c>
      <c r="D193" s="187">
        <v>1</v>
      </c>
      <c r="E193" s="174">
        <v>200</v>
      </c>
      <c r="F193" s="82"/>
      <c r="G193" s="83">
        <f t="shared" si="8"/>
        <v>0</v>
      </c>
    </row>
    <row r="194" spans="1:7" x14ac:dyDescent="0.3">
      <c r="A194" s="134">
        <v>80</v>
      </c>
      <c r="B194" s="117" t="s">
        <v>205</v>
      </c>
      <c r="C194" s="106" t="s">
        <v>125</v>
      </c>
      <c r="D194" s="186">
        <v>1</v>
      </c>
      <c r="E194" s="174">
        <v>100</v>
      </c>
      <c r="F194" s="82"/>
      <c r="G194" s="83">
        <f t="shared" si="8"/>
        <v>0</v>
      </c>
    </row>
    <row r="195" spans="1:7" x14ac:dyDescent="0.3">
      <c r="A195" s="134">
        <v>81</v>
      </c>
      <c r="B195" s="117" t="s">
        <v>155</v>
      </c>
      <c r="C195" s="106" t="s">
        <v>125</v>
      </c>
      <c r="D195" s="187">
        <v>1</v>
      </c>
      <c r="E195" s="174">
        <v>13</v>
      </c>
      <c r="F195" s="82"/>
      <c r="G195" s="83">
        <f t="shared" si="8"/>
        <v>0</v>
      </c>
    </row>
    <row r="196" spans="1:7" x14ac:dyDescent="0.3">
      <c r="A196" s="134">
        <v>82</v>
      </c>
      <c r="B196" s="117" t="s">
        <v>206</v>
      </c>
      <c r="C196" s="106" t="s">
        <v>125</v>
      </c>
      <c r="D196" s="186">
        <v>1</v>
      </c>
      <c r="E196" s="174">
        <v>20</v>
      </c>
      <c r="F196" s="82"/>
      <c r="G196" s="83">
        <f t="shared" si="8"/>
        <v>0</v>
      </c>
    </row>
    <row r="197" spans="1:7" x14ac:dyDescent="0.3">
      <c r="A197" s="134">
        <v>83</v>
      </c>
      <c r="B197" s="117" t="s">
        <v>207</v>
      </c>
      <c r="C197" s="106" t="s">
        <v>125</v>
      </c>
      <c r="D197" s="187">
        <v>1</v>
      </c>
      <c r="E197" s="174">
        <v>35</v>
      </c>
      <c r="F197" s="82"/>
      <c r="G197" s="83">
        <f t="shared" si="8"/>
        <v>0</v>
      </c>
    </row>
    <row r="198" spans="1:7" x14ac:dyDescent="0.3">
      <c r="A198" s="134">
        <v>84</v>
      </c>
      <c r="B198" s="117" t="s">
        <v>208</v>
      </c>
      <c r="C198" s="106" t="s">
        <v>152</v>
      </c>
      <c r="D198" s="186">
        <v>1</v>
      </c>
      <c r="E198" s="174">
        <v>0.7</v>
      </c>
      <c r="F198" s="82"/>
      <c r="G198" s="83">
        <f t="shared" si="8"/>
        <v>0</v>
      </c>
    </row>
    <row r="199" spans="1:7" x14ac:dyDescent="0.3">
      <c r="A199" s="134">
        <v>85</v>
      </c>
      <c r="B199" s="117" t="s">
        <v>209</v>
      </c>
      <c r="C199" s="106" t="s">
        <v>152</v>
      </c>
      <c r="D199" s="187">
        <v>1</v>
      </c>
      <c r="E199" s="174">
        <v>1</v>
      </c>
      <c r="F199" s="82"/>
      <c r="G199" s="83">
        <f t="shared" si="8"/>
        <v>0</v>
      </c>
    </row>
    <row r="200" spans="1:7" x14ac:dyDescent="0.3">
      <c r="A200" s="134">
        <v>86</v>
      </c>
      <c r="B200" s="117" t="s">
        <v>210</v>
      </c>
      <c r="C200" s="106" t="s">
        <v>152</v>
      </c>
      <c r="D200" s="186">
        <v>1</v>
      </c>
      <c r="E200" s="174">
        <v>1</v>
      </c>
      <c r="F200" s="82"/>
      <c r="G200" s="83">
        <f t="shared" si="8"/>
        <v>0</v>
      </c>
    </row>
    <row r="201" spans="1:7" x14ac:dyDescent="0.3">
      <c r="A201" s="134">
        <v>87</v>
      </c>
      <c r="B201" s="117" t="s">
        <v>211</v>
      </c>
      <c r="C201" s="106" t="s">
        <v>152</v>
      </c>
      <c r="D201" s="187">
        <v>1</v>
      </c>
      <c r="E201" s="174">
        <v>1.2</v>
      </c>
      <c r="F201" s="82"/>
      <c r="G201" s="83">
        <f t="shared" si="8"/>
        <v>0</v>
      </c>
    </row>
    <row r="202" spans="1:7" ht="15.6" customHeight="1" x14ac:dyDescent="0.3">
      <c r="A202" s="352" t="s">
        <v>212</v>
      </c>
      <c r="B202" s="353"/>
      <c r="C202" s="353"/>
      <c r="D202" s="353"/>
      <c r="E202" s="353"/>
      <c r="F202" s="353"/>
      <c r="G202" s="354"/>
    </row>
    <row r="203" spans="1:7" x14ac:dyDescent="0.3">
      <c r="A203" s="107">
        <v>88</v>
      </c>
      <c r="B203" s="233" t="s">
        <v>213</v>
      </c>
      <c r="C203" s="106" t="s">
        <v>125</v>
      </c>
      <c r="D203" s="177">
        <v>1</v>
      </c>
      <c r="E203" s="174">
        <v>200</v>
      </c>
      <c r="F203" s="82"/>
      <c r="G203" s="83">
        <f t="shared" ref="G203:G247" si="9">SUM(D203*F203)</f>
        <v>0</v>
      </c>
    </row>
    <row r="204" spans="1:7" x14ac:dyDescent="0.3">
      <c r="A204" s="107">
        <v>89</v>
      </c>
      <c r="B204" s="233" t="s">
        <v>214</v>
      </c>
      <c r="C204" s="106" t="s">
        <v>125</v>
      </c>
      <c r="D204" s="177">
        <v>1</v>
      </c>
      <c r="E204" s="174">
        <v>300</v>
      </c>
      <c r="F204" s="82"/>
      <c r="G204" s="83">
        <f t="shared" si="9"/>
        <v>0</v>
      </c>
    </row>
    <row r="205" spans="1:7" x14ac:dyDescent="0.3">
      <c r="A205" s="107">
        <v>90</v>
      </c>
      <c r="B205" s="233" t="s">
        <v>215</v>
      </c>
      <c r="C205" s="106" t="s">
        <v>125</v>
      </c>
      <c r="D205" s="177">
        <v>1</v>
      </c>
      <c r="E205" s="174">
        <v>400</v>
      </c>
      <c r="F205" s="82"/>
      <c r="G205" s="83">
        <f t="shared" si="9"/>
        <v>0</v>
      </c>
    </row>
    <row r="206" spans="1:7" x14ac:dyDescent="0.3">
      <c r="A206" s="107">
        <v>91</v>
      </c>
      <c r="B206" s="233" t="s">
        <v>216</v>
      </c>
      <c r="C206" s="106" t="s">
        <v>125</v>
      </c>
      <c r="D206" s="177">
        <v>1</v>
      </c>
      <c r="E206" s="174">
        <v>550</v>
      </c>
      <c r="F206" s="82"/>
      <c r="G206" s="83">
        <f t="shared" si="9"/>
        <v>0</v>
      </c>
    </row>
    <row r="207" spans="1:7" x14ac:dyDescent="0.3">
      <c r="A207" s="107">
        <v>92</v>
      </c>
      <c r="B207" s="233" t="s">
        <v>217</v>
      </c>
      <c r="C207" s="106" t="s">
        <v>125</v>
      </c>
      <c r="D207" s="177">
        <v>1</v>
      </c>
      <c r="E207" s="174">
        <v>650</v>
      </c>
      <c r="F207" s="82"/>
      <c r="G207" s="83">
        <f t="shared" si="9"/>
        <v>0</v>
      </c>
    </row>
    <row r="208" spans="1:7" ht="31.2" x14ac:dyDescent="0.3">
      <c r="A208" s="104">
        <v>93</v>
      </c>
      <c r="B208" s="233" t="s">
        <v>218</v>
      </c>
      <c r="C208" s="106" t="s">
        <v>125</v>
      </c>
      <c r="D208" s="177">
        <v>1</v>
      </c>
      <c r="E208" s="174">
        <v>350</v>
      </c>
      <c r="F208" s="82"/>
      <c r="G208" s="83">
        <f t="shared" si="9"/>
        <v>0</v>
      </c>
    </row>
    <row r="209" spans="1:7" ht="31.2" x14ac:dyDescent="0.3">
      <c r="A209" s="104">
        <v>94</v>
      </c>
      <c r="B209" s="233" t="s">
        <v>219</v>
      </c>
      <c r="C209" s="106" t="s">
        <v>125</v>
      </c>
      <c r="D209" s="177">
        <v>1</v>
      </c>
      <c r="E209" s="174">
        <v>450</v>
      </c>
      <c r="F209" s="82"/>
      <c r="G209" s="83">
        <f t="shared" si="9"/>
        <v>0</v>
      </c>
    </row>
    <row r="210" spans="1:7" x14ac:dyDescent="0.3">
      <c r="A210" s="107">
        <v>95</v>
      </c>
      <c r="B210" s="233" t="s">
        <v>220</v>
      </c>
      <c r="C210" s="106" t="s">
        <v>125</v>
      </c>
      <c r="D210" s="177">
        <v>1</v>
      </c>
      <c r="E210" s="174">
        <v>45</v>
      </c>
      <c r="F210" s="82"/>
      <c r="G210" s="83">
        <f t="shared" si="9"/>
        <v>0</v>
      </c>
    </row>
    <row r="211" spans="1:7" x14ac:dyDescent="0.3">
      <c r="A211" s="107">
        <v>96</v>
      </c>
      <c r="B211" s="233" t="s">
        <v>221</v>
      </c>
      <c r="C211" s="106" t="s">
        <v>125</v>
      </c>
      <c r="D211" s="177">
        <v>1</v>
      </c>
      <c r="E211" s="174">
        <v>80</v>
      </c>
      <c r="F211" s="82"/>
      <c r="G211" s="83">
        <f t="shared" si="9"/>
        <v>0</v>
      </c>
    </row>
    <row r="212" spans="1:7" x14ac:dyDescent="0.3">
      <c r="A212" s="107">
        <v>97</v>
      </c>
      <c r="B212" s="233" t="s">
        <v>222</v>
      </c>
      <c r="C212" s="106" t="s">
        <v>125</v>
      </c>
      <c r="D212" s="177">
        <v>1</v>
      </c>
      <c r="E212" s="174">
        <v>200</v>
      </c>
      <c r="F212" s="82"/>
      <c r="G212" s="83">
        <f t="shared" si="9"/>
        <v>0</v>
      </c>
    </row>
    <row r="213" spans="1:7" x14ac:dyDescent="0.3">
      <c r="A213" s="107">
        <v>98</v>
      </c>
      <c r="B213" s="233" t="s">
        <v>223</v>
      </c>
      <c r="C213" s="106" t="s">
        <v>125</v>
      </c>
      <c r="D213" s="177">
        <v>1</v>
      </c>
      <c r="E213" s="174">
        <v>200</v>
      </c>
      <c r="F213" s="82"/>
      <c r="G213" s="83">
        <f t="shared" si="9"/>
        <v>0</v>
      </c>
    </row>
    <row r="214" spans="1:7" x14ac:dyDescent="0.3">
      <c r="A214" s="107">
        <v>99</v>
      </c>
      <c r="B214" s="233" t="s">
        <v>224</v>
      </c>
      <c r="C214" s="106" t="s">
        <v>125</v>
      </c>
      <c r="D214" s="177">
        <v>1</v>
      </c>
      <c r="E214" s="174">
        <v>20</v>
      </c>
      <c r="F214" s="82"/>
      <c r="G214" s="83">
        <f t="shared" si="9"/>
        <v>0</v>
      </c>
    </row>
    <row r="215" spans="1:7" x14ac:dyDescent="0.3">
      <c r="A215" s="107">
        <v>100</v>
      </c>
      <c r="B215" s="233" t="s">
        <v>225</v>
      </c>
      <c r="C215" s="106" t="s">
        <v>125</v>
      </c>
      <c r="D215" s="177">
        <v>1</v>
      </c>
      <c r="E215" s="174">
        <v>30</v>
      </c>
      <c r="F215" s="82"/>
      <c r="G215" s="83">
        <f t="shared" si="9"/>
        <v>0</v>
      </c>
    </row>
    <row r="216" spans="1:7" ht="31.2" x14ac:dyDescent="0.3">
      <c r="A216" s="107">
        <v>101</v>
      </c>
      <c r="B216" s="233" t="s">
        <v>226</v>
      </c>
      <c r="C216" s="106" t="s">
        <v>125</v>
      </c>
      <c r="D216" s="177">
        <v>1</v>
      </c>
      <c r="E216" s="174">
        <v>85</v>
      </c>
      <c r="F216" s="82"/>
      <c r="G216" s="83">
        <f t="shared" si="9"/>
        <v>0</v>
      </c>
    </row>
    <row r="217" spans="1:7" ht="31.2" x14ac:dyDescent="0.3">
      <c r="A217" s="107">
        <v>102</v>
      </c>
      <c r="B217" s="233" t="s">
        <v>227</v>
      </c>
      <c r="C217" s="106" t="s">
        <v>125</v>
      </c>
      <c r="D217" s="177">
        <v>1</v>
      </c>
      <c r="E217" s="174">
        <v>160</v>
      </c>
      <c r="F217" s="82"/>
      <c r="G217" s="83">
        <f t="shared" si="9"/>
        <v>0</v>
      </c>
    </row>
    <row r="218" spans="1:7" ht="31.2" x14ac:dyDescent="0.3">
      <c r="A218" s="107">
        <v>103</v>
      </c>
      <c r="B218" s="233" t="s">
        <v>228</v>
      </c>
      <c r="C218" s="106" t="s">
        <v>125</v>
      </c>
      <c r="D218" s="177">
        <v>1</v>
      </c>
      <c r="E218" s="174">
        <v>240</v>
      </c>
      <c r="F218" s="82"/>
      <c r="G218" s="83">
        <f t="shared" si="9"/>
        <v>0</v>
      </c>
    </row>
    <row r="219" spans="1:7" x14ac:dyDescent="0.3">
      <c r="A219" s="107">
        <v>104</v>
      </c>
      <c r="B219" s="233" t="s">
        <v>229</v>
      </c>
      <c r="C219" s="106" t="s">
        <v>125</v>
      </c>
      <c r="D219" s="177">
        <v>1</v>
      </c>
      <c r="E219" s="174">
        <v>15</v>
      </c>
      <c r="F219" s="82"/>
      <c r="G219" s="83">
        <f t="shared" si="9"/>
        <v>0</v>
      </c>
    </row>
    <row r="220" spans="1:7" x14ac:dyDescent="0.3">
      <c r="A220" s="107">
        <v>105</v>
      </c>
      <c r="B220" s="233" t="s">
        <v>230</v>
      </c>
      <c r="C220" s="106" t="s">
        <v>125</v>
      </c>
      <c r="D220" s="177">
        <v>1</v>
      </c>
      <c r="E220" s="174">
        <v>25</v>
      </c>
      <c r="F220" s="82"/>
      <c r="G220" s="83">
        <f t="shared" si="9"/>
        <v>0</v>
      </c>
    </row>
    <row r="221" spans="1:7" x14ac:dyDescent="0.3">
      <c r="A221" s="107">
        <v>106</v>
      </c>
      <c r="B221" s="233" t="s">
        <v>231</v>
      </c>
      <c r="C221" s="106" t="s">
        <v>125</v>
      </c>
      <c r="D221" s="177">
        <v>1</v>
      </c>
      <c r="E221" s="174">
        <v>40</v>
      </c>
      <c r="F221" s="82"/>
      <c r="G221" s="83">
        <f t="shared" si="9"/>
        <v>0</v>
      </c>
    </row>
    <row r="222" spans="1:7" x14ac:dyDescent="0.3">
      <c r="A222" s="107">
        <v>107</v>
      </c>
      <c r="B222" s="233" t="s">
        <v>232</v>
      </c>
      <c r="C222" s="106" t="s">
        <v>125</v>
      </c>
      <c r="D222" s="177">
        <v>1</v>
      </c>
      <c r="E222" s="174">
        <v>350</v>
      </c>
      <c r="F222" s="82"/>
      <c r="G222" s="83">
        <f t="shared" si="9"/>
        <v>0</v>
      </c>
    </row>
    <row r="223" spans="1:7" ht="31.2" x14ac:dyDescent="0.3">
      <c r="A223" s="107">
        <v>108</v>
      </c>
      <c r="B223" s="233" t="s">
        <v>233</v>
      </c>
      <c r="C223" s="106" t="s">
        <v>125</v>
      </c>
      <c r="D223" s="177">
        <v>1</v>
      </c>
      <c r="E223" s="174">
        <v>250</v>
      </c>
      <c r="F223" s="82"/>
      <c r="G223" s="83">
        <f t="shared" si="9"/>
        <v>0</v>
      </c>
    </row>
    <row r="224" spans="1:7" ht="31.2" x14ac:dyDescent="0.3">
      <c r="A224" s="104">
        <v>109</v>
      </c>
      <c r="B224" s="233" t="s">
        <v>234</v>
      </c>
      <c r="C224" s="106" t="s">
        <v>125</v>
      </c>
      <c r="D224" s="177">
        <v>1</v>
      </c>
      <c r="E224" s="174">
        <v>250</v>
      </c>
      <c r="F224" s="82"/>
      <c r="G224" s="83">
        <f t="shared" si="9"/>
        <v>0</v>
      </c>
    </row>
    <row r="225" spans="1:7" x14ac:dyDescent="0.3">
      <c r="A225" s="107">
        <v>110</v>
      </c>
      <c r="B225" s="233" t="s">
        <v>235</v>
      </c>
      <c r="C225" s="106" t="s">
        <v>125</v>
      </c>
      <c r="D225" s="177">
        <v>1</v>
      </c>
      <c r="E225" s="174">
        <v>250</v>
      </c>
      <c r="F225" s="82"/>
      <c r="G225" s="83">
        <f t="shared" si="9"/>
        <v>0</v>
      </c>
    </row>
    <row r="226" spans="1:7" ht="31.2" x14ac:dyDescent="0.3">
      <c r="A226" s="107">
        <v>111</v>
      </c>
      <c r="B226" s="233" t="s">
        <v>236</v>
      </c>
      <c r="C226" s="106" t="s">
        <v>125</v>
      </c>
      <c r="D226" s="177">
        <v>1</v>
      </c>
      <c r="E226" s="174">
        <v>120</v>
      </c>
      <c r="F226" s="82"/>
      <c r="G226" s="83">
        <f t="shared" si="9"/>
        <v>0</v>
      </c>
    </row>
    <row r="227" spans="1:7" ht="31.2" x14ac:dyDescent="0.3">
      <c r="A227" s="107">
        <v>112</v>
      </c>
      <c r="B227" s="233" t="s">
        <v>237</v>
      </c>
      <c r="C227" s="106" t="s">
        <v>125</v>
      </c>
      <c r="D227" s="177">
        <v>1</v>
      </c>
      <c r="E227" s="174">
        <v>60</v>
      </c>
      <c r="F227" s="82"/>
      <c r="G227" s="83">
        <f t="shared" si="9"/>
        <v>0</v>
      </c>
    </row>
    <row r="228" spans="1:7" x14ac:dyDescent="0.3">
      <c r="A228" s="107">
        <v>113</v>
      </c>
      <c r="B228" s="233" t="s">
        <v>238</v>
      </c>
      <c r="C228" s="106" t="s">
        <v>125</v>
      </c>
      <c r="D228" s="177">
        <v>1</v>
      </c>
      <c r="E228" s="174">
        <v>4</v>
      </c>
      <c r="F228" s="82"/>
      <c r="G228" s="83">
        <f t="shared" si="9"/>
        <v>0</v>
      </c>
    </row>
    <row r="229" spans="1:7" x14ac:dyDescent="0.3">
      <c r="A229" s="107">
        <v>114</v>
      </c>
      <c r="B229" s="233" t="s">
        <v>239</v>
      </c>
      <c r="C229" s="106" t="s">
        <v>125</v>
      </c>
      <c r="D229" s="177">
        <v>1</v>
      </c>
      <c r="E229" s="174">
        <v>45</v>
      </c>
      <c r="F229" s="82"/>
      <c r="G229" s="83">
        <f t="shared" si="9"/>
        <v>0</v>
      </c>
    </row>
    <row r="230" spans="1:7" ht="31.2" x14ac:dyDescent="0.3">
      <c r="A230" s="104">
        <v>115</v>
      </c>
      <c r="B230" s="233" t="s">
        <v>240</v>
      </c>
      <c r="C230" s="106" t="s">
        <v>125</v>
      </c>
      <c r="D230" s="177">
        <v>1</v>
      </c>
      <c r="E230" s="174">
        <v>25</v>
      </c>
      <c r="F230" s="82"/>
      <c r="G230" s="83">
        <f t="shared" si="9"/>
        <v>0</v>
      </c>
    </row>
    <row r="231" spans="1:7" x14ac:dyDescent="0.3">
      <c r="A231" s="107">
        <v>116</v>
      </c>
      <c r="B231" s="233" t="s">
        <v>241</v>
      </c>
      <c r="C231" s="106" t="s">
        <v>125</v>
      </c>
      <c r="D231" s="177">
        <v>1</v>
      </c>
      <c r="E231" s="174">
        <v>100</v>
      </c>
      <c r="F231" s="82"/>
      <c r="G231" s="83">
        <f t="shared" si="9"/>
        <v>0</v>
      </c>
    </row>
    <row r="232" spans="1:7" x14ac:dyDescent="0.3">
      <c r="A232" s="107">
        <v>117</v>
      </c>
      <c r="B232" s="233" t="s">
        <v>242</v>
      </c>
      <c r="C232" s="106" t="s">
        <v>125</v>
      </c>
      <c r="D232" s="177">
        <v>1</v>
      </c>
      <c r="E232" s="174">
        <v>150</v>
      </c>
      <c r="F232" s="82"/>
      <c r="G232" s="83">
        <f t="shared" si="9"/>
        <v>0</v>
      </c>
    </row>
    <row r="233" spans="1:7" x14ac:dyDescent="0.3">
      <c r="A233" s="107">
        <v>118</v>
      </c>
      <c r="B233" s="233" t="s">
        <v>243</v>
      </c>
      <c r="C233" s="106" t="s">
        <v>125</v>
      </c>
      <c r="D233" s="177">
        <v>1</v>
      </c>
      <c r="E233" s="174">
        <v>300</v>
      </c>
      <c r="F233" s="82"/>
      <c r="G233" s="83">
        <f t="shared" si="9"/>
        <v>0</v>
      </c>
    </row>
    <row r="234" spans="1:7" x14ac:dyDescent="0.3">
      <c r="A234" s="107">
        <v>119</v>
      </c>
      <c r="B234" s="233" t="s">
        <v>244</v>
      </c>
      <c r="C234" s="106" t="s">
        <v>125</v>
      </c>
      <c r="D234" s="177">
        <v>1</v>
      </c>
      <c r="E234" s="174">
        <v>600</v>
      </c>
      <c r="F234" s="82"/>
      <c r="G234" s="83">
        <f t="shared" si="9"/>
        <v>0</v>
      </c>
    </row>
    <row r="235" spans="1:7" x14ac:dyDescent="0.3">
      <c r="A235" s="107">
        <v>120</v>
      </c>
      <c r="B235" s="233" t="s">
        <v>245</v>
      </c>
      <c r="C235" s="106" t="s">
        <v>125</v>
      </c>
      <c r="D235" s="177">
        <v>1</v>
      </c>
      <c r="E235" s="174">
        <v>20</v>
      </c>
      <c r="F235" s="82"/>
      <c r="G235" s="83">
        <f t="shared" si="9"/>
        <v>0</v>
      </c>
    </row>
    <row r="236" spans="1:7" x14ac:dyDescent="0.3">
      <c r="A236" s="107">
        <v>121</v>
      </c>
      <c r="B236" s="233" t="s">
        <v>246</v>
      </c>
      <c r="C236" s="106" t="s">
        <v>125</v>
      </c>
      <c r="D236" s="177">
        <v>1</v>
      </c>
      <c r="E236" s="174">
        <v>30</v>
      </c>
      <c r="F236" s="82"/>
      <c r="G236" s="83">
        <f t="shared" si="9"/>
        <v>0</v>
      </c>
    </row>
    <row r="237" spans="1:7" x14ac:dyDescent="0.3">
      <c r="A237" s="107">
        <v>122</v>
      </c>
      <c r="B237" s="233" t="s">
        <v>247</v>
      </c>
      <c r="C237" s="106" t="s">
        <v>248</v>
      </c>
      <c r="D237" s="177">
        <v>1</v>
      </c>
      <c r="E237" s="174">
        <v>0.7</v>
      </c>
      <c r="F237" s="82"/>
      <c r="G237" s="83">
        <f t="shared" si="9"/>
        <v>0</v>
      </c>
    </row>
    <row r="238" spans="1:7" x14ac:dyDescent="0.3">
      <c r="A238" s="107">
        <v>123</v>
      </c>
      <c r="B238" s="233" t="s">
        <v>249</v>
      </c>
      <c r="C238" s="106" t="s">
        <v>248</v>
      </c>
      <c r="D238" s="177">
        <v>1</v>
      </c>
      <c r="E238" s="174">
        <v>0.9</v>
      </c>
      <c r="F238" s="82"/>
      <c r="G238" s="83">
        <f t="shared" si="9"/>
        <v>0</v>
      </c>
    </row>
    <row r="239" spans="1:7" x14ac:dyDescent="0.3">
      <c r="A239" s="107">
        <v>124</v>
      </c>
      <c r="B239" s="233" t="s">
        <v>250</v>
      </c>
      <c r="C239" s="106" t="s">
        <v>125</v>
      </c>
      <c r="D239" s="177">
        <v>1</v>
      </c>
      <c r="E239" s="174">
        <v>1.5</v>
      </c>
      <c r="F239" s="82"/>
      <c r="G239" s="83">
        <f t="shared" si="9"/>
        <v>0</v>
      </c>
    </row>
    <row r="240" spans="1:7" x14ac:dyDescent="0.3">
      <c r="A240" s="107">
        <v>125</v>
      </c>
      <c r="B240" s="233" t="s">
        <v>251</v>
      </c>
      <c r="C240" s="106" t="s">
        <v>125</v>
      </c>
      <c r="D240" s="177">
        <v>1</v>
      </c>
      <c r="E240" s="174">
        <v>0.7</v>
      </c>
      <c r="F240" s="82"/>
      <c r="G240" s="83">
        <f t="shared" si="9"/>
        <v>0</v>
      </c>
    </row>
    <row r="241" spans="1:7" x14ac:dyDescent="0.3">
      <c r="A241" s="107">
        <v>126</v>
      </c>
      <c r="B241" s="233" t="s">
        <v>252</v>
      </c>
      <c r="C241" s="106" t="s">
        <v>248</v>
      </c>
      <c r="D241" s="177">
        <v>1</v>
      </c>
      <c r="E241" s="174">
        <v>0.5</v>
      </c>
      <c r="F241" s="82"/>
      <c r="G241" s="83">
        <f t="shared" si="9"/>
        <v>0</v>
      </c>
    </row>
    <row r="242" spans="1:7" x14ac:dyDescent="0.3">
      <c r="A242" s="107">
        <v>127</v>
      </c>
      <c r="B242" s="233" t="s">
        <v>253</v>
      </c>
      <c r="C242" s="106" t="s">
        <v>248</v>
      </c>
      <c r="D242" s="177">
        <v>1</v>
      </c>
      <c r="E242" s="174">
        <v>7</v>
      </c>
      <c r="F242" s="82"/>
      <c r="G242" s="83">
        <f t="shared" si="9"/>
        <v>0</v>
      </c>
    </row>
    <row r="243" spans="1:7" x14ac:dyDescent="0.3">
      <c r="A243" s="107">
        <v>128</v>
      </c>
      <c r="B243" s="233" t="s">
        <v>254</v>
      </c>
      <c r="C243" s="106" t="s">
        <v>248</v>
      </c>
      <c r="D243" s="177">
        <v>1</v>
      </c>
      <c r="E243" s="174">
        <v>7</v>
      </c>
      <c r="F243" s="82"/>
      <c r="G243" s="83">
        <f t="shared" si="9"/>
        <v>0</v>
      </c>
    </row>
    <row r="244" spans="1:7" x14ac:dyDescent="0.3">
      <c r="A244" s="107">
        <v>129</v>
      </c>
      <c r="B244" s="233" t="s">
        <v>255</v>
      </c>
      <c r="C244" s="106" t="s">
        <v>125</v>
      </c>
      <c r="D244" s="177">
        <v>1</v>
      </c>
      <c r="E244" s="174">
        <v>60</v>
      </c>
      <c r="F244" s="82"/>
      <c r="G244" s="83">
        <f t="shared" si="9"/>
        <v>0</v>
      </c>
    </row>
    <row r="245" spans="1:7" x14ac:dyDescent="0.3">
      <c r="A245" s="107">
        <v>130</v>
      </c>
      <c r="B245" s="233" t="s">
        <v>256</v>
      </c>
      <c r="C245" s="106" t="s">
        <v>125</v>
      </c>
      <c r="D245" s="177">
        <v>1</v>
      </c>
      <c r="E245" s="174">
        <v>150</v>
      </c>
      <c r="F245" s="82"/>
      <c r="G245" s="83">
        <f t="shared" si="9"/>
        <v>0</v>
      </c>
    </row>
    <row r="246" spans="1:7" x14ac:dyDescent="0.3">
      <c r="A246" s="107">
        <v>131</v>
      </c>
      <c r="B246" s="233" t="s">
        <v>257</v>
      </c>
      <c r="C246" s="106" t="s">
        <v>125</v>
      </c>
      <c r="D246" s="177">
        <v>1</v>
      </c>
      <c r="E246" s="174">
        <v>300</v>
      </c>
      <c r="F246" s="82"/>
      <c r="G246" s="83">
        <f t="shared" si="9"/>
        <v>0</v>
      </c>
    </row>
    <row r="247" spans="1:7" x14ac:dyDescent="0.3">
      <c r="A247" s="107">
        <v>132</v>
      </c>
      <c r="B247" s="132" t="s">
        <v>258</v>
      </c>
      <c r="C247" s="106" t="s">
        <v>125</v>
      </c>
      <c r="D247" s="177">
        <v>1</v>
      </c>
      <c r="E247" s="174">
        <v>900</v>
      </c>
      <c r="F247" s="82"/>
      <c r="G247" s="83">
        <f t="shared" si="9"/>
        <v>0</v>
      </c>
    </row>
    <row r="248" spans="1:7" ht="15.6" customHeight="1" x14ac:dyDescent="0.3">
      <c r="A248" s="352" t="s">
        <v>259</v>
      </c>
      <c r="B248" s="353"/>
      <c r="C248" s="353"/>
      <c r="D248" s="353"/>
      <c r="E248" s="353"/>
      <c r="F248" s="353"/>
      <c r="G248" s="354"/>
    </row>
    <row r="249" spans="1:7" x14ac:dyDescent="0.3">
      <c r="A249" s="107">
        <v>133</v>
      </c>
      <c r="B249" s="233" t="s">
        <v>260</v>
      </c>
      <c r="C249" s="106" t="s">
        <v>125</v>
      </c>
      <c r="D249" s="177">
        <v>1</v>
      </c>
      <c r="E249" s="174">
        <v>250</v>
      </c>
      <c r="F249" s="82"/>
      <c r="G249" s="83">
        <f t="shared" ref="G249:G280" si="10">SUM(D249*F249)</f>
        <v>0</v>
      </c>
    </row>
    <row r="250" spans="1:7" x14ac:dyDescent="0.3">
      <c r="A250" s="107">
        <v>134</v>
      </c>
      <c r="B250" s="233" t="s">
        <v>261</v>
      </c>
      <c r="C250" s="106" t="s">
        <v>125</v>
      </c>
      <c r="D250" s="177">
        <v>1</v>
      </c>
      <c r="E250" s="174">
        <v>350</v>
      </c>
      <c r="F250" s="82"/>
      <c r="G250" s="83">
        <f t="shared" si="10"/>
        <v>0</v>
      </c>
    </row>
    <row r="251" spans="1:7" x14ac:dyDescent="0.3">
      <c r="A251" s="107">
        <v>135</v>
      </c>
      <c r="B251" s="233" t="s">
        <v>262</v>
      </c>
      <c r="C251" s="106" t="s">
        <v>125</v>
      </c>
      <c r="D251" s="177">
        <v>1</v>
      </c>
      <c r="E251" s="174">
        <v>500</v>
      </c>
      <c r="F251" s="82"/>
      <c r="G251" s="83">
        <f t="shared" si="10"/>
        <v>0</v>
      </c>
    </row>
    <row r="252" spans="1:7" x14ac:dyDescent="0.3">
      <c r="A252" s="107">
        <v>136</v>
      </c>
      <c r="B252" s="233" t="s">
        <v>263</v>
      </c>
      <c r="C252" s="106" t="s">
        <v>125</v>
      </c>
      <c r="D252" s="177">
        <v>1</v>
      </c>
      <c r="E252" s="174">
        <v>180</v>
      </c>
      <c r="F252" s="82"/>
      <c r="G252" s="83">
        <f t="shared" si="10"/>
        <v>0</v>
      </c>
    </row>
    <row r="253" spans="1:7" x14ac:dyDescent="0.3">
      <c r="A253" s="107">
        <v>137</v>
      </c>
      <c r="B253" s="233" t="s">
        <v>264</v>
      </c>
      <c r="C253" s="106" t="s">
        <v>125</v>
      </c>
      <c r="D253" s="177">
        <v>1</v>
      </c>
      <c r="E253" s="174">
        <v>60</v>
      </c>
      <c r="F253" s="82"/>
      <c r="G253" s="83">
        <f t="shared" si="10"/>
        <v>0</v>
      </c>
    </row>
    <row r="254" spans="1:7" x14ac:dyDescent="0.3">
      <c r="A254" s="107">
        <v>138</v>
      </c>
      <c r="B254" s="233" t="s">
        <v>265</v>
      </c>
      <c r="C254" s="106" t="s">
        <v>125</v>
      </c>
      <c r="D254" s="177">
        <v>1</v>
      </c>
      <c r="E254" s="174">
        <v>110</v>
      </c>
      <c r="F254" s="82"/>
      <c r="G254" s="83">
        <f t="shared" si="10"/>
        <v>0</v>
      </c>
    </row>
    <row r="255" spans="1:7" x14ac:dyDescent="0.3">
      <c r="A255" s="107">
        <v>139</v>
      </c>
      <c r="B255" s="233" t="s">
        <v>266</v>
      </c>
      <c r="C255" s="106" t="s">
        <v>125</v>
      </c>
      <c r="D255" s="177">
        <v>1</v>
      </c>
      <c r="E255" s="174">
        <v>75</v>
      </c>
      <c r="F255" s="82"/>
      <c r="G255" s="83">
        <f t="shared" si="10"/>
        <v>0</v>
      </c>
    </row>
    <row r="256" spans="1:7" x14ac:dyDescent="0.3">
      <c r="A256" s="107">
        <v>140</v>
      </c>
      <c r="B256" s="233" t="s">
        <v>267</v>
      </c>
      <c r="C256" s="106" t="s">
        <v>125</v>
      </c>
      <c r="D256" s="177">
        <v>1</v>
      </c>
      <c r="E256" s="174">
        <v>25</v>
      </c>
      <c r="F256" s="82"/>
      <c r="G256" s="83">
        <f t="shared" si="10"/>
        <v>0</v>
      </c>
    </row>
    <row r="257" spans="1:7" x14ac:dyDescent="0.3">
      <c r="A257" s="107">
        <v>141</v>
      </c>
      <c r="B257" s="233" t="s">
        <v>268</v>
      </c>
      <c r="C257" s="106" t="s">
        <v>125</v>
      </c>
      <c r="D257" s="177">
        <v>1</v>
      </c>
      <c r="E257" s="174">
        <v>30</v>
      </c>
      <c r="F257" s="82"/>
      <c r="G257" s="83">
        <f t="shared" si="10"/>
        <v>0</v>
      </c>
    </row>
    <row r="258" spans="1:7" x14ac:dyDescent="0.3">
      <c r="A258" s="107">
        <v>142</v>
      </c>
      <c r="B258" s="233" t="s">
        <v>269</v>
      </c>
      <c r="C258" s="106" t="s">
        <v>125</v>
      </c>
      <c r="D258" s="177">
        <v>1</v>
      </c>
      <c r="E258" s="174">
        <v>45</v>
      </c>
      <c r="F258" s="82"/>
      <c r="G258" s="83">
        <f t="shared" si="10"/>
        <v>0</v>
      </c>
    </row>
    <row r="259" spans="1:7" x14ac:dyDescent="0.3">
      <c r="A259" s="107">
        <v>143</v>
      </c>
      <c r="B259" s="233" t="s">
        <v>270</v>
      </c>
      <c r="C259" s="106" t="s">
        <v>125</v>
      </c>
      <c r="D259" s="177">
        <v>1</v>
      </c>
      <c r="E259" s="174">
        <v>15</v>
      </c>
      <c r="F259" s="82"/>
      <c r="G259" s="83">
        <f t="shared" si="10"/>
        <v>0</v>
      </c>
    </row>
    <row r="260" spans="1:7" x14ac:dyDescent="0.3">
      <c r="A260" s="107">
        <v>144</v>
      </c>
      <c r="B260" s="233" t="s">
        <v>271</v>
      </c>
      <c r="C260" s="106" t="s">
        <v>125</v>
      </c>
      <c r="D260" s="177">
        <v>1</v>
      </c>
      <c r="E260" s="174">
        <v>23</v>
      </c>
      <c r="F260" s="82"/>
      <c r="G260" s="83">
        <f t="shared" si="10"/>
        <v>0</v>
      </c>
    </row>
    <row r="261" spans="1:7" x14ac:dyDescent="0.3">
      <c r="A261" s="107">
        <v>145</v>
      </c>
      <c r="B261" s="233" t="s">
        <v>272</v>
      </c>
      <c r="C261" s="106" t="s">
        <v>125</v>
      </c>
      <c r="D261" s="177">
        <v>1</v>
      </c>
      <c r="E261" s="174">
        <v>50</v>
      </c>
      <c r="F261" s="82"/>
      <c r="G261" s="83">
        <f t="shared" si="10"/>
        <v>0</v>
      </c>
    </row>
    <row r="262" spans="1:7" x14ac:dyDescent="0.3">
      <c r="A262" s="107">
        <v>146</v>
      </c>
      <c r="B262" s="233" t="s">
        <v>273</v>
      </c>
      <c r="C262" s="106" t="s">
        <v>125</v>
      </c>
      <c r="D262" s="177">
        <v>1</v>
      </c>
      <c r="E262" s="174">
        <v>50</v>
      </c>
      <c r="F262" s="82"/>
      <c r="G262" s="83">
        <f t="shared" si="10"/>
        <v>0</v>
      </c>
    </row>
    <row r="263" spans="1:7" ht="31.2" x14ac:dyDescent="0.3">
      <c r="A263" s="104">
        <v>147</v>
      </c>
      <c r="B263" s="233" t="s">
        <v>274</v>
      </c>
      <c r="C263" s="106" t="s">
        <v>125</v>
      </c>
      <c r="D263" s="177">
        <v>1</v>
      </c>
      <c r="E263" s="174">
        <v>60</v>
      </c>
      <c r="F263" s="82"/>
      <c r="G263" s="83">
        <f t="shared" si="10"/>
        <v>0</v>
      </c>
    </row>
    <row r="264" spans="1:7" ht="31.2" x14ac:dyDescent="0.3">
      <c r="A264" s="104">
        <v>148</v>
      </c>
      <c r="B264" s="233" t="s">
        <v>275</v>
      </c>
      <c r="C264" s="106" t="s">
        <v>125</v>
      </c>
      <c r="D264" s="177">
        <v>1</v>
      </c>
      <c r="E264" s="174">
        <v>60</v>
      </c>
      <c r="F264" s="82"/>
      <c r="G264" s="83">
        <f t="shared" si="10"/>
        <v>0</v>
      </c>
    </row>
    <row r="265" spans="1:7" ht="31.2" x14ac:dyDescent="0.3">
      <c r="A265" s="104">
        <v>149</v>
      </c>
      <c r="B265" s="233" t="s">
        <v>276</v>
      </c>
      <c r="C265" s="106" t="s">
        <v>125</v>
      </c>
      <c r="D265" s="177">
        <v>1</v>
      </c>
      <c r="E265" s="174">
        <v>150</v>
      </c>
      <c r="F265" s="82"/>
      <c r="G265" s="83">
        <f t="shared" si="10"/>
        <v>0</v>
      </c>
    </row>
    <row r="266" spans="1:7" ht="31.2" x14ac:dyDescent="0.3">
      <c r="A266" s="104">
        <v>150</v>
      </c>
      <c r="B266" s="233" t="s">
        <v>277</v>
      </c>
      <c r="C266" s="106" t="s">
        <v>125</v>
      </c>
      <c r="D266" s="177">
        <v>1</v>
      </c>
      <c r="E266" s="174">
        <v>150</v>
      </c>
      <c r="F266" s="82"/>
      <c r="G266" s="83">
        <f t="shared" si="10"/>
        <v>0</v>
      </c>
    </row>
    <row r="267" spans="1:7" x14ac:dyDescent="0.3">
      <c r="A267" s="104">
        <v>151</v>
      </c>
      <c r="B267" s="233" t="s">
        <v>278</v>
      </c>
      <c r="C267" s="106" t="s">
        <v>125</v>
      </c>
      <c r="D267" s="177">
        <v>1</v>
      </c>
      <c r="E267" s="174">
        <v>60</v>
      </c>
      <c r="F267" s="82"/>
      <c r="G267" s="83">
        <f t="shared" si="10"/>
        <v>0</v>
      </c>
    </row>
    <row r="268" spans="1:7" ht="31.2" x14ac:dyDescent="0.3">
      <c r="A268" s="104">
        <v>152</v>
      </c>
      <c r="B268" s="233" t="s">
        <v>279</v>
      </c>
      <c r="C268" s="106" t="s">
        <v>125</v>
      </c>
      <c r="D268" s="177">
        <v>1</v>
      </c>
      <c r="E268" s="174">
        <v>150</v>
      </c>
      <c r="F268" s="82"/>
      <c r="G268" s="83">
        <f t="shared" si="10"/>
        <v>0</v>
      </c>
    </row>
    <row r="269" spans="1:7" ht="31.2" x14ac:dyDescent="0.3">
      <c r="A269" s="104">
        <v>153</v>
      </c>
      <c r="B269" s="238" t="s">
        <v>280</v>
      </c>
      <c r="C269" s="135" t="s">
        <v>125</v>
      </c>
      <c r="D269" s="188">
        <v>1</v>
      </c>
      <c r="E269" s="189">
        <v>80</v>
      </c>
      <c r="F269" s="136"/>
      <c r="G269" s="83">
        <f t="shared" si="10"/>
        <v>0</v>
      </c>
    </row>
    <row r="270" spans="1:7" x14ac:dyDescent="0.3">
      <c r="A270" s="107">
        <v>154</v>
      </c>
      <c r="B270" s="233" t="s">
        <v>281</v>
      </c>
      <c r="C270" s="106" t="s">
        <v>125</v>
      </c>
      <c r="D270" s="177">
        <v>1</v>
      </c>
      <c r="E270" s="174">
        <v>1</v>
      </c>
      <c r="F270" s="82"/>
      <c r="G270" s="83">
        <f t="shared" si="10"/>
        <v>0</v>
      </c>
    </row>
    <row r="271" spans="1:7" x14ac:dyDescent="0.3">
      <c r="A271" s="107">
        <v>155</v>
      </c>
      <c r="B271" s="233" t="s">
        <v>282</v>
      </c>
      <c r="C271" s="106" t="s">
        <v>125</v>
      </c>
      <c r="D271" s="177">
        <v>1</v>
      </c>
      <c r="E271" s="174">
        <v>1</v>
      </c>
      <c r="F271" s="82"/>
      <c r="G271" s="83">
        <f t="shared" si="10"/>
        <v>0</v>
      </c>
    </row>
    <row r="272" spans="1:7" ht="31.2" x14ac:dyDescent="0.3">
      <c r="A272" s="104">
        <v>156</v>
      </c>
      <c r="B272" s="233" t="s">
        <v>283</v>
      </c>
      <c r="C272" s="106" t="s">
        <v>125</v>
      </c>
      <c r="D272" s="177">
        <v>1</v>
      </c>
      <c r="E272" s="174">
        <v>2.5</v>
      </c>
      <c r="F272" s="82"/>
      <c r="G272" s="83">
        <f t="shared" si="10"/>
        <v>0</v>
      </c>
    </row>
    <row r="273" spans="1:8" ht="31.2" x14ac:dyDescent="0.3">
      <c r="A273" s="104">
        <v>157</v>
      </c>
      <c r="B273" s="233" t="s">
        <v>284</v>
      </c>
      <c r="C273" s="106" t="s">
        <v>125</v>
      </c>
      <c r="D273" s="177">
        <v>1</v>
      </c>
      <c r="E273" s="174">
        <v>2.5</v>
      </c>
      <c r="F273" s="82"/>
      <c r="G273" s="83">
        <f t="shared" si="10"/>
        <v>0</v>
      </c>
    </row>
    <row r="274" spans="1:8" x14ac:dyDescent="0.3">
      <c r="A274" s="107">
        <v>158</v>
      </c>
      <c r="B274" s="233" t="s">
        <v>285</v>
      </c>
      <c r="C274" s="106" t="s">
        <v>125</v>
      </c>
      <c r="D274" s="177">
        <v>1</v>
      </c>
      <c r="E274" s="174">
        <v>2.5</v>
      </c>
      <c r="F274" s="82"/>
      <c r="G274" s="83">
        <f t="shared" si="10"/>
        <v>0</v>
      </c>
    </row>
    <row r="275" spans="1:8" x14ac:dyDescent="0.3">
      <c r="A275" s="107">
        <v>159</v>
      </c>
      <c r="B275" s="233" t="s">
        <v>286</v>
      </c>
      <c r="C275" s="106" t="s">
        <v>125</v>
      </c>
      <c r="D275" s="177">
        <v>1</v>
      </c>
      <c r="E275" s="174">
        <v>4</v>
      </c>
      <c r="F275" s="82"/>
      <c r="G275" s="83">
        <f t="shared" si="10"/>
        <v>0</v>
      </c>
    </row>
    <row r="276" spans="1:8" x14ac:dyDescent="0.3">
      <c r="A276" s="107">
        <v>160</v>
      </c>
      <c r="B276" s="233" t="s">
        <v>287</v>
      </c>
      <c r="C276" s="106" t="s">
        <v>125</v>
      </c>
      <c r="D276" s="177">
        <v>1</v>
      </c>
      <c r="E276" s="174">
        <v>1</v>
      </c>
      <c r="F276" s="82"/>
      <c r="G276" s="83">
        <f t="shared" si="10"/>
        <v>0</v>
      </c>
    </row>
    <row r="277" spans="1:8" ht="31.2" x14ac:dyDescent="0.3">
      <c r="A277" s="104">
        <v>161</v>
      </c>
      <c r="B277" s="233" t="s">
        <v>288</v>
      </c>
      <c r="C277" s="106" t="s">
        <v>125</v>
      </c>
      <c r="D277" s="177">
        <v>1</v>
      </c>
      <c r="E277" s="174">
        <v>1.5</v>
      </c>
      <c r="F277" s="82"/>
      <c r="G277" s="83">
        <f t="shared" si="10"/>
        <v>0</v>
      </c>
    </row>
    <row r="278" spans="1:8" x14ac:dyDescent="0.3">
      <c r="A278" s="107">
        <v>162</v>
      </c>
      <c r="B278" s="233" t="s">
        <v>289</v>
      </c>
      <c r="C278" s="106" t="s">
        <v>125</v>
      </c>
      <c r="D278" s="177">
        <v>1</v>
      </c>
      <c r="E278" s="174">
        <v>15</v>
      </c>
      <c r="F278" s="82"/>
      <c r="G278" s="83">
        <f t="shared" si="10"/>
        <v>0</v>
      </c>
    </row>
    <row r="279" spans="1:8" x14ac:dyDescent="0.3">
      <c r="A279" s="107">
        <v>163</v>
      </c>
      <c r="B279" s="233" t="s">
        <v>290</v>
      </c>
      <c r="C279" s="106" t="s">
        <v>125</v>
      </c>
      <c r="D279" s="177">
        <v>1</v>
      </c>
      <c r="E279" s="174">
        <v>11</v>
      </c>
      <c r="F279" s="82"/>
      <c r="G279" s="83">
        <f t="shared" si="10"/>
        <v>0</v>
      </c>
    </row>
    <row r="280" spans="1:8" x14ac:dyDescent="0.3">
      <c r="A280" s="107">
        <v>164</v>
      </c>
      <c r="B280" s="233" t="s">
        <v>291</v>
      </c>
      <c r="C280" s="106" t="s">
        <v>125</v>
      </c>
      <c r="D280" s="177">
        <v>1</v>
      </c>
      <c r="E280" s="174">
        <v>15</v>
      </c>
      <c r="F280" s="82"/>
      <c r="G280" s="83">
        <f t="shared" si="10"/>
        <v>0</v>
      </c>
    </row>
    <row r="281" spans="1:8" ht="15.6" customHeight="1" x14ac:dyDescent="0.3">
      <c r="A281" s="352" t="s">
        <v>292</v>
      </c>
      <c r="B281" s="353"/>
      <c r="C281" s="353"/>
      <c r="D281" s="353"/>
      <c r="E281" s="353"/>
      <c r="F281" s="353"/>
      <c r="G281" s="354"/>
    </row>
    <row r="282" spans="1:8" x14ac:dyDescent="0.3">
      <c r="A282" s="107">
        <v>165</v>
      </c>
      <c r="B282" s="233" t="s">
        <v>293</v>
      </c>
      <c r="C282" s="106" t="s">
        <v>294</v>
      </c>
      <c r="D282" s="177">
        <v>1</v>
      </c>
      <c r="E282" s="174">
        <v>0.5</v>
      </c>
      <c r="F282" s="82"/>
      <c r="G282" s="83">
        <f>SUM(D282*F282)</f>
        <v>0</v>
      </c>
    </row>
    <row r="283" spans="1:8" ht="31.2" x14ac:dyDescent="0.3">
      <c r="A283" s="104">
        <v>166</v>
      </c>
      <c r="B283" s="233" t="s">
        <v>295</v>
      </c>
      <c r="C283" s="106" t="s">
        <v>125</v>
      </c>
      <c r="D283" s="177">
        <v>1</v>
      </c>
      <c r="E283" s="174">
        <v>1.5</v>
      </c>
      <c r="F283" s="82"/>
      <c r="G283" s="83">
        <f>SUM(D283*F283)</f>
        <v>0</v>
      </c>
    </row>
    <row r="284" spans="1:8" ht="16.2" thickBot="1" x14ac:dyDescent="0.35">
      <c r="A284" s="109">
        <v>167</v>
      </c>
      <c r="B284" s="243" t="s">
        <v>296</v>
      </c>
      <c r="C284" s="112" t="s">
        <v>125</v>
      </c>
      <c r="D284" s="190">
        <v>1</v>
      </c>
      <c r="E284" s="176">
        <v>50</v>
      </c>
      <c r="F284" s="113"/>
      <c r="G284" s="114">
        <f>SUM(D284*F284)</f>
        <v>0</v>
      </c>
    </row>
    <row r="285" spans="1:8" ht="15.6" customHeight="1" x14ac:dyDescent="0.3">
      <c r="A285" s="332" t="s">
        <v>356</v>
      </c>
      <c r="B285" s="333"/>
      <c r="C285" s="333"/>
      <c r="D285" s="333"/>
      <c r="E285" s="333"/>
      <c r="F285" s="333"/>
      <c r="G285" s="170">
        <f>SUM(G115:G284)</f>
        <v>0</v>
      </c>
    </row>
    <row r="286" spans="1:8" ht="15.6" customHeight="1" x14ac:dyDescent="0.3">
      <c r="A286" s="379" t="s">
        <v>70</v>
      </c>
      <c r="B286" s="326"/>
      <c r="C286" s="326"/>
      <c r="D286" s="326"/>
      <c r="E286" s="326"/>
      <c r="F286" s="326"/>
      <c r="G286" s="171">
        <f>SUM(G287-G285)</f>
        <v>0</v>
      </c>
    </row>
    <row r="287" spans="1:8" ht="16.2" customHeight="1" thickBot="1" x14ac:dyDescent="0.35">
      <c r="A287" s="380" t="s">
        <v>370</v>
      </c>
      <c r="B287" s="381"/>
      <c r="C287" s="381"/>
      <c r="D287" s="381"/>
      <c r="E287" s="381"/>
      <c r="F287" s="381"/>
      <c r="G287" s="172">
        <f>SUM(G285*1.21)</f>
        <v>0</v>
      </c>
    </row>
    <row r="288" spans="1:8" x14ac:dyDescent="0.3">
      <c r="H288" s="33"/>
    </row>
    <row r="289" spans="1:8" x14ac:dyDescent="0.3">
      <c r="H289" s="35"/>
    </row>
    <row r="290" spans="1:8" ht="16.2" thickBot="1" x14ac:dyDescent="0.35">
      <c r="A290" s="24" t="s">
        <v>297</v>
      </c>
      <c r="B290" s="24" t="s">
        <v>382</v>
      </c>
      <c r="C290" s="14"/>
      <c r="D290" s="14"/>
      <c r="E290" s="14"/>
      <c r="F290" s="14"/>
      <c r="H290" s="35"/>
    </row>
    <row r="291" spans="1:8" x14ac:dyDescent="0.3">
      <c r="A291" s="423" t="s">
        <v>16</v>
      </c>
      <c r="B291" s="425" t="s">
        <v>298</v>
      </c>
      <c r="C291" s="427" t="s">
        <v>299</v>
      </c>
      <c r="D291" s="14"/>
      <c r="E291" s="14"/>
      <c r="F291" s="14"/>
    </row>
    <row r="292" spans="1:8" x14ac:dyDescent="0.3">
      <c r="A292" s="424"/>
      <c r="B292" s="426"/>
      <c r="C292" s="428"/>
      <c r="D292" s="14"/>
      <c r="E292" s="14"/>
      <c r="F292" s="14"/>
    </row>
    <row r="293" spans="1:8" ht="31.2" x14ac:dyDescent="0.3">
      <c r="A293" s="28">
        <v>1</v>
      </c>
      <c r="B293" s="25" t="s">
        <v>300</v>
      </c>
      <c r="C293" s="36">
        <f>G74</f>
        <v>0</v>
      </c>
      <c r="D293" s="14"/>
      <c r="E293" s="14"/>
      <c r="F293" s="14"/>
    </row>
    <row r="294" spans="1:8" ht="31.2" x14ac:dyDescent="0.3">
      <c r="A294" s="29">
        <v>2</v>
      </c>
      <c r="B294" s="26" t="s">
        <v>301</v>
      </c>
      <c r="C294" s="36">
        <f>H107</f>
        <v>0</v>
      </c>
      <c r="D294" s="14"/>
      <c r="E294" s="14"/>
      <c r="F294" s="14"/>
    </row>
    <row r="295" spans="1:8" ht="16.2" thickBot="1" x14ac:dyDescent="0.35">
      <c r="A295" s="30">
        <v>3</v>
      </c>
      <c r="B295" s="26" t="s">
        <v>302</v>
      </c>
      <c r="C295" s="37">
        <f>G285</f>
        <v>0</v>
      </c>
      <c r="D295" s="14"/>
      <c r="E295" s="14"/>
      <c r="F295" s="14"/>
    </row>
    <row r="296" spans="1:8" ht="15.6" customHeight="1" x14ac:dyDescent="0.3">
      <c r="A296" s="429" t="s">
        <v>365</v>
      </c>
      <c r="B296" s="447"/>
      <c r="C296" s="38">
        <f>SUM(C293:C295)</f>
        <v>0</v>
      </c>
      <c r="D296" s="14"/>
      <c r="E296" s="14"/>
      <c r="F296" s="14"/>
    </row>
    <row r="297" spans="1:8" x14ac:dyDescent="0.3">
      <c r="A297" s="431" t="s">
        <v>303</v>
      </c>
      <c r="B297" s="448"/>
      <c r="C297" s="39">
        <f>SUM(C298-C296)</f>
        <v>0</v>
      </c>
      <c r="D297" s="14"/>
      <c r="E297" s="14"/>
      <c r="F297" s="14"/>
    </row>
    <row r="298" spans="1:8" ht="16.2" customHeight="1" thickBot="1" x14ac:dyDescent="0.35">
      <c r="A298" s="433" t="s">
        <v>355</v>
      </c>
      <c r="B298" s="449"/>
      <c r="C298" s="40">
        <f>SUM(C296*1.21)</f>
        <v>0</v>
      </c>
      <c r="D298" s="52"/>
      <c r="E298" s="14"/>
      <c r="F298" s="14"/>
    </row>
    <row r="299" spans="1:8" x14ac:dyDescent="0.3">
      <c r="A299" s="450" t="s">
        <v>378</v>
      </c>
      <c r="B299" s="451"/>
      <c r="C299" s="451"/>
      <c r="D299" s="14"/>
      <c r="E299" s="14"/>
      <c r="F299" s="14"/>
    </row>
    <row r="300" spans="1:8" x14ac:dyDescent="0.3">
      <c r="A300" s="15"/>
      <c r="B300" s="14"/>
      <c r="C300" s="14"/>
      <c r="D300" s="14"/>
      <c r="E300" s="14"/>
      <c r="F300" s="14"/>
    </row>
    <row r="301" spans="1:8" x14ac:dyDescent="0.3">
      <c r="A301" s="16" t="s">
        <v>304</v>
      </c>
      <c r="B301" s="16"/>
      <c r="C301" s="16"/>
      <c r="D301" s="16"/>
      <c r="E301" s="16"/>
      <c r="F301" s="16"/>
    </row>
    <row r="302" spans="1:8" x14ac:dyDescent="0.3">
      <c r="A302" s="31" t="s">
        <v>16</v>
      </c>
      <c r="B302" s="32" t="s">
        <v>305</v>
      </c>
      <c r="C302" s="437" t="s">
        <v>380</v>
      </c>
      <c r="D302" s="438"/>
      <c r="E302" s="438"/>
      <c r="F302" s="439"/>
    </row>
    <row r="303" spans="1:8" ht="43.2" customHeight="1" x14ac:dyDescent="0.3">
      <c r="A303" s="27"/>
      <c r="B303" s="27"/>
      <c r="C303" s="420"/>
      <c r="D303" s="421"/>
      <c r="E303" s="421"/>
      <c r="F303" s="422"/>
    </row>
    <row r="304" spans="1:8" ht="43.2" customHeight="1" x14ac:dyDescent="0.3">
      <c r="A304" s="27"/>
      <c r="B304" s="27"/>
      <c r="C304" s="420"/>
      <c r="D304" s="421"/>
      <c r="E304" s="421"/>
      <c r="F304" s="422"/>
    </row>
    <row r="305" spans="1:6" ht="43.2" customHeight="1" x14ac:dyDescent="0.3">
      <c r="A305" s="27"/>
      <c r="B305" s="27"/>
      <c r="C305" s="420"/>
      <c r="D305" s="421"/>
      <c r="E305" s="421"/>
      <c r="F305" s="422"/>
    </row>
    <row r="306" spans="1:6" ht="43.2" customHeight="1" x14ac:dyDescent="0.3">
      <c r="A306" s="27"/>
      <c r="B306" s="27"/>
      <c r="C306" s="420"/>
      <c r="D306" s="421"/>
      <c r="E306" s="421"/>
      <c r="F306" s="422"/>
    </row>
    <row r="307" spans="1:6" ht="43.2" customHeight="1" x14ac:dyDescent="0.3">
      <c r="A307" s="27"/>
      <c r="B307" s="27"/>
      <c r="C307" s="420"/>
      <c r="D307" s="421"/>
      <c r="E307" s="421"/>
      <c r="F307" s="422"/>
    </row>
    <row r="308" spans="1:6" ht="35.4" customHeight="1" x14ac:dyDescent="0.3">
      <c r="A308" s="443" t="s">
        <v>381</v>
      </c>
      <c r="B308" s="443"/>
      <c r="C308" s="443"/>
      <c r="D308" s="443"/>
      <c r="E308" s="443"/>
      <c r="F308" s="443"/>
    </row>
    <row r="309" spans="1:6" x14ac:dyDescent="0.3">
      <c r="A309" s="17"/>
      <c r="B309" s="17"/>
      <c r="C309" s="17"/>
      <c r="D309" s="17"/>
      <c r="E309" s="17"/>
      <c r="F309" s="17"/>
    </row>
    <row r="310" spans="1:6" x14ac:dyDescent="0.3">
      <c r="A310" s="444" t="s">
        <v>306</v>
      </c>
      <c r="B310" s="444"/>
      <c r="C310" s="444"/>
      <c r="D310" s="444"/>
      <c r="E310" s="444"/>
      <c r="F310" s="444"/>
    </row>
    <row r="311" spans="1:6" ht="25.2" customHeight="1" x14ac:dyDescent="0.3">
      <c r="A311" s="18"/>
      <c r="B311" s="18"/>
      <c r="C311" s="18"/>
      <c r="D311" s="18"/>
      <c r="E311" s="18"/>
      <c r="F311" s="18"/>
    </row>
    <row r="312" spans="1:6" x14ac:dyDescent="0.3">
      <c r="A312" s="441" t="s">
        <v>307</v>
      </c>
      <c r="B312" s="441"/>
      <c r="C312" s="441"/>
      <c r="D312" s="441"/>
      <c r="E312" s="441"/>
      <c r="F312" s="441"/>
    </row>
    <row r="313" spans="1:6" x14ac:dyDescent="0.3">
      <c r="A313" s="440" t="s">
        <v>308</v>
      </c>
      <c r="B313" s="440"/>
      <c r="C313" s="440"/>
      <c r="D313" s="440"/>
      <c r="E313" s="440"/>
      <c r="F313" s="440"/>
    </row>
    <row r="314" spans="1:6" x14ac:dyDescent="0.3">
      <c r="A314" s="441" t="s">
        <v>309</v>
      </c>
      <c r="B314" s="441"/>
      <c r="C314" s="441"/>
      <c r="D314" s="441"/>
      <c r="E314" s="441"/>
      <c r="F314" s="441"/>
    </row>
    <row r="315" spans="1:6" ht="28.2" customHeight="1" x14ac:dyDescent="0.3">
      <c r="A315" s="440" t="s">
        <v>310</v>
      </c>
      <c r="B315" s="440"/>
      <c r="C315" s="440"/>
      <c r="D315" s="440"/>
      <c r="E315" s="440"/>
      <c r="F315" s="440"/>
    </row>
    <row r="316" spans="1:6" x14ac:dyDescent="0.3">
      <c r="A316" s="441" t="s">
        <v>311</v>
      </c>
      <c r="B316" s="441"/>
      <c r="C316" s="441"/>
      <c r="D316" s="441"/>
      <c r="E316" s="441"/>
      <c r="F316" s="441"/>
    </row>
    <row r="317" spans="1:6" ht="45.6" customHeight="1" x14ac:dyDescent="0.3">
      <c r="A317" s="445" t="s">
        <v>312</v>
      </c>
      <c r="B317" s="445"/>
      <c r="C317" s="445"/>
      <c r="D317" s="445"/>
      <c r="E317" s="445"/>
      <c r="F317" s="445"/>
    </row>
    <row r="318" spans="1:6" x14ac:dyDescent="0.3">
      <c r="A318" s="5"/>
      <c r="B318" s="5"/>
      <c r="C318" s="5"/>
      <c r="D318" s="5"/>
      <c r="E318" s="5"/>
      <c r="F318" s="5"/>
    </row>
    <row r="319" spans="1:6" ht="16.2" thickBot="1" x14ac:dyDescent="0.35">
      <c r="A319" s="442"/>
      <c r="B319" s="442"/>
      <c r="C319" s="19"/>
      <c r="D319" s="5"/>
      <c r="E319" s="5"/>
      <c r="F319" s="20"/>
    </row>
    <row r="320" spans="1:6" ht="46.5" customHeight="1" x14ac:dyDescent="0.3">
      <c r="A320" s="19"/>
      <c r="B320" s="21" t="s">
        <v>313</v>
      </c>
      <c r="C320" s="19"/>
      <c r="D320" s="5"/>
      <c r="E320" s="5"/>
      <c r="F320" s="22" t="s">
        <v>314</v>
      </c>
    </row>
    <row r="321" spans="1:6" x14ac:dyDescent="0.3">
      <c r="A321" s="5"/>
      <c r="B321" s="5"/>
      <c r="C321" s="5"/>
      <c r="D321" s="5"/>
      <c r="E321" s="5"/>
      <c r="F321" s="5"/>
    </row>
    <row r="322" spans="1:6" x14ac:dyDescent="0.3">
      <c r="A322" s="5"/>
      <c r="B322" s="5"/>
      <c r="C322" s="5"/>
      <c r="D322" s="5"/>
      <c r="E322" s="5"/>
      <c r="F322" s="5"/>
    </row>
    <row r="323" spans="1:6" x14ac:dyDescent="0.3">
      <c r="A323" s="5"/>
      <c r="B323" s="5"/>
      <c r="C323" s="5"/>
      <c r="D323" s="5"/>
      <c r="E323" s="5"/>
      <c r="F323" s="5"/>
    </row>
    <row r="324" spans="1:6" x14ac:dyDescent="0.3">
      <c r="A324" s="23"/>
      <c r="B324" s="23"/>
      <c r="C324" s="23"/>
      <c r="D324" s="23"/>
      <c r="E324" s="23"/>
      <c r="F324" s="23"/>
    </row>
  </sheetData>
  <sheetProtection algorithmName="SHA-512" hashValue="Ijochj4eqK9MpAK4PXQ8ellwhb48tLACGqHx2pC8x27f6nTuUiwdDomJo4Queqd5Vx12p5qy7P6PA1u15z2OHA==" saltValue="BmgyLjUKL5R6eqktVZckGQ==" spinCount="100000" sheet="1" insertRows="0"/>
  <protectedRanges>
    <protectedRange sqref="A2:H2" name="herbas0"/>
    <protectedRange sqref="A2:H2" name="herbas2"/>
    <protectedRange sqref="F319" name="Parašas"/>
    <protectedRange sqref="A303:F307" name="Dokumentai"/>
    <protectedRange sqref="F95" name="Antra lentelė"/>
    <protectedRange sqref="A11:H11" name="Vieta"/>
    <protectedRange sqref="A4:H4" name="Pavadinimas"/>
    <protectedRange sqref="C15:H15 C17:H20" name="Diapazonas2"/>
    <protectedRange sqref="D46 D59 D65" name="Leidžiama"/>
    <protectedRange sqref="C15:H15 C17:H20" name="Informacija apie tiekėją"/>
    <protectedRange sqref="A9:H9" name="Data"/>
    <protectedRange sqref="A1:H1" name="Herbas"/>
    <protectedRange sqref="A319:B319" name="Pareigų pavadinimas"/>
    <protectedRange sqref="A25:H27" name="Subranga"/>
    <protectedRange sqref="A2:H2" name="herbas3"/>
    <protectedRange sqref="F149 F202 F248 F281" name="Antra lentelė_1"/>
  </protectedRanges>
  <mergeCells count="74">
    <mergeCell ref="C305:F305"/>
    <mergeCell ref="C306:F306"/>
    <mergeCell ref="A114:G114"/>
    <mergeCell ref="A287:F287"/>
    <mergeCell ref="A202:G202"/>
    <mergeCell ref="A149:G149"/>
    <mergeCell ref="A299:C299"/>
    <mergeCell ref="C302:F302"/>
    <mergeCell ref="C291:C292"/>
    <mergeCell ref="A248:G248"/>
    <mergeCell ref="A281:G281"/>
    <mergeCell ref="A285:F285"/>
    <mergeCell ref="A286:F286"/>
    <mergeCell ref="A298:B298"/>
    <mergeCell ref="A8:H8"/>
    <mergeCell ref="A9:H9"/>
    <mergeCell ref="A10:H10"/>
    <mergeCell ref="A1:H1"/>
    <mergeCell ref="A11:H11"/>
    <mergeCell ref="A2:H2"/>
    <mergeCell ref="A4:H4"/>
    <mergeCell ref="A5:H5"/>
    <mergeCell ref="A6:F6"/>
    <mergeCell ref="A7:H7"/>
    <mergeCell ref="A12:H12"/>
    <mergeCell ref="A15:B15"/>
    <mergeCell ref="A16:B16"/>
    <mergeCell ref="C15:H15"/>
    <mergeCell ref="A20:B20"/>
    <mergeCell ref="C20:H20"/>
    <mergeCell ref="C16:H16"/>
    <mergeCell ref="B24:C24"/>
    <mergeCell ref="D24:H24"/>
    <mergeCell ref="A17:B17"/>
    <mergeCell ref="C17:H17"/>
    <mergeCell ref="A18:B18"/>
    <mergeCell ref="C18:H18"/>
    <mergeCell ref="A19:B19"/>
    <mergeCell ref="C19:H19"/>
    <mergeCell ref="A74:F74"/>
    <mergeCell ref="B25:C25"/>
    <mergeCell ref="D25:H25"/>
    <mergeCell ref="B27:C27"/>
    <mergeCell ref="D27:H27"/>
    <mergeCell ref="B26:C26"/>
    <mergeCell ref="D26:H26"/>
    <mergeCell ref="A81:H81"/>
    <mergeCell ref="A79:G79"/>
    <mergeCell ref="A75:F75"/>
    <mergeCell ref="A76:F76"/>
    <mergeCell ref="A82:G82"/>
    <mergeCell ref="A107:G107"/>
    <mergeCell ref="A108:G108"/>
    <mergeCell ref="A109:G109"/>
    <mergeCell ref="A88:H88"/>
    <mergeCell ref="B95:H95"/>
    <mergeCell ref="B99:H99"/>
    <mergeCell ref="B105:H105"/>
    <mergeCell ref="A317:F317"/>
    <mergeCell ref="A319:B319"/>
    <mergeCell ref="B291:B292"/>
    <mergeCell ref="A291:A292"/>
    <mergeCell ref="A312:F312"/>
    <mergeCell ref="A313:F313"/>
    <mergeCell ref="A314:F314"/>
    <mergeCell ref="A315:F315"/>
    <mergeCell ref="A316:F316"/>
    <mergeCell ref="C303:F303"/>
    <mergeCell ref="C304:F304"/>
    <mergeCell ref="C307:F307"/>
    <mergeCell ref="A308:F308"/>
    <mergeCell ref="A310:F310"/>
    <mergeCell ref="A296:B296"/>
    <mergeCell ref="A297:B297"/>
  </mergeCells>
  <dataValidations count="1">
    <dataValidation type="textLength" allowBlank="1" showInputMessage="1" showErrorMessage="1" error="Įvedėte per daug simbolių" prompt="Leidžiami tik 2 skaičiai po kablelio" sqref="D65 D59" xr:uid="{AC613F25-DCC5-4EB8-9E0A-CDF0BC36CA21}">
      <formula1>0</formula1>
      <formula2>4</formula2>
    </dataValidation>
  </dataValidations>
  <pageMargins left="0.70866141732283472" right="0.70866141732283472" top="0.74803149606299213" bottom="0.74803149606299213" header="0.31496062992125984" footer="0.31496062992125984"/>
  <pageSetup paperSize="9" scale="77" orientation="landscape" r:id="rId1"/>
  <rowBreaks count="1" manualBreakCount="1">
    <brk id="84"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4A35-7DB8-482C-AC3C-FCD0AD3CA6C4}">
  <dimension ref="A1"/>
  <sheetViews>
    <sheetView workbookViewId="0">
      <selection activeCell="U43" sqref="U43"/>
    </sheetView>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4D9226A51E540B51AB6D62FAB0311" ma:contentTypeVersion="2" ma:contentTypeDescription="Create a new document." ma:contentTypeScope="" ma:versionID="82a9f0f8bfae19e87fb24f73691653dd">
  <xsd:schema xmlns:xsd="http://www.w3.org/2001/XMLSchema" xmlns:xs="http://www.w3.org/2001/XMLSchema" xmlns:p="http://schemas.microsoft.com/office/2006/metadata/properties" xmlns:ns2="caaeb3b8-bdeb-4a9b-acc2-2950dcb452db" targetNamespace="http://schemas.microsoft.com/office/2006/metadata/properties" ma:root="true" ma:fieldsID="4feba45c1d61e5e9848cecd9221dea4c" ns2:_="">
    <xsd:import namespace="caaeb3b8-bdeb-4a9b-acc2-2950dcb452d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eb3b8-bdeb-4a9b-acc2-2950dcb452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DC3B4-AD69-432F-BC31-272EA1600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eb3b8-bdeb-4a9b-acc2-2950dcb45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AF0732-EB0F-4370-96DB-B96B64164B90}">
  <ds:schemaRefs>
    <ds:schemaRef ds:uri="http://www.w3.org/XML/1998/namespace"/>
    <ds:schemaRef ds:uri="http://schemas.microsoft.com/office/2006/documentManagement/types"/>
    <ds:schemaRef ds:uri="http://purl.org/dc/dcmitype/"/>
    <ds:schemaRef ds:uri="caaeb3b8-bdeb-4a9b-acc2-2950dcb452db"/>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EBB52B7-DEA4-44E8-8C7E-1E08A4F83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4</vt:i4>
      </vt:variant>
    </vt:vector>
  </HeadingPairs>
  <TitlesOfParts>
    <vt:vector size="9" baseType="lpstr">
      <vt:lpstr>I DALIS (Vilniaus reg.)</vt:lpstr>
      <vt:lpstr>II dalis (Kauno reg.)</vt:lpstr>
      <vt:lpstr>III DALIS (Klaipėdos reg.)</vt:lpstr>
      <vt:lpstr>IV DALIS (Panevėžio reg.)</vt:lpstr>
      <vt:lpstr>Lapas1</vt:lpstr>
      <vt:lpstr>'I DALIS (Vilniaus reg.)'!Print_Area</vt:lpstr>
      <vt:lpstr>'II dalis (Kauno reg.)'!Print_Area</vt:lpstr>
      <vt:lpstr>'III DALIS (Klaipėdos reg.)'!Print_Area</vt:lpstr>
      <vt:lpstr>'IV DALIS (Panevėžio reg.)'!Print_Area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2025-12-15T15:48:31Z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2021-03-05T05:06:34Z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5808e4a2-2853-46cb-b595-6cb8e03a06d8</vt:lpwstr>
  </property>
  <property fmtid="{D5CDD505-2E9C-101B-9397-08002B2CF9AE}" pid="8" name="MSIP_Label_cfcb905c-755b-4fd4-bd20-0d682d4f1d27_ContentBits">
    <vt:lpwstr>0</vt:lpwstr>
  </property>
  <property fmtid="{D5CDD505-2E9C-101B-9397-08002B2CF9AE}" pid="9" name="ContentTypeId">
    <vt:lpwstr>0x0101002534D9226A51E540B51AB6D62FAB0311</vt:lpwstr>
  </property>
</Properties>
</file>